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A:\Apr19\"/>
    </mc:Choice>
  </mc:AlternateContent>
  <bookViews>
    <workbookView xWindow="825" yWindow="945" windowWidth="10485" windowHeight="690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atab" sheetId="45" r:id="rId20"/>
    <sheet name="8btab" sheetId="46" r:id="rId21"/>
    <sheet name="9atab" sheetId="17" r:id="rId22"/>
    <sheet name="9btab" sheetId="31" r:id="rId23"/>
    <sheet name="9ctab" sheetId="37" r:id="rId24"/>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1" hidden="1">1</definedName>
    <definedName name="_Regression_Int" localSheetId="22"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Area" localSheetId="2">'1tab'!$B$1:$AL$70</definedName>
    <definedName name="_xlnm.Print_Area" localSheetId="3">'2tab'!$B$1:$AL$40</definedName>
    <definedName name="_xlnm.Print_Area" localSheetId="4">'3atab'!$B$1:$AL$47</definedName>
    <definedName name="_xlnm.Print_Area" localSheetId="5">'3btab'!$B$1:$AL$51</definedName>
    <definedName name="_xlnm.Print_Area" localSheetId="6">'3ctab'!$B$1:$AL$39</definedName>
    <definedName name="_xlnm.Print_Area" localSheetId="7">'3dtab'!$B$1:$BV$43</definedName>
    <definedName name="_xlnm.Print_Area" localSheetId="8">'4atab'!$B$1:$AL$63</definedName>
    <definedName name="_xlnm.Print_Area" localSheetId="9">'4btab'!$B$1:$AL$66</definedName>
    <definedName name="_xlnm.Print_Area" localSheetId="10">'4ctab'!$B$1:$AL$28</definedName>
    <definedName name="_xlnm.Print_Area" localSheetId="11">'5atab'!$B$1:$AL$39</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'8atab'!$B$1:$N$57</definedName>
    <definedName name="_xlnm.Print_Area" localSheetId="21">'9atab'!$B$1:$AL$63</definedName>
    <definedName name="_xlnm.Print_Area" localSheetId="22">'9btab'!$B$1:$AL$55</definedName>
    <definedName name="_xlnm.Print_Area" localSheetId="23">'9ctab'!$B$1:$AL$48</definedName>
    <definedName name="_xlnm.Print_Area" localSheetId="1">Contents!$A$3:$B$30</definedName>
  </definedNames>
  <calcPr calcId="152511"/>
</workbook>
</file>

<file path=xl/calcChain.xml><?xml version="1.0" encoding="utf-8"?>
<calcChain xmlns="http://schemas.openxmlformats.org/spreadsheetml/2006/main">
  <c r="B2" i="46" l="1"/>
  <c r="D7" i="33" l="1"/>
  <c r="D3" i="33"/>
  <c r="C3" i="46" s="1"/>
  <c r="O3" i="46" s="1"/>
  <c r="AA3" i="46" s="1"/>
  <c r="AM3" i="46" s="1"/>
  <c r="AY3" i="46" s="1"/>
  <c r="BK3" i="46" s="1"/>
  <c r="B2" i="37" l="1"/>
  <c r="B2" i="31"/>
  <c r="B2" i="17"/>
  <c r="B2" i="45"/>
  <c r="B2" i="44"/>
  <c r="B2" i="43"/>
  <c r="B2" i="24"/>
  <c r="B2" i="25"/>
  <c r="B2" i="18"/>
  <c r="B2" i="20"/>
  <c r="B2" i="26"/>
  <c r="B2" i="15"/>
  <c r="B2" i="30"/>
  <c r="B2" i="35"/>
  <c r="B2" i="13"/>
  <c r="B2" i="42"/>
  <c r="B2" i="40"/>
  <c r="B2" i="38"/>
  <c r="B2" i="39"/>
  <c r="B2" i="14"/>
  <c r="B2" i="19"/>
  <c r="D5" i="33"/>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s="1"/>
  <c r="AA3" i="26" s="1"/>
  <c r="AM3" i="26" s="1"/>
  <c r="AY3" i="26" s="1"/>
  <c r="BK3" i="26" s="1"/>
  <c r="C3" i="20"/>
  <c r="O3" i="20" s="1"/>
  <c r="AA3" i="20" s="1"/>
  <c r="AM3" i="20" s="1"/>
  <c r="AY3" i="20" s="1"/>
  <c r="BK3" i="20" s="1"/>
  <c r="C3" i="18"/>
  <c r="O3" i="18" s="1"/>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C13" i="33" l="1"/>
  <c r="D11" i="33"/>
  <c r="E11" i="33" s="1"/>
  <c r="O11" i="33"/>
  <c r="AA11" i="33" l="1"/>
  <c r="E13" i="33"/>
  <c r="D13" i="33"/>
  <c r="AA13" i="33"/>
  <c r="O13" i="33"/>
  <c r="P11" i="33"/>
  <c r="F11" i="33"/>
  <c r="AB11" i="33"/>
  <c r="AM11" i="33"/>
  <c r="F13" i="33" l="1"/>
  <c r="C74" i="43"/>
  <c r="P13" i="33"/>
  <c r="Q11" i="33"/>
  <c r="AB13" i="33"/>
  <c r="AM13" i="33"/>
  <c r="G11" i="33"/>
  <c r="AY11" i="33"/>
  <c r="AN11" i="33"/>
  <c r="AC11" i="33"/>
  <c r="D74" i="43" l="1"/>
  <c r="R11" i="33"/>
  <c r="G13" i="33"/>
  <c r="AY13" i="33"/>
  <c r="AC13" i="33"/>
  <c r="AN13" i="33"/>
  <c r="O74" i="43"/>
  <c r="Q13" i="33"/>
  <c r="E74" i="43"/>
  <c r="H11" i="33"/>
  <c r="AA74" i="43"/>
  <c r="AZ11" i="33"/>
  <c r="BK11" i="33"/>
  <c r="AD11" i="33"/>
  <c r="S11" i="33"/>
  <c r="AO11" i="33"/>
  <c r="R13" i="33" l="1"/>
  <c r="H13" i="33"/>
  <c r="P74" i="43"/>
  <c r="BK13" i="33"/>
  <c r="AZ13" i="33"/>
  <c r="AO13" i="33"/>
  <c r="S13" i="33"/>
  <c r="AD13" i="33"/>
  <c r="F74" i="43"/>
  <c r="I11" i="33"/>
  <c r="AM74" i="43"/>
  <c r="AB74" i="43"/>
  <c r="AE11" i="33"/>
  <c r="AP11" i="33"/>
  <c r="T11" i="33"/>
  <c r="BL11" i="33"/>
  <c r="BA11" i="33"/>
  <c r="I13" i="33" l="1"/>
  <c r="Q74" i="43"/>
  <c r="BL13" i="33"/>
  <c r="T13" i="33"/>
  <c r="AE13" i="33"/>
  <c r="AP13" i="33"/>
  <c r="BA13" i="33"/>
  <c r="J11" i="33"/>
  <c r="G74" i="43"/>
  <c r="AF11" i="33"/>
  <c r="BB11" i="33"/>
  <c r="AC74" i="43"/>
  <c r="U11" i="33"/>
  <c r="BM11" i="33"/>
  <c r="AN74" i="43"/>
  <c r="AQ11" i="33"/>
  <c r="AY74" i="43"/>
  <c r="R74" i="43"/>
  <c r="J13" i="33" l="1"/>
  <c r="AF13" i="33"/>
  <c r="BB13" i="33"/>
  <c r="BM13" i="33"/>
  <c r="AQ13" i="33"/>
  <c r="U13" i="33"/>
  <c r="H74" i="43"/>
  <c r="K11" i="33"/>
  <c r="AD74" i="43"/>
  <c r="AO74" i="43"/>
  <c r="AZ74" i="43"/>
  <c r="BC11" i="33"/>
  <c r="AG11" i="33"/>
  <c r="BN11" i="33"/>
  <c r="AR11" i="33"/>
  <c r="S74" i="43"/>
  <c r="V11" i="33"/>
  <c r="BK74" i="43"/>
  <c r="K13" i="33" l="1"/>
  <c r="V13" i="33"/>
  <c r="AR13" i="33"/>
  <c r="AG13" i="33"/>
  <c r="BN13" i="33"/>
  <c r="BC13" i="33"/>
  <c r="I74" i="43"/>
  <c r="L11" i="33"/>
  <c r="AP74" i="43"/>
  <c r="AS11" i="33"/>
  <c r="BO11" i="33"/>
  <c r="BL74" i="43"/>
  <c r="BA74" i="43"/>
  <c r="T74" i="43"/>
  <c r="AH11" i="33"/>
  <c r="W11" i="33"/>
  <c r="AE74" i="43"/>
  <c r="BD11" i="33"/>
  <c r="L13" i="33" l="1"/>
  <c r="BB74" i="43"/>
  <c r="BO13" i="33"/>
  <c r="BD13" i="33"/>
  <c r="AS13" i="33"/>
  <c r="W13" i="33"/>
  <c r="AH13" i="33"/>
  <c r="M11" i="33"/>
  <c r="J74" i="43"/>
  <c r="AI11" i="33"/>
  <c r="BP11" i="33"/>
  <c r="AF74" i="43"/>
  <c r="U74" i="43"/>
  <c r="X11" i="33"/>
  <c r="BE11" i="33"/>
  <c r="BM74" i="43"/>
  <c r="AQ74" i="43"/>
  <c r="AT11" i="33"/>
  <c r="M13" i="33" l="1"/>
  <c r="AT13" i="33"/>
  <c r="AI13" i="33"/>
  <c r="X13" i="33"/>
  <c r="BP13" i="33"/>
  <c r="BE13" i="33"/>
  <c r="K74" i="43"/>
  <c r="N11" i="33"/>
  <c r="AG74" i="43"/>
  <c r="BQ11" i="33"/>
  <c r="BN74" i="43"/>
  <c r="BF11" i="33"/>
  <c r="AR74" i="43"/>
  <c r="V74" i="43"/>
  <c r="AU11" i="33"/>
  <c r="BC74" i="43"/>
  <c r="Y11" i="33"/>
  <c r="AJ11" i="33"/>
  <c r="AJ13" i="33" l="1"/>
  <c r="BQ13" i="33"/>
  <c r="BF13" i="33"/>
  <c r="AU13" i="33"/>
  <c r="Y13" i="33"/>
  <c r="N13" i="33"/>
  <c r="L74" i="43"/>
  <c r="AV11" i="33"/>
  <c r="AS74" i="43"/>
  <c r="AK11" i="33"/>
  <c r="BR11" i="33"/>
  <c r="AH74" i="43"/>
  <c r="BD74" i="43"/>
  <c r="BO74" i="43"/>
  <c r="Z11" i="33"/>
  <c r="W74" i="43"/>
  <c r="BG11" i="33"/>
  <c r="BR13" i="33" l="1"/>
  <c r="AV13" i="33"/>
  <c r="Z13" i="33"/>
  <c r="AK13" i="33"/>
  <c r="BG13" i="33"/>
  <c r="M74" i="43"/>
  <c r="AT74" i="43"/>
  <c r="BE74" i="43"/>
  <c r="BP74" i="43"/>
  <c r="X74" i="43"/>
  <c r="AI74" i="43"/>
  <c r="BH11" i="33"/>
  <c r="BS11" i="33"/>
  <c r="AL11" i="33"/>
  <c r="AW11" i="33"/>
  <c r="N74" i="43" l="1"/>
  <c r="AW13" i="33"/>
  <c r="BS13" i="33"/>
  <c r="BH13" i="33"/>
  <c r="AL13" i="33"/>
  <c r="BQ74" i="43"/>
  <c r="BF74" i="43"/>
  <c r="AU74" i="43"/>
  <c r="AJ74" i="43"/>
  <c r="Y74" i="43"/>
  <c r="AX11" i="33"/>
  <c r="BT11" i="33"/>
  <c r="BI11" i="33"/>
  <c r="Z74" i="43" l="1"/>
  <c r="BT13" i="33"/>
  <c r="BI13" i="33"/>
  <c r="AX13" i="33"/>
  <c r="AV74" i="43"/>
  <c r="BG74" i="43"/>
  <c r="BR74" i="43"/>
  <c r="AK74" i="43"/>
  <c r="BJ11" i="33"/>
  <c r="BU11" i="33"/>
  <c r="AL74" i="43" l="1"/>
  <c r="BU13" i="33"/>
  <c r="BJ13" i="33"/>
  <c r="AW74" i="43"/>
  <c r="BH74" i="43"/>
  <c r="BS74" i="43"/>
  <c r="BV11" i="33"/>
  <c r="AX74" i="43" l="1"/>
  <c r="BV13" i="33"/>
  <c r="BT74" i="43"/>
  <c r="BI74" i="43"/>
  <c r="BJ74" i="43" l="1"/>
  <c r="BU74" i="43"/>
  <c r="BV74" i="43" l="1"/>
</calcChain>
</file>

<file path=xl/sharedStrings.xml><?xml version="1.0" encoding="utf-8"?>
<sst xmlns="http://schemas.openxmlformats.org/spreadsheetml/2006/main" count="3935" uniqueCount="1370">
  <si>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</si>
  <si>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</si>
  <si>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</si>
  <si>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</si>
  <si>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</si>
  <si>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</si>
  <si>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</si>
  <si>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</si>
  <si>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</si>
  <si>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</si>
  <si>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</si>
  <si>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</si>
  <si>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</si>
  <si>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</si>
  <si>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</si>
  <si>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</si>
  <si>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</si>
  <si>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</si>
  <si>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</si>
  <si>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</si>
  <si>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</si>
  <si>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</si>
  <si>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</si>
  <si>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</si>
  <si>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</si>
  <si>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</si>
  <si>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</si>
  <si>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</si>
  <si>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</si>
  <si>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</si>
  <si>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</si>
  <si>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</si>
  <si>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</si>
  <si>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</si>
  <si>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</si>
  <si>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</si>
  <si>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</si>
  <si>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</si>
  <si>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</si>
  <si>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</si>
  <si>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</si>
  <si>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</si>
  <si>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</si>
  <si>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</si>
  <si>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</si>
  <si>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</si>
  <si>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</si>
  <si>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</si>
  <si>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</si>
  <si>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</si>
  <si>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</si>
  <si>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</si>
  <si>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</si>
  <si>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</si>
  <si>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</si>
  <si>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</si>
  <si>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</si>
  <si>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</si>
  <si>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</si>
  <si>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</si>
  <si>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</si>
  <si>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</si>
  <si>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</si>
  <si>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</si>
  <si>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</si>
  <si>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</si>
  <si>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</si>
  <si>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</si>
  <si>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</si>
  <si>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</si>
  <si>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</si>
  <si>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</si>
  <si>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</si>
  <si>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</si>
  <si>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</si>
  <si>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</si>
  <si>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</si>
  <si>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</si>
  <si>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</si>
  <si>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</si>
  <si>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</si>
  <si>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</si>
  <si>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</si>
  <si>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</si>
  <si>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</si>
  <si>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</si>
  <si>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</si>
  <si>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</si>
  <si>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</si>
  <si>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</si>
  <si>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</si>
  <si>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</si>
  <si>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</si>
  <si>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</si>
  <si>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</si>
  <si>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</si>
  <si>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</si>
  <si>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</si>
  <si>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</si>
  <si>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</si>
  <si>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</si>
  <si>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</si>
  <si>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</si>
  <si>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</si>
  <si>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</si>
  <si>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</si>
  <si>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</si>
  <si>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</si>
  <si>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</si>
  <si>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</si>
  <si>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</si>
  <si>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</si>
  <si>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</si>
  <si>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</si>
  <si>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</si>
  <si>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</si>
  <si>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</si>
  <si>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</si>
  <si>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</si>
  <si>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</si>
  <si>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</si>
  <si>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</si>
  <si>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</si>
  <si>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</si>
  <si>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</si>
  <si>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</si>
  <si>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</si>
  <si>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</si>
  <si>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</si>
  <si>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</si>
  <si>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</si>
  <si>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</si>
  <si>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</si>
  <si>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</si>
  <si>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</si>
  <si>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</si>
  <si>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</si>
  <si>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</si>
  <si>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</si>
  <si>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</si>
  <si>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</si>
  <si>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</si>
  <si>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</si>
  <si>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</si>
  <si>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</si>
  <si>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</si>
  <si>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</si>
  <si>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</si>
  <si>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</si>
  <si>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</si>
  <si>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</si>
  <si>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</si>
  <si>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</si>
  <si>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</si>
  <si>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</si>
  <si>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</si>
  <si>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</si>
  <si>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</si>
  <si>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</si>
  <si>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</si>
  <si>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</si>
  <si>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</si>
  <si>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</si>
  <si>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</si>
  <si>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</si>
  <si>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</si>
  <si>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</si>
  <si>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</si>
  <si>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</si>
  <si>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</si>
  <si>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</si>
  <si>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</si>
  <si>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</si>
  <si>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</si>
  <si>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</si>
  <si>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</si>
  <si>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</si>
  <si>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</si>
  <si>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</si>
  <si>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</si>
  <si>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</si>
  <si>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</si>
  <si>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</si>
  <si>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</si>
  <si>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</si>
  <si>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</si>
  <si>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</si>
  <si>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</si>
  <si>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</si>
  <si>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</si>
  <si>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</si>
  <si>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</si>
  <si>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</si>
  <si>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</si>
  <si>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</si>
  <si>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</si>
  <si>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</si>
  <si>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</si>
  <si>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</si>
  <si>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</si>
  <si>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</si>
  <si>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</si>
  <si>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</si>
  <si>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</si>
  <si>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</si>
  <si>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</si>
  <si>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</si>
  <si>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</si>
  <si>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</si>
  <si>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</si>
  <si>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</si>
  <si>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</si>
  <si>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</si>
  <si>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</si>
  <si>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</si>
  <si>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</si>
  <si>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</si>
  <si>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</si>
  <si>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</si>
  <si>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</si>
  <si>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</si>
  <si>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</si>
  <si>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</si>
  <si>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</si>
  <si>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</si>
  <si>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</si>
  <si>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</si>
  <si>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</si>
  <si>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</si>
  <si>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</si>
  <si>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</si>
  <si>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</si>
  <si>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</si>
  <si>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</si>
  <si>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</si>
  <si>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</si>
  <si>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</si>
  <si>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</si>
  <si>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</si>
  <si>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</si>
  <si>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</si>
  <si>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Total Energy Consumption (d)</t>
  </si>
  <si>
    <t xml:space="preserve">   Retail Prices Including Taxes</t>
  </si>
  <si>
    <t xml:space="preserve">      Gasoline Regular Grade (b)</t>
  </si>
  <si>
    <t xml:space="preserve">      Gasoline All Grades (b)</t>
  </si>
  <si>
    <t>Column</t>
  </si>
  <si>
    <t xml:space="preserve">         Federal Gulf of Mexico (b)</t>
  </si>
  <si>
    <t>North America</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</si>
  <si>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</si>
  <si>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</si>
  <si>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</si>
  <si>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</si>
  <si>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</si>
  <si>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</si>
  <si>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</si>
  <si>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</si>
  <si>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</si>
  <si>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</si>
  <si>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</si>
  <si>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</si>
  <si>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</si>
  <si>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</si>
  <si>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</si>
  <si>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</si>
  <si>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</si>
  <si>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</si>
  <si>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</si>
  <si>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</si>
  <si>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</si>
  <si>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</si>
  <si>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</si>
  <si>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</si>
  <si>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</si>
  <si>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papr_AS</t>
  </si>
  <si>
    <t>papr_CH</t>
  </si>
  <si>
    <t>papr_IN</t>
  </si>
  <si>
    <t>papr_MY</t>
  </si>
  <si>
    <t>papr_VM</t>
  </si>
  <si>
    <t>papr_EG</t>
  </si>
  <si>
    <t>CXTCCO2</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</si>
  <si>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</si>
  <si>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</si>
  <si>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</si>
  <si>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</si>
  <si>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</si>
  <si>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</si>
  <si>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</si>
  <si>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</si>
  <si>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</si>
  <si>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</si>
  <si>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</si>
  <si>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</si>
  <si>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</si>
  <si>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</si>
  <si>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</si>
  <si>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</si>
  <si>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</si>
  <si>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</si>
  <si>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</si>
  <si>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</si>
  <si>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</si>
  <si>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</si>
  <si>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</si>
  <si>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</si>
  <si>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</si>
  <si>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</si>
  <si>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</si>
  <si>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</si>
  <si>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</si>
  <si>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papr_otheroecd</t>
  </si>
  <si>
    <t>papr_oecd</t>
  </si>
  <si>
    <t>papr_opec</t>
  </si>
  <si>
    <t>copr_opec</t>
  </si>
  <si>
    <t>papr_fsu</t>
  </si>
  <si>
    <t>papr_ch</t>
  </si>
  <si>
    <t>papr_other_nonoecd</t>
  </si>
  <si>
    <t>papr_nonoecd</t>
  </si>
  <si>
    <t>papr_world</t>
  </si>
  <si>
    <t xml:space="preserve">   U.S. Commercial Inventory</t>
  </si>
  <si>
    <t>World Real Gross Domestic Product (a)</t>
  </si>
  <si>
    <t xml:space="preserve">   OECD Commercial Inventory</t>
  </si>
  <si>
    <t>pasc_oecd_t3</t>
  </si>
  <si>
    <t>t3_stchange_us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</si>
  <si>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</si>
  <si>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</si>
  <si>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</si>
  <si>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</si>
  <si>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</si>
  <si>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</si>
  <si>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</si>
  <si>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</si>
  <si>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</si>
  <si>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Saudi Arabia</t>
  </si>
  <si>
    <t xml:space="preserve">   United Arab Emirates</t>
  </si>
  <si>
    <t xml:space="preserve">   Venezuela</t>
  </si>
  <si>
    <t xml:space="preserve">   Angola</t>
  </si>
  <si>
    <t xml:space="preserve">   Iraq</t>
  </si>
  <si>
    <t>Crude Oil Production Capacity</t>
  </si>
  <si>
    <t>copr_ku</t>
  </si>
  <si>
    <t>copr_ly</t>
  </si>
  <si>
    <t>copr_ni</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</si>
  <si>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</si>
  <si>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</si>
  <si>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</si>
  <si>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</si>
  <si>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</si>
  <si>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</si>
  <si>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</si>
  <si>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</si>
  <si>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</si>
  <si>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</si>
  <si>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</si>
  <si>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</si>
  <si>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</si>
  <si>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</si>
  <si>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</si>
  <si>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</si>
  <si>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</si>
  <si>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</si>
  <si>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</si>
  <si>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</si>
  <si>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</si>
  <si>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</si>
  <si>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</si>
  <si>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</si>
  <si>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</si>
  <si>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</si>
  <si>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</si>
  <si>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</si>
  <si>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</si>
  <si>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</si>
  <si>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</si>
  <si>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</si>
  <si>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</si>
  <si>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</si>
  <si>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</si>
  <si>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</si>
  <si>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</si>
  <si>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</si>
  <si>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</si>
  <si>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</si>
  <si>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</si>
  <si>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</si>
  <si>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</si>
  <si>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</si>
  <si>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</si>
  <si>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</si>
  <si>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</si>
  <si>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</si>
  <si>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</si>
  <si>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</si>
  <si>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</si>
  <si>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</si>
  <si>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</si>
  <si>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</si>
  <si>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</si>
  <si>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</si>
  <si>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</si>
  <si>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</si>
  <si>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</si>
  <si>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</si>
  <si>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</si>
  <si>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</si>
  <si>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</si>
  <si>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</si>
  <si>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</si>
  <si>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</si>
  <si>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</si>
  <si>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</si>
  <si>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</si>
  <si>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</si>
  <si>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</si>
  <si>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</si>
  <si>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</si>
  <si>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</si>
  <si>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</si>
  <si>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</si>
  <si>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</si>
  <si>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</si>
  <si>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</si>
  <si>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</si>
  <si>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</si>
  <si>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</si>
  <si>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</si>
  <si>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</si>
  <si>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</si>
  <si>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</si>
  <si>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</si>
  <si>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</si>
  <si>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</si>
  <si>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</si>
  <si>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</si>
  <si>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</si>
  <si>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</si>
  <si>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</si>
  <si>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</si>
  <si>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</si>
  <si>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</si>
  <si>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</si>
  <si>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</si>
  <si>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</si>
  <si>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7d.  U.S. Regional Electricity Generation, All Sectors</t>
  </si>
  <si>
    <t>Table 7e. U.S. Regional Fuel Consumption for Electricity Generation, All Sectors</t>
  </si>
  <si>
    <t>Fuel Consumption for Electricity Generation, All Sectors</t>
  </si>
  <si>
    <t>CLTOCON_EL_US</t>
  </si>
  <si>
    <t>NGTOCON_EL_US</t>
  </si>
  <si>
    <t>PATOCON_EL_US</t>
  </si>
  <si>
    <t>RFTOCON_EL_US</t>
  </si>
  <si>
    <t>DKTOCON_EL_US</t>
  </si>
  <si>
    <t>PCTOCON_EL_US</t>
  </si>
  <si>
    <t xml:space="preserve">      Petroleum Coke (a)</t>
  </si>
  <si>
    <t>OPTOCON_EL_US</t>
  </si>
  <si>
    <t xml:space="preserve">      Other Petroleum Liquids (b)</t>
  </si>
  <si>
    <t>CLTOCON_EL_NE</t>
  </si>
  <si>
    <t>NGTOCON_EL_NE</t>
  </si>
  <si>
    <t>PATOCON_EL_NE</t>
  </si>
  <si>
    <t>CLTOCON_EL_SO</t>
  </si>
  <si>
    <t>NGTOCON_EL_SO</t>
  </si>
  <si>
    <t>PATOCON_EL_SO</t>
  </si>
  <si>
    <t>CLTOCON_EL_MW</t>
  </si>
  <si>
    <t>NGTOCON_EL_MW</t>
  </si>
  <si>
    <t>PATOCON_EL_MW</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</si>
  <si>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</si>
  <si>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</si>
  <si>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</si>
  <si>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</si>
  <si>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</si>
  <si>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</si>
  <si>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</si>
  <si>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</si>
  <si>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</si>
  <si>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</si>
  <si>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</si>
  <si>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</si>
  <si>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</si>
  <si>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</si>
  <si>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</si>
  <si>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</si>
  <si>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</si>
  <si>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Transportation Sector </t>
  </si>
  <si>
    <t>EOACBUS</t>
  </si>
  <si>
    <t>BFACBUS</t>
  </si>
  <si>
    <t>All Sectors Total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</si>
  <si>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</si>
  <si>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</si>
  <si>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</si>
  <si>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</si>
  <si>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</si>
  <si>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</si>
  <si>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</si>
  <si>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</si>
  <si>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</si>
  <si>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</si>
  <si>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</si>
  <si>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t3b_papr_r05</t>
  </si>
  <si>
    <t>t3b_papr_r07</t>
  </si>
  <si>
    <t>Egypt</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</si>
  <si>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</si>
  <si>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</si>
  <si>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</si>
  <si>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</si>
  <si>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</si>
  <si>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</si>
  <si>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</si>
  <si>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</si>
  <si>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</si>
  <si>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</si>
  <si>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</si>
  <si>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</si>
  <si>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</si>
  <si>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</si>
  <si>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</si>
  <si>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</si>
  <si>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</si>
  <si>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</si>
  <si>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</si>
  <si>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</si>
  <si>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</si>
  <si>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</si>
  <si>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</si>
  <si>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</si>
  <si>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</si>
  <si>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</si>
  <si>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</si>
  <si>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</si>
  <si>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</si>
  <si>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</si>
  <si>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</si>
  <si>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</si>
  <si>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</si>
  <si>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</si>
  <si>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</si>
  <si>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</si>
  <si>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</si>
  <si>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</si>
  <si>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</si>
  <si>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</si>
  <si>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</si>
  <si>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</si>
  <si>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</si>
  <si>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</si>
  <si>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</si>
  <si>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</si>
  <si>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</si>
  <si>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</si>
  <si>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</si>
  <si>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</si>
  <si>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</si>
  <si>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</si>
  <si>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</si>
  <si>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</si>
  <si>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</si>
  <si>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</si>
  <si>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</si>
  <si>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</si>
  <si>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</si>
  <si>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</si>
  <si>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</si>
  <si>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</si>
  <si>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</si>
  <si>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</si>
  <si>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</si>
  <si>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</si>
  <si>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</si>
  <si>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</si>
  <si>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</si>
  <si>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</si>
  <si>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</si>
  <si>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</si>
  <si>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</si>
  <si>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</si>
  <si>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</si>
  <si>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</si>
  <si>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</si>
  <si>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</si>
  <si>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</si>
  <si>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</si>
  <si>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</si>
  <si>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</si>
  <si>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</si>
  <si>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</si>
  <si>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</si>
  <si>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</si>
  <si>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</si>
  <si>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</si>
  <si>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</si>
  <si>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</si>
  <si>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</si>
  <si>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</si>
  <si>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</si>
  <si>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</si>
  <si>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</si>
  <si>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</si>
  <si>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</si>
  <si>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</si>
  <si>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</si>
  <si>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</si>
  <si>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</si>
  <si>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</si>
  <si>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</si>
  <si>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</si>
  <si>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</si>
  <si>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</si>
  <si>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</si>
  <si>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</si>
  <si>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</si>
  <si>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</si>
  <si>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</si>
  <si>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</si>
  <si>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</si>
  <si>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</si>
  <si>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</si>
  <si>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</si>
  <si>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</si>
  <si>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</si>
  <si>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</si>
  <si>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</si>
  <si>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</si>
  <si>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</si>
  <si>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</si>
  <si>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</si>
  <si>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</si>
  <si>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</si>
  <si>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</si>
  <si>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</si>
  <si>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</si>
  <si>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</si>
  <si>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</si>
  <si>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</si>
  <si>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</si>
  <si>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</si>
  <si>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</si>
  <si>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</si>
  <si>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</si>
  <si>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</si>
  <si>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</si>
  <si>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</si>
  <si>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</si>
  <si>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</si>
  <si>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</si>
  <si>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</si>
  <si>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</si>
  <si>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</si>
  <si>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</si>
  <si>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</si>
  <si>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</si>
  <si>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</si>
  <si>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</si>
  <si>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</si>
  <si>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</si>
  <si>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</si>
  <si>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</si>
  <si>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</si>
  <si>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</si>
  <si>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</si>
  <si>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</si>
  <si>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</si>
  <si>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</si>
  <si>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</si>
  <si>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</si>
  <si>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</si>
  <si>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</si>
  <si>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</si>
  <si>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</si>
  <si>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</si>
  <si>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</si>
  <si>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</si>
  <si>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</si>
  <si>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</si>
  <si>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</si>
  <si>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</si>
  <si>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</si>
  <si>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</si>
  <si>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</si>
  <si>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</si>
  <si>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copc_opec_r06</t>
  </si>
  <si>
    <t xml:space="preserve">   Africa</t>
  </si>
  <si>
    <t>copc_opec_r05</t>
  </si>
  <si>
    <t xml:space="preserve">   Middle East</t>
  </si>
  <si>
    <t>cops_opec_r06</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</si>
  <si>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</si>
  <si>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</si>
  <si>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</si>
  <si>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</si>
  <si>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</si>
  <si>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</si>
  <si>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</si>
  <si>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</si>
  <si>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</si>
  <si>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</si>
  <si>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</si>
  <si>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</si>
  <si>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</si>
  <si>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</si>
  <si>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</si>
  <si>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</si>
  <si>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</si>
  <si>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</si>
  <si>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</si>
  <si>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</si>
  <si>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</si>
  <si>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</si>
  <si>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</si>
  <si>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</si>
  <si>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</si>
  <si>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</si>
  <si>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</si>
  <si>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</si>
  <si>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</si>
  <si>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</si>
  <si>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</si>
  <si>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</si>
  <si>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</si>
  <si>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</si>
  <si>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</si>
  <si>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</si>
  <si>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</si>
  <si>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</si>
  <si>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</si>
  <si>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</si>
  <si>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</si>
  <si>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</si>
  <si>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</si>
  <si>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</si>
  <si>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</si>
  <si>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</si>
  <si>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</si>
  <si>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</si>
  <si>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</si>
  <si>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</si>
  <si>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</si>
  <si>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</si>
  <si>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</si>
  <si>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</si>
  <si>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</si>
  <si>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</si>
  <si>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</si>
  <si>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</si>
  <si>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</si>
  <si>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</si>
  <si>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</si>
  <si>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</si>
  <si>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</si>
  <si>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</si>
  <si>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</si>
  <si>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</si>
  <si>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</si>
  <si>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</si>
  <si>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</si>
  <si>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GERCBUS</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</si>
  <si>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</si>
  <si>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</si>
  <si>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</si>
  <si>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</si>
  <si>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</si>
  <si>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</si>
  <si>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</si>
  <si>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</si>
  <si>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</si>
  <si>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</si>
  <si>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</si>
  <si>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</si>
  <si>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</si>
  <si>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</si>
  <si>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</si>
  <si>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</si>
  <si>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</si>
  <si>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</si>
  <si>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</si>
  <si>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</si>
  <si>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</si>
  <si>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</si>
  <si>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</si>
  <si>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</si>
  <si>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</si>
  <si>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</si>
  <si>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</si>
  <si>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</si>
  <si>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</si>
  <si>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</si>
  <si>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</si>
  <si>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</si>
  <si>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</si>
  <si>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</si>
  <si>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</si>
  <si>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</si>
  <si>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</si>
  <si>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</si>
  <si>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</si>
  <si>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</si>
  <si>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</si>
  <si>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</si>
  <si>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</si>
  <si>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</si>
  <si>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</si>
  <si>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</si>
  <si>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</si>
  <si>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</si>
  <si>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</si>
  <si>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</si>
  <si>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</si>
  <si>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</si>
  <si>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</si>
  <si>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</si>
  <si>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</si>
  <si>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</si>
  <si>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</si>
  <si>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</si>
  <si>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</si>
  <si>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</si>
  <si>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</si>
  <si>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</si>
  <si>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</si>
  <si>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</si>
  <si>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</si>
  <si>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</si>
  <si>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</si>
  <si>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</si>
  <si>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</si>
  <si>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</si>
  <si>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</si>
  <si>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</si>
  <si>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</si>
  <si>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</si>
  <si>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</si>
  <si>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</si>
  <si>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</si>
  <si>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</si>
  <si>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</si>
  <si>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</si>
  <si>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</si>
  <si>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</si>
  <si>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</si>
  <si>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</si>
  <si>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</si>
  <si>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</si>
  <si>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</si>
  <si>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</si>
  <si>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</si>
  <si>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</si>
  <si>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</si>
  <si>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</si>
  <si>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</si>
  <si>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</si>
  <si>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</si>
  <si>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</si>
  <si>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</si>
  <si>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</si>
  <si>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</si>
  <si>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</si>
  <si>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</si>
  <si>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</si>
  <si>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</si>
  <si>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</si>
  <si>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</si>
  <si>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</si>
  <si>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</si>
  <si>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</si>
  <si>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</si>
  <si>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</si>
  <si>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</si>
  <si>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</si>
  <si>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</si>
  <si>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</si>
  <si>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</si>
  <si>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</si>
  <si>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</si>
  <si>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</si>
  <si>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</si>
  <si>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</si>
  <si>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</si>
  <si>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</si>
  <si>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</si>
  <si>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</si>
  <si>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</si>
  <si>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</si>
  <si>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</si>
  <si>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</si>
  <si>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</si>
  <si>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</si>
  <si>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</si>
  <si>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</si>
  <si>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</si>
  <si>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</si>
  <si>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</si>
  <si>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</si>
  <si>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</si>
  <si>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</si>
  <si>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</si>
  <si>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</si>
  <si>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</si>
  <si>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</si>
  <si>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</si>
  <si>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</si>
  <si>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</si>
  <si>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</si>
  <si>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</si>
  <si>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</si>
  <si>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</si>
  <si>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</si>
  <si>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</si>
  <si>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</si>
  <si>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</si>
  <si>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</si>
  <si>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</si>
  <si>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</si>
  <si>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</si>
  <si>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</si>
  <si>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</si>
  <si>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</si>
  <si>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</si>
  <si>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</si>
  <si>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</si>
  <si>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</si>
  <si>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</si>
  <si>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</si>
  <si>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</si>
  <si>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</si>
  <si>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</si>
  <si>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</si>
  <si>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</si>
  <si>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</si>
  <si>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</si>
  <si>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</si>
  <si>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</si>
  <si>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</si>
  <si>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</si>
  <si>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</si>
  <si>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</si>
  <si>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</si>
  <si>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</si>
  <si>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</si>
  <si>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</si>
  <si>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</si>
  <si>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</si>
  <si>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</si>
  <si>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</si>
  <si>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</si>
  <si>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</si>
  <si>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</si>
  <si>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</si>
  <si>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</si>
  <si>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</si>
  <si>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</si>
  <si>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</si>
  <si>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</si>
  <si>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</si>
  <si>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</si>
  <si>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</si>
  <si>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</si>
  <si>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</si>
  <si>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</si>
  <si>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</si>
  <si>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</si>
  <si>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</si>
  <si>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</si>
  <si>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</si>
  <si>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</si>
  <si>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</si>
  <si>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</si>
  <si>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</si>
  <si>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</si>
  <si>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</si>
  <si>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</si>
  <si>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</si>
  <si>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</si>
  <si>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</si>
  <si>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</si>
  <si>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</si>
  <si>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</si>
  <si>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</si>
  <si>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</si>
  <si>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</si>
  <si>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</si>
  <si>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</si>
  <si>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</si>
  <si>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</si>
  <si>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</si>
  <si>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</si>
  <si>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</si>
  <si>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</si>
  <si>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</si>
  <si>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</si>
  <si>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</si>
  <si>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</si>
  <si>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</si>
  <si>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</si>
  <si>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</si>
  <si>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</si>
  <si>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</si>
  <si>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</si>
  <si>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</si>
  <si>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</si>
  <si>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</si>
  <si>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</si>
  <si>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</si>
  <si>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</si>
  <si>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</si>
  <si>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</si>
  <si>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</si>
  <si>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</si>
  <si>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</si>
  <si>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</si>
  <si>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</si>
  <si>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</si>
  <si>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</si>
  <si>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</si>
  <si>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</si>
  <si>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</si>
  <si>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</si>
  <si>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</si>
  <si>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</si>
  <si>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</si>
  <si>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</si>
  <si>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</si>
  <si>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</si>
  <si>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</si>
  <si>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</si>
  <si>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Waste Biomass (c)</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</si>
  <si>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</si>
  <si>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</si>
  <si>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</si>
  <si>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</si>
  <si>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</si>
  <si>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</si>
  <si>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</si>
  <si>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</si>
  <si>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</si>
  <si>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</si>
  <si>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</si>
  <si>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</si>
  <si>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</si>
  <si>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</si>
  <si>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</si>
  <si>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</si>
  <si>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</si>
  <si>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</si>
  <si>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</si>
  <si>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</si>
  <si>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</si>
  <si>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</si>
  <si>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</si>
  <si>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</si>
  <si>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</si>
  <si>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</si>
  <si>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</si>
  <si>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</si>
  <si>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</si>
  <si>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</si>
  <si>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</si>
  <si>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</si>
  <si>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</si>
  <si>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</si>
  <si>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</si>
  <si>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</si>
  <si>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</si>
  <si>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</si>
  <si>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</si>
  <si>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</si>
  <si>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</si>
  <si>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</si>
  <si>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</si>
  <si>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</si>
  <si>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</si>
  <si>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</si>
  <si>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</si>
  <si>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</si>
  <si>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</si>
  <si>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</si>
  <si>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</si>
  <si>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</si>
  <si>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</si>
  <si>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</si>
  <si>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</si>
  <si>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</si>
  <si>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</si>
  <si>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</si>
  <si>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</si>
  <si>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</si>
  <si>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</si>
  <si>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</si>
  <si>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</si>
  <si>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</si>
  <si>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</si>
  <si>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 xml:space="preserve">      OPEC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</si>
  <si>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</si>
  <si>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</si>
  <si>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</si>
  <si>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</si>
  <si>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</si>
  <si>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</si>
  <si>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</si>
  <si>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</si>
  <si>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</si>
  <si>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</si>
  <si>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</si>
  <si>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</si>
  <si>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</si>
  <si>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</si>
  <si>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</si>
  <si>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</si>
  <si>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</si>
  <si>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</si>
  <si>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</si>
  <si>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</si>
  <si>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</si>
  <si>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</si>
  <si>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</si>
  <si>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</si>
  <si>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</si>
  <si>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</si>
  <si>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</si>
  <si>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</si>
  <si>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</si>
  <si>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</si>
  <si>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</si>
  <si>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</si>
  <si>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</si>
  <si>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</si>
  <si>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</si>
  <si>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</si>
  <si>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</si>
  <si>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</si>
  <si>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</si>
  <si>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</si>
  <si>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</si>
  <si>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</si>
  <si>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</si>
  <si>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</si>
  <si>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 xml:space="preserve">Projections: </t>
    </r>
    <r>
      <rPr>
        <sz val="8"/>
        <rFont val="Arial"/>
        <family val="2"/>
      </rPr>
      <t>EIA Regional Short-Term Energy Model.</t>
    </r>
  </si>
  <si>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</si>
  <si>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</si>
  <si>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</si>
  <si>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</si>
  <si>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</si>
  <si>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</si>
  <si>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</si>
  <si>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</si>
  <si>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</si>
  <si>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</si>
  <si>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</si>
  <si>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</si>
  <si>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</si>
  <si>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</si>
  <si>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</si>
  <si>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</si>
  <si>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</si>
  <si>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</si>
  <si>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</si>
  <si>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</si>
  <si>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</si>
  <si>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</si>
  <si>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</si>
  <si>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</si>
  <si>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</si>
  <si>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</si>
  <si>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</si>
  <si>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</si>
  <si>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</si>
  <si>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</si>
  <si>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</si>
  <si>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</si>
  <si>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 xml:space="preserve">   Propane/Propylene</t>
  </si>
  <si>
    <t>C4TCPUS</t>
  </si>
  <si>
    <t>HGL Inventories (million barrels)</t>
  </si>
  <si>
    <t>ETPSPUS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</si>
  <si>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</si>
  <si>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</si>
  <si>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</si>
  <si>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</si>
  <si>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</si>
  <si>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</si>
  <si>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</si>
  <si>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</si>
  <si>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</si>
  <si>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</si>
  <si>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</si>
  <si>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</si>
  <si>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</si>
  <si>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</si>
  <si>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</si>
  <si>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</si>
  <si>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</si>
  <si>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</si>
  <si>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</si>
  <si>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</si>
  <si>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</si>
  <si>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</si>
  <si>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</si>
  <si>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</si>
  <si>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</si>
  <si>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</si>
  <si>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</si>
  <si>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</si>
  <si>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</si>
  <si>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</si>
  <si>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</si>
  <si>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</si>
  <si>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</si>
  <si>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t xml:space="preserve">      Residual Fuel Oil (c)</t>
  </si>
  <si>
    <t>(c) Includes fuel oils No. 4, No. 5, No. 6, and topped crude.</t>
  </si>
  <si>
    <t>.</t>
  </si>
  <si>
    <t>Industrial Production Indices (Index, 2012=100)</t>
  </si>
  <si>
    <t>Industrial Output, Manufacturing (Index, Year 2012=100)</t>
  </si>
  <si>
    <t>Crude Oil West Texas Intermediate Spot</t>
  </si>
  <si>
    <t>Other Liquids (a)</t>
  </si>
  <si>
    <t>NGWG_EAST</t>
  </si>
  <si>
    <t>NGWG_MW</t>
  </si>
  <si>
    <t>NGWG_SC</t>
  </si>
  <si>
    <t>NGWG_MTN</t>
  </si>
  <si>
    <t>NGWG_PAC</t>
  </si>
  <si>
    <t xml:space="preserve">      East Region (d)</t>
  </si>
  <si>
    <t xml:space="preserve">      Midwest Region (d)</t>
  </si>
  <si>
    <t xml:space="preserve">      South Central Region (d)</t>
  </si>
  <si>
    <t xml:space="preserve">      Mountain Region (d)</t>
  </si>
  <si>
    <t xml:space="preserve">      Pacific Region (d)</t>
  </si>
  <si>
    <t>NGWG_AK</t>
  </si>
  <si>
    <r>
      <t xml:space="preserve">(d) For a list of States in each inventory region refer to </t>
    </r>
    <r>
      <rPr>
        <i/>
        <sz val="8"/>
        <rFont val="Arial"/>
        <family val="2"/>
      </rPr>
      <t>Weekly Natural Gas Storage Report, Notes and Definitions (http://ir.eia.gov/ngs/notes.html)</t>
    </r>
    <r>
      <rPr>
        <sz val="8"/>
        <rFont val="Arial"/>
        <family val="2"/>
      </rPr>
      <t>.</t>
    </r>
  </si>
  <si>
    <t>copr_ir</t>
  </si>
  <si>
    <t>copr_ag</t>
  </si>
  <si>
    <t>RTTO_US</t>
  </si>
  <si>
    <r>
      <t xml:space="preserve">   U.S. Retail Prices</t>
    </r>
    <r>
      <rPr>
        <sz val="8"/>
        <rFont val="Arial"/>
        <family val="2"/>
      </rPr>
      <t xml:space="preserve"> (dollars per thousand cubic feet) </t>
    </r>
  </si>
  <si>
    <r>
      <t xml:space="preserve">   Retail Prices </t>
    </r>
    <r>
      <rPr>
        <sz val="8"/>
        <color indexed="8"/>
        <rFont val="Arial"/>
        <family val="2"/>
      </rPr>
      <t>(cents per kilowatthour)</t>
    </r>
  </si>
  <si>
    <t>Residential Retail</t>
  </si>
  <si>
    <t>Commercial Retail</t>
  </si>
  <si>
    <t>Industrial Retail</t>
  </si>
  <si>
    <t xml:space="preserve">   Retail Prices (cents per kilowatthour)</t>
  </si>
  <si>
    <t>Table 7c. U.S. Regional Retail Electricity Prices  (Cents per Kilowatthour)</t>
  </si>
  <si>
    <t>copr_gb</t>
  </si>
  <si>
    <t xml:space="preserve">   Gabon</t>
  </si>
  <si>
    <t>(a) Includes lease condensate, natural gas plant liquids, other liquids, refinery processing gain, and other unaccounted-for liquids.</t>
  </si>
  <si>
    <t>copc_opec_rot</t>
  </si>
  <si>
    <t>cops_opec_rot</t>
  </si>
  <si>
    <t xml:space="preserve">             France, Germany, Greece, Hungary, Iceland, Ireland, Israel, Italy, Japan, Latvia, Luxembourg, Mexico, the Netherlands, New Zealand, Norway, Poland, Portugal, </t>
  </si>
  <si>
    <t xml:space="preserve">             Slovakia, Slovenia, South Korea, Spain, Sweden, Switzerland, Turkey, the United Kingdom, the United States.</t>
  </si>
  <si>
    <t>Indonesia</t>
  </si>
  <si>
    <t>papr_ID</t>
  </si>
  <si>
    <t xml:space="preserve">   South America</t>
  </si>
  <si>
    <t xml:space="preserve">         Other Liquids (b)</t>
  </si>
  <si>
    <t>Consumption (million barrels per day) (c)</t>
  </si>
  <si>
    <t>papr_UK</t>
  </si>
  <si>
    <t>United Kingdom</t>
  </si>
  <si>
    <t>South Sudan</t>
  </si>
  <si>
    <t>papr_OD</t>
  </si>
  <si>
    <t xml:space="preserve">Table Beginning Month--- </t>
  </si>
  <si>
    <t>Historical</t>
  </si>
  <si>
    <t xml:space="preserve">Last Historical Month--- </t>
  </si>
  <si>
    <t xml:space="preserve">   Solar (b)</t>
  </si>
  <si>
    <t>SOICBUS</t>
  </si>
  <si>
    <t xml:space="preserve">   Solar (b)  </t>
  </si>
  <si>
    <t>SOCCBUS</t>
  </si>
  <si>
    <t xml:space="preserve">   Solar (b) </t>
  </si>
  <si>
    <t xml:space="preserve">   Wood Biomass </t>
  </si>
  <si>
    <t xml:space="preserve">   Biofuel Losses and Co-products (d)</t>
  </si>
  <si>
    <t xml:space="preserve">   Solar (e)</t>
  </si>
  <si>
    <t xml:space="preserve">   Ethanol (f)</t>
  </si>
  <si>
    <t xml:space="preserve">   Biomass-based Diesel (f)</t>
  </si>
  <si>
    <t xml:space="preserve">   Solar (b)(e) </t>
  </si>
  <si>
    <t>(b) Solar consumption in the electric power, commercial, and industrial sectors includes energy produced from large scale (&gt;1 MW) solar thermal and photovoltaic generators and small-scale (&lt;1 MW) distributed solar photovoltaic systems.</t>
  </si>
  <si>
    <t>(d) Losses and co-products from the production of fuel ethanol and biomass-based diesel</t>
  </si>
  <si>
    <t>(e) Solar consumption in the residential sector includes energy from small-scale (&lt;1 MW) solar photovoltaic systems.  Also includes solar heating consumption in all sectors.</t>
  </si>
  <si>
    <t>(f) Fuel ethanol and biomass-based diesel consumption in the transportation sector includes production, stock change, and imports less exports. Some biomass-based diesel may be consumed in the residential sector in heating oil.</t>
  </si>
  <si>
    <t>Table 8b.  U.S. Renewable Electricity Generation and Capacity</t>
  </si>
  <si>
    <t>BMEPCAP_US</t>
  </si>
  <si>
    <t>OWEPCAP_US</t>
  </si>
  <si>
    <t>WWEPCAP_US</t>
  </si>
  <si>
    <t>HVEPCAP_US</t>
  </si>
  <si>
    <t>GEEPCAP_US</t>
  </si>
  <si>
    <t>SOEPCAPX_US</t>
  </si>
  <si>
    <t>WNEPCAPX_US</t>
  </si>
  <si>
    <t>Renewable Energy Electric Generating Capacity (megawatts, end of period)</t>
  </si>
  <si>
    <t xml:space="preserve">   Electric Power Sector (a)</t>
  </si>
  <si>
    <t xml:space="preserve">      Biomass</t>
  </si>
  <si>
    <t xml:space="preserve">         Waste</t>
  </si>
  <si>
    <t xml:space="preserve">         Wood</t>
  </si>
  <si>
    <t xml:space="preserve">      Conventional Hydroelectric</t>
  </si>
  <si>
    <t xml:space="preserve">      Large-Scale Solar (b)</t>
  </si>
  <si>
    <t xml:space="preserve">   Other Sectors (c)</t>
  </si>
  <si>
    <t>BMCHCAP_US</t>
  </si>
  <si>
    <t>OWCHCAP_US</t>
  </si>
  <si>
    <t>WWCHCAP_US</t>
  </si>
  <si>
    <t>HVCHCAP_US</t>
  </si>
  <si>
    <t>SOCHCAP_US</t>
  </si>
  <si>
    <t>SODTC_US</t>
  </si>
  <si>
    <t xml:space="preserve">      Small-Scale Solar (d)</t>
  </si>
  <si>
    <t>SODRC_US</t>
  </si>
  <si>
    <t xml:space="preserve">         Residential Sector</t>
  </si>
  <si>
    <t>SODCC_US</t>
  </si>
  <si>
    <t xml:space="preserve">         Commercial Sector</t>
  </si>
  <si>
    <t>SODIC_US</t>
  </si>
  <si>
    <t xml:space="preserve">         Industrial Sector</t>
  </si>
  <si>
    <t>WNCHCAP_US</t>
  </si>
  <si>
    <t>Renewable Electricity Generation (thousand megawatthours per day)</t>
  </si>
  <si>
    <t>BMEP_US</t>
  </si>
  <si>
    <t>OWEP_US</t>
  </si>
  <si>
    <t>WWEP_US</t>
  </si>
  <si>
    <t>HVEP_US</t>
  </si>
  <si>
    <t>GEEP_US</t>
  </si>
  <si>
    <t xml:space="preserve">      Geothermal  </t>
  </si>
  <si>
    <t>SOEP_US</t>
  </si>
  <si>
    <t>WNEP_US</t>
  </si>
  <si>
    <t xml:space="preserve">      Wind </t>
  </si>
  <si>
    <t>BMCH_US</t>
  </si>
  <si>
    <t>WWCH_US</t>
  </si>
  <si>
    <t>OWCH_US</t>
  </si>
  <si>
    <t>HVCH_US</t>
  </si>
  <si>
    <t>SOCH_US</t>
  </si>
  <si>
    <t>SODTP_US</t>
  </si>
  <si>
    <t>SODRP_US</t>
  </si>
  <si>
    <t xml:space="preserve">         Residential Sector </t>
  </si>
  <si>
    <t>SODCP_US</t>
  </si>
  <si>
    <t xml:space="preserve">         Commercial Sector </t>
  </si>
  <si>
    <t>SODIP_US</t>
  </si>
  <si>
    <t xml:space="preserve">         Industrial Sector </t>
  </si>
  <si>
    <t>WNCH_US</t>
  </si>
  <si>
    <t>(a) Power plants larger than or equal to one megawatt in size that are operated by electric utilities or independent power producers.</t>
  </si>
  <si>
    <t>(b) Solar thermal and photovoltaic generating units at power plants larger than or equal to 1 megawatt.</t>
  </si>
  <si>
    <t>(c) Businesses or individual households not primarily engaged in electric power production for sale to the public, whose generating capacity is at least 
      one megawatt (except for small-scale solar photovoltaic data, which consists of systems smaller than 1 megawatt).</t>
  </si>
  <si>
    <t>(d) Solar photovoltaic systems smaller than one megawatt.</t>
  </si>
  <si>
    <r>
      <rPr>
        <b/>
        <sz val="8"/>
        <color theme="1"/>
        <rFont val="Arial"/>
        <family val="2"/>
      </rPr>
      <t>Notes</t>
    </r>
    <r>
      <rPr>
        <sz val="8"/>
        <color theme="1"/>
        <rFont val="Arial"/>
        <family val="2"/>
      </rPr>
      <t>:  The approximate break between historical and forecast values is shown with historical data printed in bold; estimates and forecasts in italics.</t>
    </r>
  </si>
  <si>
    <r>
      <rPr>
        <b/>
        <sz val="8"/>
        <color theme="1"/>
        <rFont val="Arial"/>
        <family val="2"/>
      </rPr>
      <t>Historical data</t>
    </r>
    <r>
      <rPr>
        <sz val="8"/>
        <color theme="1"/>
        <rFont val="Arial"/>
        <family val="2"/>
      </rPr>
      <t xml:space="preserve">:  Latest data available from EIA databases supporting the Electric Power Monthly, DOE/EIA-0226. </t>
    </r>
  </si>
  <si>
    <r>
      <rPr>
        <b/>
        <sz val="8"/>
        <color theme="1"/>
        <rFont val="Arial"/>
        <family val="2"/>
      </rPr>
      <t>Projections</t>
    </r>
    <r>
      <rPr>
        <sz val="8"/>
        <color theme="1"/>
        <rFont val="Arial"/>
        <family val="2"/>
      </rPr>
      <t>: EIA-860M database, EIA-826 Solar PV database, and EIA Regional Short-Term Energy Model.</t>
    </r>
  </si>
  <si>
    <t>-- = no data available</t>
  </si>
  <si>
    <t>--</t>
  </si>
  <si>
    <t>Table 8a. U.S. Renewable Energy Consumption</t>
  </si>
  <si>
    <t>copr_ek</t>
  </si>
  <si>
    <t xml:space="preserve">   Equatorial Guinea</t>
  </si>
  <si>
    <t>(Index, 2012=100)</t>
  </si>
  <si>
    <t>C3ROPUS</t>
  </si>
  <si>
    <t>P3ROPUS</t>
  </si>
  <si>
    <t xml:space="preserve">      Propylene (refinery-grade)</t>
  </si>
  <si>
    <t>C3TCPUS</t>
  </si>
  <si>
    <t>P3TCPUS</t>
  </si>
  <si>
    <t xml:space="preserve">   Propane</t>
  </si>
  <si>
    <t xml:space="preserve">   Propylene (refinery-grade)</t>
  </si>
  <si>
    <t>C3PSPUS</t>
  </si>
  <si>
    <t>P3PSPUS</t>
  </si>
  <si>
    <r>
      <t>Projections:</t>
    </r>
    <r>
      <rPr>
        <sz val="8"/>
        <rFont val="Arial"/>
        <family val="2"/>
      </rPr>
      <t xml:space="preserve"> EIA Regional Short-Term Energy Model. U.S. macroeconomic projections are based on the IHS Markit model of the U.S. Economy. </t>
    </r>
  </si>
  <si>
    <r>
      <t>Projections:</t>
    </r>
    <r>
      <rPr>
        <sz val="8"/>
        <rFont val="Arial"/>
        <family val="2"/>
      </rPr>
      <t xml:space="preserve"> Macroeconomic projections are based on the IHS Markit model of the U.S. Economy.</t>
    </r>
  </si>
  <si>
    <t>(a)  Weighted geometric mean of real indices for various countries with weights equal to each country's share of world oil consumption in the base period. Exchange rate is measured in foreign currency per U.S. dollar. GDP and exchange rate data are from Oxford Economics, and oil consumption data are from EIA.</t>
  </si>
  <si>
    <t>World Index, 2015 Q1 = 100</t>
  </si>
  <si>
    <t>OECD Index, 2015 Q1 = 100</t>
  </si>
  <si>
    <t>Non-OECD Index, 2015 Q1 = 100</t>
  </si>
  <si>
    <t>Index, 2015 Q1 = 100</t>
  </si>
  <si>
    <t>End-of-period Commercial Crude Oil and Other Liquids Inventories (million barrels)</t>
  </si>
  <si>
    <t>copr_cf</t>
  </si>
  <si>
    <t xml:space="preserve">   Congo (Brazzaville)</t>
  </si>
  <si>
    <t xml:space="preserve">   (billion chained 2012 dollars - SAAR)</t>
  </si>
  <si>
    <t xml:space="preserve">  (index, 2012=100)</t>
  </si>
  <si>
    <t>(billion chained 2012 dollars - SAAR)</t>
  </si>
  <si>
    <t>Carbon Dioxide (CO2) Emissions (million metric tons)</t>
  </si>
  <si>
    <r>
      <t>Table 9a.  U.S. Macroeconomic Indicators and CO2</t>
    </r>
    <r>
      <rPr>
        <b/>
        <sz val="10"/>
        <color indexed="8"/>
        <rFont val="Arial"/>
        <family val="2"/>
      </rPr>
      <t xml:space="preserve"> Emissions</t>
    </r>
  </si>
  <si>
    <t>Real Private Fixed Investment</t>
  </si>
  <si>
    <t>Real Gross State Product (Billion $2009)</t>
  </si>
  <si>
    <t>Real Personal Income (Billion $2009)</t>
  </si>
  <si>
    <t>Qatar</t>
  </si>
  <si>
    <t>papr_QA</t>
  </si>
  <si>
    <t>OPEC = Organization of the Petroleum Exporting Countries: Algeria, Angola, Congo (Brazzaville), Equatorial Guinea, Gabon, Libya, and Nigeria (Africa); Ecuador and Venezuela (South America); Iran, Iraq, Kuwait, Saudi Arabia, and the United Arab Emirates (Middle East).</t>
  </si>
  <si>
    <t xml:space="preserve">   Coal (thousand st/d)</t>
  </si>
  <si>
    <t xml:space="preserve">   Natural Gas (million cf/d)</t>
  </si>
  <si>
    <t xml:space="preserve">   Petroleum (thousand b/d)</t>
  </si>
  <si>
    <t xml:space="preserve">OPEC = Organization of the Petroleum Exporting Countries: Algeria, Angola, Congo (Brazzaville), Ecuador, Equatorial Guinea, Gabon, Iran, Iraq, Kuwait, Libya, Nigeria, Saudi Arabia, </t>
  </si>
  <si>
    <t xml:space="preserve">             the United Arab Emirates, Venezuela.</t>
  </si>
  <si>
    <t>(b) Includes lease condensate, natural gas plant liquids, other liquids, and refinery processing gain. Includes other unaccounted-for liquids.</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</si>
  <si>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t>
    </r>
  </si>
  <si>
    <t xml:space="preserve">      DOE/EIA-0109. Consumption of petroleum by the non-OECD countries is "apparent consumption," which includes internal consumption, refinery fuel and loss, and bunkering.</t>
  </si>
  <si>
    <t>OPEC = Organization of the Petroleum Exporting Countries: Algeria, Angola, Congo (Brazzaville),  Ecuador, Equatorial Guinea, Gabon, Iran, Iraq, Kuwait, Libya, Nigeria, Saudi Arabia,</t>
  </si>
  <si>
    <t>April 2019</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</si>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</sst>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9" x14ac:knownFonts="1">
    <font>
      <sz val="10"/>
      <name val="Arial"/>
    </font>
    <font>
      <sz val="11"/>
      <color theme="1"/>
      <name val="Calibri"/>
      <family val="2"/>
      <scheme val="minor"/>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amily val="2"/>
    </font>
    <font>
      <b/>
      <i/>
      <sz val="8"/>
      <name val="Arial"/>
      <family val="2"/>
    </font>
    <font>
      <sz val="10"/>
      <color theme="1"/>
      <name val="Arial"/>
      <family val="2"/>
    </font>
    <font>
      <b/>
      <sz val="10"/>
      <color theme="1"/>
      <name val="Arial"/>
      <family val="2"/>
    </font>
    <font>
      <sz val="8"/>
      <color theme="1"/>
      <name val="Arial"/>
      <family val="2"/>
    </font>
    <font>
      <b/>
      <sz val="8"/>
      <color theme="1"/>
      <name val="Arial"/>
      <family val="2"/>
    </font>
    <font>
      <b/>
      <sz val="11"/>
      <color theme="1"/>
      <name val="Calibri"/>
      <family val="2"/>
      <scheme val="minor"/>
    </font>
    <font>
      <i/>
      <sz val="8"/>
      <color theme="1"/>
      <name val="Arial"/>
      <family val="2"/>
    </font>
    <font>
      <i/>
      <sz val="11"/>
      <color theme="1"/>
      <name val="Calibri"/>
      <family val="2"/>
      <scheme val="minor"/>
    </font>
  </fonts>
  <fills count="7">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
      <patternFill patternType="solid">
        <fgColor rgb="FFBFBFBF"/>
        <bgColor indexed="64"/>
      </patternFill>
    </fill>
    <fill>
      <patternFill patternType="solid">
        <fgColor theme="0"/>
        <bgColor indexed="64"/>
      </patternFill>
    </fill>
  </fills>
  <borders count="15">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auto="1"/>
      </right>
      <top style="thin">
        <color auto="1"/>
      </top>
      <bottom/>
      <diagonal/>
    </border>
    <border>
      <left/>
      <right style="thin">
        <color auto="1"/>
      </right>
      <top/>
      <bottom style="thin">
        <color auto="1"/>
      </bottom>
      <diagonal/>
    </border>
    <border>
      <left style="thin">
        <color indexed="64"/>
      </left>
      <right style="thin">
        <color indexed="64"/>
      </right>
      <top style="thin">
        <color indexed="64"/>
      </top>
      <bottom style="thin">
        <color indexed="64"/>
      </bottom>
      <diagonal/>
    </border>
  </borders>
  <cellStyleXfs count="27">
    <xf numFmtId="0" fontId="0" fillId="0" borderId="0"/>
    <xf numFmtId="0" fontId="4" fillId="0" borderId="0">
      <protection locked="0"/>
    </xf>
    <xf numFmtId="168" fontId="4" fillId="0" borderId="0">
      <protection locked="0"/>
    </xf>
    <xf numFmtId="0" fontId="5" fillId="0" borderId="0">
      <protection locked="0"/>
    </xf>
    <xf numFmtId="0" fontId="5" fillId="0" borderId="0">
      <protection locked="0"/>
    </xf>
    <xf numFmtId="0" fontId="15" fillId="0" borderId="0" applyNumberFormat="0" applyFill="0" applyBorder="0" applyAlignment="0" applyProtection="0">
      <alignment vertical="top"/>
      <protection locked="0"/>
    </xf>
    <xf numFmtId="0" fontId="23"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4" fillId="0" borderId="1">
      <protection locked="0"/>
    </xf>
    <xf numFmtId="0" fontId="1" fillId="0" borderId="0"/>
  </cellStyleXfs>
  <cellXfs count="862">
    <xf numFmtId="0" fontId="0" fillId="0" borderId="0" xfId="0"/>
    <xf numFmtId="0" fontId="3" fillId="2" borderId="0" xfId="11" applyFont="1" applyFill="1"/>
    <xf numFmtId="0" fontId="6" fillId="0" borderId="0" xfId="11" applyFont="1"/>
    <xf numFmtId="0" fontId="3" fillId="2" borderId="0" xfId="11" applyFont="1" applyFill="1" applyBorder="1"/>
    <xf numFmtId="0" fontId="9" fillId="3" borderId="0" xfId="11" applyFont="1" applyFill="1" applyAlignment="1">
      <alignment horizontal="center"/>
    </xf>
    <xf numFmtId="0" fontId="6" fillId="0" borderId="0" xfId="23"/>
    <xf numFmtId="0" fontId="11" fillId="0" borderId="0" xfId="13" applyFont="1"/>
    <xf numFmtId="0" fontId="14" fillId="0" borderId="0" xfId="23" applyFont="1" applyFill="1" applyBorder="1" applyAlignment="1" applyProtection="1"/>
    <xf numFmtId="0" fontId="12" fillId="2" borderId="0" xfId="9" applyFont="1" applyFill="1" applyBorder="1"/>
    <xf numFmtId="0" fontId="12" fillId="2" borderId="0" xfId="9" applyFont="1" applyFill="1"/>
    <xf numFmtId="0" fontId="19" fillId="0" borderId="0" xfId="23" applyFont="1" applyAlignment="1" applyProtection="1">
      <alignment horizontal="left"/>
    </xf>
    <xf numFmtId="0" fontId="11" fillId="0" borderId="0" xfId="17" applyFont="1" applyBorder="1"/>
    <xf numFmtId="0" fontId="11" fillId="0" borderId="0" xfId="17" applyFont="1"/>
    <xf numFmtId="0" fontId="11" fillId="0" borderId="0" xfId="22" applyFont="1"/>
    <xf numFmtId="0" fontId="21" fillId="2" borderId="0" xfId="17" applyFont="1" applyFill="1"/>
    <xf numFmtId="0" fontId="25" fillId="0" borderId="2" xfId="17" applyFont="1" applyFill="1" applyBorder="1" applyProtection="1"/>
    <xf numFmtId="0" fontId="11" fillId="2" borderId="0" xfId="17" applyFont="1" applyFill="1"/>
    <xf numFmtId="0" fontId="25" fillId="0" borderId="3" xfId="17" applyFont="1" applyFill="1" applyBorder="1" applyProtection="1"/>
    <xf numFmtId="0" fontId="25" fillId="0" borderId="4" xfId="19" applyFont="1" applyFill="1" applyBorder="1" applyAlignment="1" applyProtection="1">
      <alignment horizontal="center"/>
    </xf>
    <xf numFmtId="0" fontId="11" fillId="2" borderId="0" xfId="17" applyFont="1" applyFill="1" applyBorder="1" applyAlignment="1" applyProtection="1">
      <alignment horizontal="left"/>
    </xf>
    <xf numFmtId="0" fontId="25" fillId="0" borderId="0" xfId="17" applyFont="1" applyFill="1" applyAlignment="1" applyProtection="1"/>
    <xf numFmtId="1" fontId="25" fillId="0" borderId="0" xfId="23" applyNumberFormat="1" applyFont="1" applyFill="1" applyAlignment="1" applyProtection="1">
      <alignment horizontal="right" indent="1"/>
    </xf>
    <xf numFmtId="0" fontId="26" fillId="0" borderId="0" xfId="17" applyFont="1" applyFill="1" applyBorder="1" applyAlignment="1" applyProtection="1"/>
    <xf numFmtId="171" fontId="26" fillId="0" borderId="0" xfId="17" quotePrefix="1" applyNumberFormat="1" applyFont="1" applyFill="1" applyBorder="1" applyAlignment="1" applyProtection="1">
      <alignment wrapText="1"/>
    </xf>
    <xf numFmtId="0" fontId="26" fillId="0" borderId="0" xfId="17" quotePrefix="1" applyFont="1" applyFill="1" applyBorder="1" applyAlignment="1" applyProtection="1">
      <alignment wrapText="1"/>
    </xf>
    <xf numFmtId="0" fontId="26" fillId="0" borderId="0" xfId="17" applyFont="1" applyFill="1" applyProtection="1"/>
    <xf numFmtId="0" fontId="11" fillId="2" borderId="0" xfId="17" applyFont="1" applyFill="1" applyAlignment="1" applyProtection="1">
      <alignment horizontal="left"/>
    </xf>
    <xf numFmtId="171" fontId="26" fillId="0" borderId="0" xfId="17" quotePrefix="1" applyNumberFormat="1" applyFont="1" applyFill="1" applyAlignment="1" applyProtection="1">
      <alignment wrapText="1"/>
    </xf>
    <xf numFmtId="0" fontId="26" fillId="0" borderId="0" xfId="17" applyFont="1" applyFill="1" applyAlignment="1" applyProtection="1">
      <alignment wrapText="1"/>
    </xf>
    <xf numFmtId="0" fontId="26" fillId="0" borderId="0" xfId="17" applyFont="1" applyFill="1" applyAlignment="1" applyProtection="1"/>
    <xf numFmtId="171" fontId="26" fillId="0" borderId="0" xfId="17" quotePrefix="1" applyNumberFormat="1" applyFont="1" applyFill="1" applyAlignment="1" applyProtection="1"/>
    <xf numFmtId="0" fontId="25" fillId="0" borderId="0" xfId="17" applyFont="1" applyFill="1" applyProtection="1"/>
    <xf numFmtId="171" fontId="26" fillId="0" borderId="0" xfId="17" quotePrefix="1" applyNumberFormat="1" applyFont="1" applyFill="1" applyBorder="1" applyAlignment="1" applyProtection="1"/>
    <xf numFmtId="0" fontId="11" fillId="2" borderId="0" xfId="17" applyFont="1" applyFill="1" applyProtection="1"/>
    <xf numFmtId="0" fontId="26" fillId="0" borderId="0" xfId="17" quotePrefix="1" applyFont="1" applyFill="1" applyAlignment="1" applyProtection="1"/>
    <xf numFmtId="0" fontId="27" fillId="2" borderId="0" xfId="20" applyFont="1" applyFill="1" applyProtection="1"/>
    <xf numFmtId="0" fontId="26" fillId="0" borderId="0" xfId="20" applyFont="1" applyFill="1" applyAlignment="1" applyProtection="1"/>
    <xf numFmtId="0" fontId="27" fillId="2" borderId="0" xfId="20" applyFont="1" applyFill="1" applyAlignment="1" applyProtection="1"/>
    <xf numFmtId="171" fontId="26" fillId="0" borderId="0" xfId="20" quotePrefix="1" applyNumberFormat="1" applyFont="1" applyFill="1" applyAlignment="1" applyProtection="1">
      <alignment horizontal="left"/>
    </xf>
    <xf numFmtId="171" fontId="26" fillId="0" borderId="0" xfId="20" applyNumberFormat="1" applyFont="1" applyFill="1" applyAlignment="1" applyProtection="1">
      <alignment horizontal="left"/>
    </xf>
    <xf numFmtId="171" fontId="26" fillId="0" borderId="0" xfId="20" quotePrefix="1" applyNumberFormat="1" applyFont="1" applyFill="1" applyAlignment="1" applyProtection="1"/>
    <xf numFmtId="171" fontId="26" fillId="0" borderId="0" xfId="20" applyNumberFormat="1" applyFont="1" applyFill="1" applyAlignment="1" applyProtection="1"/>
    <xf numFmtId="171" fontId="26" fillId="0" borderId="3" xfId="20" applyNumberFormat="1" applyFont="1" applyFill="1" applyBorder="1" applyAlignment="1" applyProtection="1"/>
    <xf numFmtId="0" fontId="11" fillId="0" borderId="0" xfId="20" applyFont="1"/>
    <xf numFmtId="0" fontId="11" fillId="0" borderId="0" xfId="23" applyFont="1" applyAlignment="1" applyProtection="1">
      <alignment horizontal="left"/>
    </xf>
    <xf numFmtId="0" fontId="26" fillId="0" borderId="0" xfId="9" applyFont="1" applyFill="1" applyProtection="1"/>
    <xf numFmtId="0" fontId="24" fillId="0" borderId="0" xfId="9" applyFont="1" applyFill="1" applyProtection="1"/>
    <xf numFmtId="0" fontId="11" fillId="0" borderId="0" xfId="23" applyFont="1"/>
    <xf numFmtId="167" fontId="26" fillId="0" borderId="5" xfId="9" applyNumberFormat="1" applyFont="1" applyFill="1" applyBorder="1" applyProtection="1"/>
    <xf numFmtId="0" fontId="11" fillId="2" borderId="0" xfId="22" applyFont="1" applyFill="1"/>
    <xf numFmtId="0" fontId="25" fillId="0" borderId="0" xfId="22" applyFont="1" applyFill="1" applyAlignment="1" applyProtection="1"/>
    <xf numFmtId="166" fontId="24" fillId="0" borderId="0" xfId="22" applyNumberFormat="1" applyFont="1" applyFill="1" applyAlignment="1" applyProtection="1">
      <alignment horizontal="center"/>
    </xf>
    <xf numFmtId="0" fontId="11" fillId="2" borderId="0" xfId="22" applyFont="1" applyFill="1" applyAlignment="1" applyProtection="1">
      <alignment horizontal="left"/>
    </xf>
    <xf numFmtId="0" fontId="22" fillId="0" borderId="0" xfId="22" applyFont="1" applyAlignment="1" applyProtection="1">
      <alignment horizontal="left"/>
    </xf>
    <xf numFmtId="0" fontId="25" fillId="0" borderId="0" xfId="22" quotePrefix="1" applyFont="1" applyFill="1" applyAlignment="1" applyProtection="1">
      <alignment horizontal="left"/>
    </xf>
    <xf numFmtId="0" fontId="25" fillId="0" borderId="0" xfId="22" applyFont="1" applyFill="1" applyAlignment="1" applyProtection="1">
      <alignment horizontal="left"/>
    </xf>
    <xf numFmtId="0" fontId="11" fillId="2" borderId="0" xfId="22" applyFont="1" applyFill="1" applyBorder="1" applyAlignment="1" applyProtection="1">
      <alignment horizontal="left"/>
    </xf>
    <xf numFmtId="0" fontId="11" fillId="2" borderId="0" xfId="23" applyFont="1" applyFill="1"/>
    <xf numFmtId="0" fontId="25" fillId="0" borderId="2" xfId="23" applyFont="1" applyFill="1" applyBorder="1" applyAlignment="1" applyProtection="1">
      <alignment horizontal="center"/>
    </xf>
    <xf numFmtId="0" fontId="25" fillId="0" borderId="0" xfId="23" applyFont="1" applyFill="1" applyBorder="1" applyAlignment="1" applyProtection="1"/>
    <xf numFmtId="0" fontId="25" fillId="0" borderId="0" xfId="23" applyFont="1" applyFill="1" applyAlignment="1" applyProtection="1">
      <alignment horizontal="center"/>
    </xf>
    <xf numFmtId="0" fontId="11" fillId="2" borderId="0" xfId="23" applyFont="1" applyFill="1" applyAlignment="1" applyProtection="1">
      <alignment horizontal="left"/>
    </xf>
    <xf numFmtId="166" fontId="25" fillId="0" borderId="0" xfId="23" applyNumberFormat="1" applyFont="1" applyFill="1" applyAlignment="1" applyProtection="1">
      <alignment horizontal="right"/>
    </xf>
    <xf numFmtId="0" fontId="25" fillId="0" borderId="0" xfId="23" applyFont="1" applyFill="1" applyAlignment="1" applyProtection="1">
      <alignment horizontal="right"/>
    </xf>
    <xf numFmtId="0" fontId="29" fillId="0" borderId="0" xfId="23" applyFont="1"/>
    <xf numFmtId="0" fontId="25" fillId="0" borderId="0" xfId="23" applyFont="1" applyFill="1" applyAlignment="1" applyProtection="1"/>
    <xf numFmtId="0" fontId="26" fillId="0" borderId="0" xfId="23" applyFont="1" applyFill="1" applyAlignment="1" applyProtection="1"/>
    <xf numFmtId="0" fontId="22" fillId="0" borderId="0" xfId="23" quotePrefix="1" applyFont="1" applyAlignment="1" applyProtection="1">
      <alignment horizontal="left"/>
    </xf>
    <xf numFmtId="165" fontId="25" fillId="0" borderId="0" xfId="23" applyNumberFormat="1" applyFont="1" applyFill="1" applyAlignment="1" applyProtection="1">
      <alignment horizontal="right"/>
    </xf>
    <xf numFmtId="165" fontId="25" fillId="0" borderId="3" xfId="23" applyNumberFormat="1" applyFont="1" applyFill="1" applyBorder="1" applyAlignment="1" applyProtection="1">
      <alignment horizontal="right"/>
    </xf>
    <xf numFmtId="0" fontId="11" fillId="0" borderId="0" xfId="23" applyFont="1" applyFill="1"/>
    <xf numFmtId="0" fontId="11" fillId="2" borderId="0" xfId="21" applyFont="1" applyFill="1"/>
    <xf numFmtId="0" fontId="11" fillId="0" borderId="0" xfId="21" applyFont="1"/>
    <xf numFmtId="0" fontId="28" fillId="2" borderId="0" xfId="21" applyFont="1" applyFill="1" applyProtection="1"/>
    <xf numFmtId="0" fontId="25" fillId="0" borderId="0" xfId="21" applyFont="1" applyFill="1" applyBorder="1" applyAlignment="1" applyProtection="1"/>
    <xf numFmtId="0" fontId="25" fillId="0" borderId="2" xfId="21" applyFont="1" applyFill="1" applyBorder="1" applyAlignment="1" applyProtection="1">
      <alignment horizontal="right"/>
    </xf>
    <xf numFmtId="0" fontId="11" fillId="2" borderId="0" xfId="21" applyFont="1" applyFill="1" applyAlignment="1" applyProtection="1">
      <alignment horizontal="left"/>
    </xf>
    <xf numFmtId="0" fontId="11" fillId="2" borderId="0" xfId="21" applyFont="1" applyFill="1" applyBorder="1" applyAlignment="1" applyProtection="1">
      <alignment horizontal="left"/>
    </xf>
    <xf numFmtId="0" fontId="25" fillId="0" borderId="0" xfId="21" applyFont="1" applyFill="1" applyAlignment="1" applyProtection="1"/>
    <xf numFmtId="0" fontId="22" fillId="0" borderId="0" xfId="21" applyFont="1" applyAlignment="1" applyProtection="1">
      <alignment horizontal="left"/>
    </xf>
    <xf numFmtId="166" fontId="11" fillId="0" borderId="0" xfId="21" applyNumberFormat="1" applyFont="1" applyProtection="1"/>
    <xf numFmtId="166" fontId="26" fillId="0" borderId="0" xfId="21" applyNumberFormat="1" applyFont="1" applyFill="1" applyAlignment="1" applyProtection="1">
      <alignment horizontal="right"/>
    </xf>
    <xf numFmtId="166" fontId="25" fillId="0" borderId="0" xfId="21" applyNumberFormat="1" applyFont="1" applyFill="1" applyAlignment="1" applyProtection="1">
      <alignment horizontal="right"/>
    </xf>
    <xf numFmtId="0" fontId="26" fillId="0" borderId="0" xfId="21" applyFont="1" applyFill="1" applyAlignment="1" applyProtection="1">
      <alignment horizontal="right"/>
    </xf>
    <xf numFmtId="0" fontId="11" fillId="2" borderId="0" xfId="13" applyFont="1" applyFill="1"/>
    <xf numFmtId="0" fontId="11" fillId="0" borderId="0" xfId="13" applyFont="1" applyBorder="1"/>
    <xf numFmtId="0" fontId="22" fillId="3" borderId="0" xfId="13" applyFont="1" applyFill="1" applyBorder="1"/>
    <xf numFmtId="0" fontId="25" fillId="0" borderId="0" xfId="13" applyFont="1" applyFill="1" applyBorder="1" applyAlignment="1" applyProtection="1">
      <alignment horizontal="center"/>
    </xf>
    <xf numFmtId="0" fontId="22" fillId="0" borderId="0" xfId="13" applyFont="1" applyFill="1"/>
    <xf numFmtId="0" fontId="11" fillId="0" borderId="0" xfId="16" applyFont="1"/>
    <xf numFmtId="0" fontId="11" fillId="2" borderId="0" xfId="16" applyFont="1" applyFill="1"/>
    <xf numFmtId="0" fontId="25" fillId="0" borderId="0" xfId="16" applyFont="1" applyFill="1" applyBorder="1" applyAlignment="1" applyProtection="1"/>
    <xf numFmtId="0" fontId="25" fillId="0" borderId="2" xfId="16" applyFont="1" applyFill="1" applyBorder="1" applyAlignment="1" applyProtection="1">
      <alignment horizontal="right"/>
    </xf>
    <xf numFmtId="0" fontId="11" fillId="2" borderId="0" xfId="16" applyFont="1" applyFill="1" applyAlignment="1" applyProtection="1">
      <alignment horizontal="left"/>
    </xf>
    <xf numFmtId="0" fontId="26" fillId="0" borderId="0" xfId="16" applyFont="1" applyFill="1" applyAlignment="1" applyProtection="1"/>
    <xf numFmtId="169" fontId="11" fillId="2" borderId="0" xfId="16" applyNumberFormat="1" applyFont="1" applyFill="1" applyAlignment="1" applyProtection="1">
      <alignment horizontal="left"/>
    </xf>
    <xf numFmtId="0" fontId="25" fillId="0" borderId="0" xfId="16" applyFont="1" applyFill="1" applyAlignment="1" applyProtection="1"/>
    <xf numFmtId="0" fontId="26" fillId="0" borderId="0" xfId="16" applyFont="1" applyFill="1" applyBorder="1" applyAlignment="1" applyProtection="1"/>
    <xf numFmtId="0" fontId="11" fillId="2" borderId="0" xfId="16" applyFont="1" applyFill="1" applyBorder="1" applyAlignment="1" applyProtection="1">
      <alignment horizontal="left"/>
    </xf>
    <xf numFmtId="169" fontId="25" fillId="0" borderId="0" xfId="16" applyNumberFormat="1" applyFont="1" applyFill="1" applyBorder="1" applyAlignment="1" applyProtection="1">
      <alignment horizontal="right"/>
    </xf>
    <xf numFmtId="0" fontId="11" fillId="0" borderId="0" xfId="18" applyFont="1"/>
    <xf numFmtId="0" fontId="11" fillId="2" borderId="0" xfId="18" applyFont="1" applyFill="1"/>
    <xf numFmtId="0" fontId="25" fillId="0" borderId="0" xfId="18" applyFont="1" applyFill="1" applyBorder="1" applyAlignment="1" applyProtection="1">
      <alignment horizontal="left"/>
    </xf>
    <xf numFmtId="165" fontId="25" fillId="0" borderId="2" xfId="18" applyNumberFormat="1" applyFont="1" applyFill="1" applyBorder="1" applyAlignment="1" applyProtection="1">
      <alignment horizontal="right"/>
    </xf>
    <xf numFmtId="0" fontId="11" fillId="2" borderId="0" xfId="18" applyFont="1" applyFill="1" applyAlignment="1" applyProtection="1">
      <alignment horizontal="left"/>
    </xf>
    <xf numFmtId="0" fontId="11" fillId="0" borderId="0" xfId="18" applyFont="1" applyAlignment="1">
      <alignment horizontal="left"/>
    </xf>
    <xf numFmtId="0" fontId="22" fillId="0" borderId="0" xfId="18" applyFont="1" applyAlignment="1" applyProtection="1">
      <alignment horizontal="left"/>
    </xf>
    <xf numFmtId="0" fontId="11" fillId="2" borderId="0" xfId="18" applyFont="1" applyFill="1" applyBorder="1" applyAlignment="1" applyProtection="1">
      <alignment horizontal="left"/>
    </xf>
    <xf numFmtId="0" fontId="11" fillId="0" borderId="0" xfId="18" applyFont="1" applyBorder="1" applyAlignment="1" applyProtection="1">
      <alignment horizontal="left"/>
    </xf>
    <xf numFmtId="0" fontId="22" fillId="0" borderId="0" xfId="18" applyFont="1" applyBorder="1" applyAlignment="1" applyProtection="1">
      <alignment horizontal="left"/>
    </xf>
    <xf numFmtId="0" fontId="11" fillId="2" borderId="3" xfId="22" applyFont="1" applyFill="1" applyBorder="1" applyAlignment="1" applyProtection="1">
      <alignment horizontal="left"/>
    </xf>
    <xf numFmtId="0" fontId="11" fillId="2" borderId="0" xfId="7" applyFont="1" applyFill="1"/>
    <xf numFmtId="0" fontId="11" fillId="0" borderId="0" xfId="7" applyFont="1"/>
    <xf numFmtId="0" fontId="22" fillId="3" borderId="0" xfId="7" applyFont="1" applyFill="1"/>
    <xf numFmtId="0" fontId="22" fillId="0" borderId="0" xfId="7" applyFont="1" applyFill="1"/>
    <xf numFmtId="0" fontId="22" fillId="0" borderId="0" xfId="7" applyFont="1" applyFill="1" applyBorder="1" applyAlignment="1">
      <alignment horizontal="center"/>
    </xf>
    <xf numFmtId="0" fontId="11" fillId="0" borderId="0" xfId="7" applyFont="1" applyBorder="1"/>
    <xf numFmtId="0" fontId="11" fillId="2" borderId="0" xfId="7" applyFont="1" applyFill="1" applyBorder="1"/>
    <xf numFmtId="0" fontId="22" fillId="0" borderId="0" xfId="7" applyFont="1" applyFill="1" applyBorder="1"/>
    <xf numFmtId="0" fontId="11" fillId="2" borderId="0" xfId="8" applyFont="1" applyFill="1"/>
    <xf numFmtId="0" fontId="11" fillId="0" borderId="0" xfId="8" applyFont="1" applyBorder="1"/>
    <xf numFmtId="0" fontId="11" fillId="0" borderId="0" xfId="8" applyFont="1"/>
    <xf numFmtId="0" fontId="22" fillId="0" borderId="0" xfId="8" applyFont="1" applyFill="1"/>
    <xf numFmtId="0" fontId="22" fillId="0" borderId="0" xfId="8" applyFont="1" applyFill="1" applyBorder="1" applyAlignment="1">
      <alignment horizontal="center"/>
    </xf>
    <xf numFmtId="0" fontId="11" fillId="3" borderId="0" xfId="8" applyFont="1" applyFill="1"/>
    <xf numFmtId="165" fontId="26" fillId="0" borderId="0" xfId="8" applyNumberFormat="1" applyFont="1" applyFill="1" applyAlignment="1" applyProtection="1">
      <alignment horizontal="center"/>
    </xf>
    <xf numFmtId="0" fontId="11" fillId="0" borderId="0" xfId="8" quotePrefix="1" applyFont="1"/>
    <xf numFmtId="165" fontId="11" fillId="0" borderId="0" xfId="8" quotePrefix="1" applyNumberFormat="1" applyFont="1"/>
    <xf numFmtId="165" fontId="11" fillId="0" borderId="0" xfId="8" applyNumberFormat="1" applyFont="1"/>
    <xf numFmtId="0" fontId="25" fillId="0" borderId="0" xfId="14" applyFont="1" applyFill="1" applyBorder="1" applyAlignment="1" applyProtection="1">
      <alignment horizontal="left"/>
    </xf>
    <xf numFmtId="171" fontId="11" fillId="0" borderId="0" xfId="18" applyNumberFormat="1" applyFont="1" applyAlignment="1" applyProtection="1">
      <alignment horizontal="left"/>
    </xf>
    <xf numFmtId="0" fontId="22" fillId="0" borderId="0" xfId="14" applyFont="1" applyAlignment="1" applyProtection="1">
      <alignment horizontal="left"/>
    </xf>
    <xf numFmtId="0" fontId="22" fillId="2" borderId="0" xfId="15" applyFont="1" applyFill="1"/>
    <xf numFmtId="0" fontId="11" fillId="2" borderId="0" xfId="15" applyFont="1" applyFill="1" applyAlignment="1" applyProtection="1">
      <alignment horizontal="left"/>
    </xf>
    <xf numFmtId="0" fontId="11" fillId="2" borderId="0" xfId="19" applyFont="1" applyFill="1"/>
    <xf numFmtId="0" fontId="11" fillId="0" borderId="0" xfId="19" applyFont="1"/>
    <xf numFmtId="0" fontId="25" fillId="0" borderId="0" xfId="19" applyFont="1" applyFill="1" applyBorder="1" applyAlignment="1" applyProtection="1"/>
    <xf numFmtId="0" fontId="26" fillId="0" borderId="2" xfId="19" applyFont="1" applyFill="1" applyBorder="1" applyAlignment="1" applyProtection="1">
      <alignment horizontal="center"/>
    </xf>
    <xf numFmtId="0" fontId="26" fillId="0" borderId="0" xfId="19" applyFont="1" applyFill="1" applyBorder="1" applyAlignment="1" applyProtection="1">
      <alignment horizontal="center"/>
    </xf>
    <xf numFmtId="0" fontId="11" fillId="0" borderId="0" xfId="19" applyFont="1" applyAlignment="1" applyProtection="1">
      <alignment horizontal="left"/>
    </xf>
    <xf numFmtId="0" fontId="11" fillId="2" borderId="0" xfId="19" applyFont="1" applyFill="1" applyAlignment="1" applyProtection="1">
      <alignment horizontal="left"/>
    </xf>
    <xf numFmtId="0" fontId="26" fillId="0" borderId="0" xfId="19" applyFont="1"/>
    <xf numFmtId="165" fontId="11" fillId="2" borderId="0" xfId="19" applyNumberFormat="1" applyFont="1" applyFill="1" applyAlignment="1" applyProtection="1">
      <alignment horizontal="left"/>
    </xf>
    <xf numFmtId="165" fontId="11" fillId="0" borderId="0" xfId="19" applyNumberFormat="1" applyFont="1"/>
    <xf numFmtId="0" fontId="25" fillId="0" borderId="0" xfId="19" applyFont="1" applyFill="1" applyAlignment="1" applyProtection="1"/>
    <xf numFmtId="169" fontId="11" fillId="2" borderId="0" xfId="19" applyNumberFormat="1" applyFont="1" applyFill="1" applyProtection="1"/>
    <xf numFmtId="167" fontId="11" fillId="2" borderId="0" xfId="19" applyNumberFormat="1" applyFont="1" applyFill="1" applyAlignment="1" applyProtection="1">
      <alignment horizontal="left"/>
    </xf>
    <xf numFmtId="0" fontId="11" fillId="2" borderId="0" xfId="9" applyFont="1" applyFill="1" applyBorder="1"/>
    <xf numFmtId="0" fontId="11" fillId="2" borderId="0" xfId="9" applyFont="1" applyFill="1"/>
    <xf numFmtId="0" fontId="11" fillId="2" borderId="3" xfId="9" applyFont="1" applyFill="1" applyBorder="1"/>
    <xf numFmtId="164" fontId="26" fillId="0" borderId="0" xfId="9" applyNumberFormat="1" applyFont="1" applyFill="1" applyAlignment="1" applyProtection="1">
      <alignment horizontal="center"/>
    </xf>
    <xf numFmtId="171" fontId="11" fillId="0" borderId="0" xfId="22" applyNumberFormat="1" applyFont="1" applyAlignment="1" applyProtection="1">
      <alignment horizontal="left"/>
    </xf>
    <xf numFmtId="171" fontId="11" fillId="0" borderId="0" xfId="22" applyNumberFormat="1" applyFont="1" applyBorder="1" applyAlignment="1" applyProtection="1">
      <alignment horizontal="left"/>
    </xf>
    <xf numFmtId="0" fontId="3" fillId="4" borderId="0" xfId="0" applyFont="1" applyFill="1" applyBorder="1"/>
    <xf numFmtId="0" fontId="11" fillId="4" borderId="0" xfId="23" applyFont="1" applyFill="1"/>
    <xf numFmtId="0" fontId="25" fillId="4" borderId="0" xfId="23" applyFont="1" applyFill="1" applyBorder="1" applyAlignment="1" applyProtection="1"/>
    <xf numFmtId="0" fontId="11" fillId="4" borderId="0" xfId="23" applyFont="1" applyFill="1" applyAlignment="1" applyProtection="1">
      <alignment horizontal="left"/>
    </xf>
    <xf numFmtId="0" fontId="29" fillId="4" borderId="0" xfId="23" applyFont="1" applyFill="1"/>
    <xf numFmtId="0" fontId="22" fillId="4" borderId="0" xfId="23" applyFont="1" applyFill="1" applyAlignment="1" applyProtection="1">
      <alignment horizontal="left"/>
    </xf>
    <xf numFmtId="0" fontId="11" fillId="4" borderId="0" xfId="23" applyFont="1" applyFill="1" applyBorder="1" applyAlignment="1" applyProtection="1">
      <alignment horizontal="left"/>
    </xf>
    <xf numFmtId="167" fontId="25" fillId="4" borderId="0" xfId="23" applyNumberFormat="1" applyFont="1" applyFill="1" applyBorder="1" applyAlignment="1" applyProtection="1">
      <alignment horizontal="center"/>
    </xf>
    <xf numFmtId="164" fontId="11" fillId="4" borderId="0" xfId="23" applyNumberFormat="1" applyFont="1" applyFill="1"/>
    <xf numFmtId="0" fontId="3" fillId="2" borderId="0" xfId="0" applyFont="1" applyFill="1" applyBorder="1"/>
    <xf numFmtId="0" fontId="11" fillId="0" borderId="0" xfId="9" applyFont="1" applyFill="1" applyBorder="1"/>
    <xf numFmtId="0" fontId="11" fillId="0" borderId="0" xfId="9" applyFont="1" applyFill="1"/>
    <xf numFmtId="0" fontId="11" fillId="0" borderId="0" xfId="22" applyFont="1" applyFill="1"/>
    <xf numFmtId="0" fontId="22" fillId="0" borderId="0" xfId="9" applyFont="1" applyFill="1" applyAlignment="1"/>
    <xf numFmtId="0" fontId="22" fillId="0" borderId="0" xfId="9" applyFont="1" applyFill="1" applyBorder="1" applyAlignment="1">
      <alignment horizontal="center"/>
    </xf>
    <xf numFmtId="0" fontId="22" fillId="0" borderId="0" xfId="9" applyFont="1" applyFill="1"/>
    <xf numFmtId="0" fontId="22" fillId="4" borderId="0" xfId="15" applyFont="1" applyFill="1"/>
    <xf numFmtId="0" fontId="25" fillId="4" borderId="0" xfId="24" applyFont="1" applyFill="1" applyBorder="1" applyAlignment="1" applyProtection="1"/>
    <xf numFmtId="0" fontId="25" fillId="4" borderId="0" xfId="15" applyFont="1" applyFill="1" applyBorder="1" applyAlignment="1" applyProtection="1">
      <alignment horizontal="center"/>
    </xf>
    <xf numFmtId="171" fontId="22" fillId="4" borderId="0" xfId="0" applyNumberFormat="1" applyFont="1" applyFill="1" applyBorder="1"/>
    <xf numFmtId="171" fontId="3" fillId="4" borderId="0" xfId="0" applyNumberFormat="1" applyFont="1" applyFill="1" applyBorder="1"/>
    <xf numFmtId="171" fontId="22" fillId="4" borderId="3" xfId="0" applyNumberFormat="1" applyFont="1" applyFill="1" applyBorder="1"/>
    <xf numFmtId="171" fontId="11" fillId="0" borderId="0" xfId="23" applyNumberFormat="1" applyFont="1" applyAlignment="1" applyProtection="1">
      <alignment horizontal="left"/>
    </xf>
    <xf numFmtId="171" fontId="26" fillId="0" borderId="0" xfId="23" applyNumberFormat="1" applyFont="1" applyFill="1" applyAlignment="1" applyProtection="1"/>
    <xf numFmtId="171" fontId="22" fillId="0" borderId="0" xfId="23" quotePrefix="1" applyNumberFormat="1" applyFont="1" applyAlignment="1" applyProtection="1">
      <alignment horizontal="left"/>
    </xf>
    <xf numFmtId="171" fontId="11" fillId="0" borderId="3" xfId="23" applyNumberFormat="1" applyFont="1" applyBorder="1" applyAlignment="1" applyProtection="1">
      <alignment horizontal="left"/>
    </xf>
    <xf numFmtId="171" fontId="11" fillId="4" borderId="0" xfId="23" applyNumberFormat="1" applyFont="1" applyFill="1" applyAlignment="1" applyProtection="1">
      <alignment horizontal="left"/>
    </xf>
    <xf numFmtId="171" fontId="22" fillId="4" borderId="0" xfId="23" applyNumberFormat="1" applyFont="1" applyFill="1" applyAlignment="1" applyProtection="1">
      <alignment horizontal="left"/>
    </xf>
    <xf numFmtId="171" fontId="22" fillId="4" borderId="3" xfId="23" applyNumberFormat="1" applyFont="1" applyFill="1" applyBorder="1" applyAlignment="1" applyProtection="1">
      <alignment horizontal="left"/>
    </xf>
    <xf numFmtId="171" fontId="14" fillId="0" borderId="0" xfId="23" applyNumberFormat="1" applyFont="1" applyFill="1" applyBorder="1" applyAlignment="1" applyProtection="1"/>
    <xf numFmtId="171" fontId="12" fillId="0" borderId="0" xfId="23" applyNumberFormat="1" applyFont="1" applyAlignment="1" applyProtection="1">
      <alignment horizontal="left"/>
    </xf>
    <xf numFmtId="171" fontId="12" fillId="0" borderId="3" xfId="23" applyNumberFormat="1" applyFont="1" applyBorder="1" applyAlignment="1" applyProtection="1">
      <alignment horizontal="left"/>
    </xf>
    <xf numFmtId="171" fontId="11" fillId="0" borderId="0" xfId="21" applyNumberFormat="1" applyFont="1" applyAlignment="1" applyProtection="1">
      <alignment horizontal="left"/>
    </xf>
    <xf numFmtId="171" fontId="11" fillId="0" borderId="0" xfId="21" applyNumberFormat="1" applyFont="1" applyBorder="1" applyAlignment="1" applyProtection="1">
      <alignment horizontal="left"/>
    </xf>
    <xf numFmtId="171" fontId="11" fillId="3" borderId="0" xfId="12" applyNumberFormat="1" applyFont="1" applyFill="1" applyBorder="1"/>
    <xf numFmtId="171" fontId="11" fillId="3" borderId="0" xfId="13" applyNumberFormat="1" applyFont="1" applyFill="1" applyBorder="1"/>
    <xf numFmtId="171" fontId="11" fillId="3" borderId="0" xfId="13" applyNumberFormat="1" applyFont="1" applyFill="1"/>
    <xf numFmtId="171" fontId="11" fillId="3" borderId="3" xfId="13" applyNumberFormat="1" applyFont="1" applyFill="1" applyBorder="1"/>
    <xf numFmtId="0" fontId="6" fillId="4" borderId="0" xfId="9" applyFont="1" applyFill="1"/>
    <xf numFmtId="0" fontId="6" fillId="4" borderId="0" xfId="22" applyFill="1"/>
    <xf numFmtId="0" fontId="17" fillId="4" borderId="0" xfId="9" applyFont="1" applyFill="1" applyAlignment="1"/>
    <xf numFmtId="0" fontId="17" fillId="4" borderId="0" xfId="9" applyFont="1" applyFill="1" applyBorder="1" applyAlignment="1">
      <alignment horizontal="center"/>
    </xf>
    <xf numFmtId="0" fontId="11" fillId="4" borderId="0" xfId="9" applyFont="1" applyFill="1"/>
    <xf numFmtId="164" fontId="13" fillId="4" borderId="0" xfId="9" applyNumberFormat="1" applyFont="1" applyFill="1" applyAlignment="1" applyProtection="1">
      <alignment horizontal="center"/>
    </xf>
    <xf numFmtId="0" fontId="6" fillId="4" borderId="0" xfId="9" applyFont="1" applyFill="1" applyBorder="1"/>
    <xf numFmtId="0" fontId="11" fillId="2" borderId="0" xfId="13" applyFont="1" applyFill="1" applyAlignment="1">
      <alignment wrapText="1"/>
    </xf>
    <xf numFmtId="171" fontId="26" fillId="0" borderId="0" xfId="16" applyNumberFormat="1" applyFont="1" applyFill="1" applyAlignment="1" applyProtection="1"/>
    <xf numFmtId="171" fontId="26" fillId="0" borderId="0" xfId="16" applyNumberFormat="1" applyFont="1" applyFill="1" applyBorder="1" applyAlignment="1" applyProtection="1"/>
    <xf numFmtId="171" fontId="26" fillId="0" borderId="3" xfId="16" applyNumberFormat="1" applyFont="1" applyFill="1" applyBorder="1" applyAlignment="1" applyProtection="1"/>
    <xf numFmtId="171" fontId="26" fillId="0" borderId="0" xfId="18" applyNumberFormat="1" applyFont="1" applyFill="1" applyBorder="1" applyAlignment="1" applyProtection="1">
      <alignment horizontal="left"/>
    </xf>
    <xf numFmtId="171" fontId="11" fillId="0" borderId="0" xfId="18" applyNumberFormat="1" applyFont="1" applyBorder="1" applyAlignment="1" applyProtection="1">
      <alignment horizontal="left"/>
    </xf>
    <xf numFmtId="171" fontId="11" fillId="0" borderId="3" xfId="18" applyNumberFormat="1" applyFont="1" applyBorder="1" applyAlignment="1" applyProtection="1">
      <alignment horizontal="left"/>
    </xf>
    <xf numFmtId="171" fontId="11" fillId="3" borderId="0" xfId="7" applyNumberFormat="1" applyFont="1" applyFill="1"/>
    <xf numFmtId="171" fontId="11" fillId="3" borderId="3" xfId="7" applyNumberFormat="1" applyFont="1" applyFill="1" applyBorder="1"/>
    <xf numFmtId="171" fontId="11" fillId="3" borderId="0" xfId="8" applyNumberFormat="1" applyFont="1" applyFill="1"/>
    <xf numFmtId="171" fontId="11" fillId="3" borderId="3" xfId="8" applyNumberFormat="1" applyFont="1" applyFill="1" applyBorder="1"/>
    <xf numFmtId="171" fontId="11" fillId="0" borderId="0" xfId="19" applyNumberFormat="1" applyFont="1" applyAlignment="1" applyProtection="1">
      <alignment horizontal="left"/>
    </xf>
    <xf numFmtId="171" fontId="11" fillId="0" borderId="0" xfId="9" applyNumberFormat="1" applyFont="1" applyFill="1"/>
    <xf numFmtId="171" fontId="11" fillId="0" borderId="3" xfId="9" applyNumberFormat="1" applyFont="1" applyFill="1" applyBorder="1"/>
    <xf numFmtId="171" fontId="12" fillId="4" borderId="0" xfId="9" applyNumberFormat="1" applyFont="1" applyFill="1"/>
    <xf numFmtId="171" fontId="12" fillId="4" borderId="3" xfId="9" applyNumberFormat="1" applyFont="1" applyFill="1" applyBorder="1"/>
    <xf numFmtId="2" fontId="25" fillId="4" borderId="0" xfId="23" applyNumberFormat="1" applyFont="1" applyFill="1" applyAlignment="1" applyProtection="1">
      <alignment horizontal="right"/>
    </xf>
    <xf numFmtId="2" fontId="25" fillId="4" borderId="3" xfId="23" applyNumberFormat="1" applyFont="1" applyFill="1" applyBorder="1" applyAlignment="1" applyProtection="1">
      <alignment horizontal="right"/>
    </xf>
    <xf numFmtId="2" fontId="25" fillId="0" borderId="0" xfId="23" applyNumberFormat="1" applyFont="1" applyFill="1" applyAlignment="1" applyProtection="1">
      <alignment horizontal="right"/>
    </xf>
    <xf numFmtId="1" fontId="25" fillId="0" borderId="0" xfId="23" applyNumberFormat="1" applyFont="1" applyFill="1" applyAlignment="1" applyProtection="1">
      <alignment horizontal="right"/>
    </xf>
    <xf numFmtId="2" fontId="25" fillId="0" borderId="0" xfId="19" applyNumberFormat="1" applyFont="1" applyFill="1" applyAlignment="1" applyProtection="1">
      <alignment horizontal="right"/>
    </xf>
    <xf numFmtId="0" fontId="25" fillId="0" borderId="0" xfId="19" applyFont="1" applyFill="1" applyAlignment="1" applyProtection="1">
      <alignment horizontal="right"/>
    </xf>
    <xf numFmtId="166" fontId="25" fillId="0" borderId="0" xfId="19" applyNumberFormat="1" applyFont="1" applyFill="1" applyAlignment="1" applyProtection="1">
      <alignment horizontal="right"/>
    </xf>
    <xf numFmtId="0" fontId="25" fillId="0" borderId="0" xfId="22" applyFont="1" applyFill="1" applyAlignment="1" applyProtection="1">
      <alignment horizontal="right"/>
    </xf>
    <xf numFmtId="0" fontId="11" fillId="0" borderId="0" xfId="22" applyFont="1" applyAlignment="1">
      <alignment horizontal="right"/>
    </xf>
    <xf numFmtId="0" fontId="3" fillId="4" borderId="0" xfId="0" applyFont="1" applyFill="1" applyBorder="1" applyAlignment="1">
      <alignment horizontal="right"/>
    </xf>
    <xf numFmtId="1" fontId="14" fillId="0" borderId="0" xfId="23" applyNumberFormat="1" applyFont="1" applyFill="1" applyAlignment="1" applyProtection="1">
      <alignment horizontal="right"/>
    </xf>
    <xf numFmtId="1" fontId="8" fillId="0" borderId="0" xfId="11" applyNumberFormat="1" applyFont="1" applyFill="1" applyAlignment="1" applyProtection="1">
      <alignment horizontal="right"/>
    </xf>
    <xf numFmtId="165" fontId="8" fillId="0" borderId="0" xfId="11" applyNumberFormat="1" applyFont="1" applyFill="1" applyBorder="1" applyAlignment="1" applyProtection="1">
      <alignment horizontal="right"/>
    </xf>
    <xf numFmtId="0" fontId="7" fillId="0" borderId="0" xfId="11" applyFont="1" applyFill="1" applyBorder="1" applyAlignment="1">
      <alignment horizontal="right"/>
    </xf>
    <xf numFmtId="165" fontId="8" fillId="0" borderId="0" xfId="11" applyNumberFormat="1" applyFont="1" applyFill="1" applyAlignment="1" applyProtection="1">
      <alignment horizontal="right"/>
    </xf>
    <xf numFmtId="2" fontId="25" fillId="0" borderId="0" xfId="21" applyNumberFormat="1" applyFont="1" applyFill="1" applyAlignment="1" applyProtection="1">
      <alignment horizontal="right"/>
    </xf>
    <xf numFmtId="0" fontId="22" fillId="0" borderId="0" xfId="13" applyFont="1" applyFill="1" applyBorder="1" applyAlignment="1">
      <alignment horizontal="right"/>
    </xf>
    <xf numFmtId="2" fontId="22" fillId="0" borderId="0" xfId="13" applyNumberFormat="1" applyFont="1" applyFill="1" applyAlignment="1">
      <alignment horizontal="right"/>
    </xf>
    <xf numFmtId="2" fontId="25" fillId="0" borderId="0" xfId="16" applyNumberFormat="1" applyFont="1" applyFill="1" applyAlignment="1" applyProtection="1">
      <alignment horizontal="right"/>
    </xf>
    <xf numFmtId="169" fontId="25" fillId="0" borderId="0" xfId="16" applyNumberFormat="1" applyFont="1" applyFill="1" applyAlignment="1" applyProtection="1">
      <alignment horizontal="right"/>
    </xf>
    <xf numFmtId="165" fontId="25" fillId="0" borderId="0" xfId="18" applyNumberFormat="1" applyFont="1" applyFill="1" applyAlignment="1" applyProtection="1">
      <alignment horizontal="right"/>
    </xf>
    <xf numFmtId="2" fontId="25" fillId="0" borderId="0" xfId="18" applyNumberFormat="1" applyFont="1" applyFill="1" applyBorder="1" applyAlignment="1" applyProtection="1">
      <alignment horizontal="right"/>
    </xf>
    <xf numFmtId="3" fontId="22" fillId="3" borderId="0" xfId="7" applyNumberFormat="1" applyFont="1" applyFill="1" applyAlignment="1">
      <alignment horizontal="right"/>
    </xf>
    <xf numFmtId="3" fontId="25" fillId="0" borderId="0" xfId="7" applyNumberFormat="1" applyFont="1" applyFill="1" applyBorder="1" applyAlignment="1" applyProtection="1">
      <alignment horizontal="right"/>
    </xf>
    <xf numFmtId="164" fontId="25" fillId="4" borderId="0" xfId="15" applyNumberFormat="1" applyFont="1" applyFill="1" applyAlignment="1" applyProtection="1">
      <alignment horizontal="right"/>
    </xf>
    <xf numFmtId="2" fontId="25" fillId="4" borderId="0" xfId="15" applyNumberFormat="1" applyFont="1" applyFill="1" applyAlignment="1" applyProtection="1">
      <alignment horizontal="right"/>
    </xf>
    <xf numFmtId="3" fontId="25" fillId="0" borderId="0" xfId="23" applyNumberFormat="1" applyFont="1" applyFill="1" applyAlignment="1" applyProtection="1">
      <alignment horizontal="right"/>
    </xf>
    <xf numFmtId="3" fontId="26" fillId="0" borderId="0" xfId="19" applyNumberFormat="1" applyFont="1" applyFill="1" applyBorder="1" applyAlignment="1" applyProtection="1">
      <alignment horizontal="right"/>
    </xf>
    <xf numFmtId="3" fontId="25" fillId="0" borderId="0" xfId="19" applyNumberFormat="1" applyFont="1" applyFill="1" applyAlignment="1" applyProtection="1">
      <alignment horizontal="right"/>
    </xf>
    <xf numFmtId="165" fontId="25" fillId="0" borderId="0" xfId="19" applyNumberFormat="1" applyFont="1" applyFill="1" applyAlignment="1" applyProtection="1">
      <alignment horizontal="right"/>
    </xf>
    <xf numFmtId="170" fontId="25" fillId="0" borderId="0" xfId="19" applyNumberFormat="1" applyFont="1" applyFill="1" applyAlignment="1" applyProtection="1">
      <alignment horizontal="right"/>
    </xf>
    <xf numFmtId="165" fontId="22" fillId="0" borderId="0" xfId="9" applyNumberFormat="1" applyFont="1" applyFill="1" applyAlignment="1">
      <alignment horizontal="right"/>
    </xf>
    <xf numFmtId="164" fontId="22" fillId="0" borderId="0" xfId="9" applyNumberFormat="1" applyFont="1" applyFill="1" applyAlignment="1">
      <alignment horizontal="right"/>
    </xf>
    <xf numFmtId="3" fontId="25" fillId="0" borderId="0" xfId="9" applyNumberFormat="1" applyFont="1" applyFill="1" applyBorder="1" applyAlignment="1" applyProtection="1">
      <alignment horizontal="right"/>
    </xf>
    <xf numFmtId="164" fontId="25" fillId="0" borderId="0" xfId="9" applyNumberFormat="1" applyFont="1" applyFill="1" applyAlignment="1" applyProtection="1">
      <alignment horizontal="right"/>
    </xf>
    <xf numFmtId="3" fontId="19" fillId="4" borderId="0" xfId="9" applyNumberFormat="1" applyFont="1" applyFill="1" applyAlignment="1">
      <alignment horizontal="right"/>
    </xf>
    <xf numFmtId="0" fontId="17" fillId="4" borderId="0" xfId="9" applyFont="1" applyFill="1" applyBorder="1" applyAlignment="1">
      <alignment horizontal="right"/>
    </xf>
    <xf numFmtId="164" fontId="25" fillId="0" borderId="0" xfId="14" applyNumberFormat="1" applyFont="1" applyFill="1" applyAlignment="1" applyProtection="1">
      <alignment horizontal="right"/>
    </xf>
    <xf numFmtId="166" fontId="25" fillId="4" borderId="0" xfId="23" applyNumberFormat="1" applyFont="1" applyFill="1" applyBorder="1" applyAlignment="1" applyProtection="1">
      <alignment horizontal="right"/>
    </xf>
    <xf numFmtId="166" fontId="25" fillId="4" borderId="3" xfId="23" applyNumberFormat="1" applyFont="1" applyFill="1" applyBorder="1" applyAlignment="1" applyProtection="1">
      <alignment horizontal="right"/>
    </xf>
    <xf numFmtId="49" fontId="22" fillId="4" borderId="0" xfId="0" applyNumberFormat="1" applyFont="1" applyFill="1" applyBorder="1"/>
    <xf numFmtId="3" fontId="25" fillId="4" borderId="3" xfId="23" applyNumberFormat="1" applyFont="1" applyFill="1" applyBorder="1" applyAlignment="1" applyProtection="1">
      <alignment horizontal="right"/>
    </xf>
    <xf numFmtId="171" fontId="3" fillId="4" borderId="3" xfId="0" applyNumberFormat="1" applyFont="1" applyFill="1" applyBorder="1"/>
    <xf numFmtId="3" fontId="25" fillId="4" borderId="0" xfId="23" applyNumberFormat="1" applyFont="1" applyFill="1" applyBorder="1" applyAlignment="1" applyProtection="1">
      <alignment horizontal="right"/>
    </xf>
    <xf numFmtId="165" fontId="25" fillId="0" borderId="0" xfId="23" applyNumberFormat="1" applyFont="1" applyFill="1" applyBorder="1" applyAlignment="1" applyProtection="1">
      <alignment horizontal="right"/>
    </xf>
    <xf numFmtId="3" fontId="25" fillId="0" borderId="0" xfId="23" applyNumberFormat="1" applyFont="1" applyFill="1" applyBorder="1" applyAlignment="1" applyProtection="1">
      <alignment horizontal="right"/>
    </xf>
    <xf numFmtId="0" fontId="11" fillId="0" borderId="0" xfId="19" applyFont="1" applyBorder="1"/>
    <xf numFmtId="2" fontId="25" fillId="4" borderId="0" xfId="23" applyNumberFormat="1" applyFont="1" applyFill="1" applyBorder="1" applyAlignment="1" applyProtection="1">
      <alignment horizontal="right"/>
    </xf>
    <xf numFmtId="0" fontId="11" fillId="0" borderId="0" xfId="22" applyFont="1" applyBorder="1"/>
    <xf numFmtId="0" fontId="11" fillId="4" borderId="0" xfId="22" applyFont="1" applyFill="1"/>
    <xf numFmtId="171" fontId="11" fillId="0" borderId="3" xfId="22" applyNumberFormat="1" applyFont="1" applyBorder="1" applyAlignment="1" applyProtection="1">
      <alignment horizontal="left"/>
    </xf>
    <xf numFmtId="0" fontId="12" fillId="2" borderId="0" xfId="8" applyFont="1" applyFill="1"/>
    <xf numFmtId="0" fontId="0" fillId="0" borderId="0" xfId="0" applyAlignment="1">
      <alignment horizontal="left"/>
    </xf>
    <xf numFmtId="172" fontId="25" fillId="0" borderId="0" xfId="16" applyNumberFormat="1" applyFont="1" applyFill="1" applyAlignment="1" applyProtection="1">
      <alignment horizontal="right"/>
    </xf>
    <xf numFmtId="0" fontId="23" fillId="0" borderId="0" xfId="22" applyFont="1" applyBorder="1" applyAlignment="1"/>
    <xf numFmtId="0" fontId="0" fillId="0" borderId="0" xfId="0" applyBorder="1" applyAlignment="1"/>
    <xf numFmtId="3" fontId="25" fillId="0" borderId="3" xfId="23" applyNumberFormat="1" applyFont="1" applyFill="1" applyBorder="1" applyAlignment="1" applyProtection="1">
      <alignment horizontal="right"/>
    </xf>
    <xf numFmtId="164" fontId="25" fillId="4" borderId="0" xfId="23" applyNumberFormat="1" applyFont="1" applyFill="1" applyBorder="1" applyAlignment="1" applyProtection="1">
      <alignment horizontal="right"/>
    </xf>
    <xf numFmtId="164" fontId="25" fillId="4" borderId="0" xfId="23" applyNumberFormat="1" applyFont="1" applyFill="1" applyAlignment="1" applyProtection="1">
      <alignment horizontal="right"/>
    </xf>
    <xf numFmtId="164" fontId="25" fillId="4" borderId="3" xfId="23" applyNumberFormat="1" applyFont="1" applyFill="1" applyBorder="1" applyAlignment="1" applyProtection="1">
      <alignment horizontal="right"/>
    </xf>
    <xf numFmtId="0" fontId="11" fillId="4" borderId="0" xfId="18" applyFont="1" applyFill="1"/>
    <xf numFmtId="3" fontId="25" fillId="4" borderId="0" xfId="23" applyNumberFormat="1" applyFont="1" applyFill="1" applyAlignment="1" applyProtection="1">
      <alignment horizontal="right"/>
    </xf>
    <xf numFmtId="0" fontId="11" fillId="4" borderId="0" xfId="17" applyFont="1" applyFill="1"/>
    <xf numFmtId="166" fontId="25" fillId="4" borderId="0" xfId="19" applyNumberFormat="1" applyFont="1" applyFill="1" applyBorder="1" applyAlignment="1" applyProtection="1">
      <alignment horizontal="center"/>
    </xf>
    <xf numFmtId="171" fontId="12" fillId="4" borderId="0" xfId="23" applyNumberFormat="1" applyFont="1" applyFill="1" applyBorder="1" applyAlignment="1" applyProtection="1">
      <alignment horizontal="left"/>
    </xf>
    <xf numFmtId="165" fontId="14" fillId="4" borderId="0" xfId="23" applyNumberFormat="1" applyFont="1" applyFill="1" applyBorder="1" applyAlignment="1" applyProtection="1">
      <alignment horizontal="right" indent="1"/>
    </xf>
    <xf numFmtId="0" fontId="6" fillId="4" borderId="0" xfId="11" applyFont="1" applyFill="1"/>
    <xf numFmtId="171" fontId="11" fillId="4" borderId="0" xfId="21" applyNumberFormat="1" applyFont="1" applyFill="1" applyBorder="1" applyAlignment="1" applyProtection="1">
      <alignment horizontal="left"/>
    </xf>
    <xf numFmtId="1" fontId="25" fillId="4" borderId="0" xfId="21" applyNumberFormat="1" applyFont="1" applyFill="1" applyBorder="1" applyAlignment="1" applyProtection="1">
      <alignment horizontal="right" indent="1"/>
    </xf>
    <xf numFmtId="0" fontId="11" fillId="4" borderId="0" xfId="21" applyFont="1" applyFill="1"/>
    <xf numFmtId="0" fontId="10" fillId="4" borderId="0" xfId="13" applyFont="1" applyFill="1" applyAlignment="1"/>
    <xf numFmtId="2" fontId="27" fillId="4" borderId="0" xfId="13" applyNumberFormat="1" applyFont="1" applyFill="1" applyAlignment="1" applyProtection="1">
      <alignment horizontal="center"/>
    </xf>
    <xf numFmtId="0" fontId="11" fillId="4" borderId="0" xfId="13" applyFont="1" applyFill="1" applyBorder="1"/>
    <xf numFmtId="0" fontId="26" fillId="4" borderId="0" xfId="16" applyFont="1" applyFill="1" applyBorder="1" applyAlignment="1" applyProtection="1"/>
    <xf numFmtId="169" fontId="25" fillId="4" borderId="0" xfId="16" applyNumberFormat="1" applyFont="1" applyFill="1" applyAlignment="1" applyProtection="1">
      <alignment horizontal="right" indent="1"/>
    </xf>
    <xf numFmtId="0" fontId="11" fillId="4" borderId="0" xfId="16" applyFont="1" applyFill="1"/>
    <xf numFmtId="0" fontId="11" fillId="4" borderId="0" xfId="18" quotePrefix="1" applyFont="1" applyFill="1" applyBorder="1" applyAlignment="1" applyProtection="1">
      <alignment horizontal="left"/>
    </xf>
    <xf numFmtId="2" fontId="25" fillId="4" borderId="0" xfId="18" applyNumberFormat="1" applyFont="1" applyFill="1" applyBorder="1" applyAlignment="1" applyProtection="1">
      <alignment horizontal="right" indent="1"/>
    </xf>
    <xf numFmtId="0" fontId="11" fillId="4" borderId="0" xfId="7" applyFont="1" applyFill="1" applyBorder="1"/>
    <xf numFmtId="1" fontId="26" fillId="4" borderId="0" xfId="7" applyNumberFormat="1" applyFont="1" applyFill="1" applyBorder="1" applyAlignment="1" applyProtection="1">
      <alignment horizontal="center"/>
    </xf>
    <xf numFmtId="171" fontId="11" fillId="4" borderId="0" xfId="8" applyNumberFormat="1" applyFont="1" applyFill="1" applyBorder="1"/>
    <xf numFmtId="164" fontId="25" fillId="4" borderId="0" xfId="8" applyNumberFormat="1" applyFont="1" applyFill="1" applyBorder="1" applyAlignment="1" applyProtection="1">
      <alignment horizontal="right"/>
    </xf>
    <xf numFmtId="0" fontId="11" fillId="4" borderId="0" xfId="8" applyFont="1" applyFill="1" applyBorder="1"/>
    <xf numFmtId="0" fontId="23" fillId="0" borderId="0" xfId="0" applyFont="1"/>
    <xf numFmtId="0" fontId="26" fillId="0" borderId="0" xfId="20" applyFont="1" applyFill="1" applyProtection="1"/>
    <xf numFmtId="0" fontId="6" fillId="4" borderId="0" xfId="22" applyFill="1" applyBorder="1"/>
    <xf numFmtId="0" fontId="11" fillId="0" borderId="0" xfId="22" applyFont="1" applyFill="1" applyBorder="1"/>
    <xf numFmtId="0" fontId="11" fillId="0" borderId="0" xfId="23" applyFont="1" applyBorder="1"/>
    <xf numFmtId="0" fontId="11" fillId="0" borderId="0" xfId="18" applyFont="1" applyBorder="1"/>
    <xf numFmtId="0" fontId="11" fillId="0" borderId="0" xfId="16" applyFont="1" applyBorder="1"/>
    <xf numFmtId="0" fontId="11" fillId="0" borderId="0" xfId="21" applyFont="1" applyBorder="1"/>
    <xf numFmtId="0" fontId="6" fillId="0" borderId="0" xfId="11" applyFont="1" applyBorder="1"/>
    <xf numFmtId="0" fontId="6" fillId="0" borderId="0" xfId="23" applyBorder="1"/>
    <xf numFmtId="0" fontId="11" fillId="4" borderId="0" xfId="23" applyFont="1" applyFill="1" applyBorder="1"/>
    <xf numFmtId="0" fontId="11" fillId="4" borderId="0" xfId="22" applyFont="1" applyFill="1" applyBorder="1"/>
    <xf numFmtId="0" fontId="0" fillId="4" borderId="0" xfId="0" applyFill="1" applyBorder="1"/>
    <xf numFmtId="173" fontId="30" fillId="4" borderId="0" xfId="0" applyNumberFormat="1" applyFont="1" applyFill="1" applyBorder="1"/>
    <xf numFmtId="0" fontId="23" fillId="4" borderId="0" xfId="0" applyFont="1" applyFill="1" applyBorder="1"/>
    <xf numFmtId="0" fontId="34" fillId="4" borderId="0" xfId="5" applyFont="1" applyFill="1" applyBorder="1" applyAlignment="1" applyProtection="1"/>
    <xf numFmtId="0" fontId="23" fillId="4" borderId="0" xfId="0" applyFont="1" applyFill="1" applyBorder="1" applyAlignment="1"/>
    <xf numFmtId="0" fontId="32" fillId="4" borderId="0" xfId="0" applyFont="1" applyFill="1" applyBorder="1" applyAlignment="1"/>
    <xf numFmtId="0" fontId="11" fillId="4" borderId="0" xfId="23" applyFont="1" applyFill="1" applyBorder="1" applyAlignment="1"/>
    <xf numFmtId="0" fontId="23" fillId="4" borderId="0" xfId="23" applyFont="1" applyFill="1" applyBorder="1" applyAlignment="1"/>
    <xf numFmtId="0" fontId="11" fillId="4" borderId="0" xfId="21" applyFont="1" applyFill="1" applyBorder="1" applyAlignment="1"/>
    <xf numFmtId="0" fontId="34" fillId="4" borderId="0" xfId="5" applyFont="1" applyFill="1" applyBorder="1" applyAlignment="1" applyProtection="1">
      <alignment horizontal="left"/>
    </xf>
    <xf numFmtId="0" fontId="23" fillId="4" borderId="0" xfId="16" applyFont="1" applyFill="1" applyBorder="1" applyAlignment="1"/>
    <xf numFmtId="0" fontId="32" fillId="4" borderId="0" xfId="0" applyFont="1" applyFill="1" applyBorder="1" applyAlignment="1">
      <alignment horizontal="left"/>
    </xf>
    <xf numFmtId="0" fontId="31" fillId="4" borderId="0" xfId="14" applyFont="1" applyFill="1" applyBorder="1" applyAlignment="1" applyProtection="1"/>
    <xf numFmtId="0" fontId="11" fillId="4" borderId="0" xfId="24" applyFont="1" applyFill="1" applyBorder="1" applyAlignment="1"/>
    <xf numFmtId="0" fontId="33" fillId="4" borderId="0" xfId="0" applyFont="1" applyFill="1" applyBorder="1" applyAlignment="1"/>
    <xf numFmtId="0" fontId="22" fillId="0" borderId="0" xfId="19" applyFont="1" applyAlignment="1" applyProtection="1">
      <alignment horizontal="left"/>
    </xf>
    <xf numFmtId="0" fontId="26" fillId="2" borderId="0" xfId="20" applyFont="1" applyFill="1" applyAlignment="1" applyProtection="1"/>
    <xf numFmtId="165" fontId="25"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165" fontId="24" fillId="0" borderId="0" xfId="23" applyNumberFormat="1" applyFont="1" applyFill="1" applyAlignment="1" applyProtection="1">
      <alignment horizontal="right"/>
    </xf>
    <xf numFmtId="166"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3" fontId="24" fillId="0" borderId="0" xfId="23" applyNumberFormat="1" applyFont="1" applyFill="1" applyAlignment="1" applyProtection="1">
      <alignment horizontal="right"/>
    </xf>
    <xf numFmtId="166" fontId="24" fillId="0" borderId="0" xfId="19" applyNumberFormat="1" applyFont="1" applyFill="1" applyAlignment="1" applyProtection="1">
      <alignment horizontal="right"/>
    </xf>
    <xf numFmtId="3" fontId="24" fillId="0" borderId="3" xfId="23" applyNumberFormat="1" applyFont="1" applyFill="1" applyBorder="1" applyAlignment="1" applyProtection="1">
      <alignment horizontal="right"/>
    </xf>
    <xf numFmtId="166" fontId="24" fillId="4" borderId="0" xfId="19" applyNumberFormat="1" applyFont="1" applyFill="1" applyBorder="1" applyAlignment="1" applyProtection="1">
      <alignment horizontal="center"/>
    </xf>
    <xf numFmtId="0" fontId="37" fillId="0" borderId="0" xfId="17" applyFont="1"/>
    <xf numFmtId="3" fontId="24" fillId="4" borderId="0" xfId="23" applyNumberFormat="1" applyFont="1" applyFill="1" applyAlignment="1" applyProtection="1">
      <alignment horizontal="right"/>
    </xf>
    <xf numFmtId="3" fontId="38" fillId="4" borderId="0" xfId="9" applyNumberFormat="1" applyFont="1" applyFill="1" applyAlignment="1">
      <alignment horizontal="right"/>
    </xf>
    <xf numFmtId="0" fontId="39" fillId="4" borderId="0" xfId="9" applyFont="1" applyFill="1" applyBorder="1" applyAlignment="1">
      <alignment horizontal="right"/>
    </xf>
    <xf numFmtId="3" fontId="24" fillId="4" borderId="0" xfId="23" applyNumberFormat="1" applyFont="1" applyFill="1" applyBorder="1" applyAlignment="1" applyProtection="1">
      <alignment horizontal="right"/>
    </xf>
    <xf numFmtId="3" fontId="24" fillId="4" borderId="3" xfId="23" applyNumberFormat="1" applyFont="1" applyFill="1" applyBorder="1" applyAlignment="1" applyProtection="1">
      <alignment horizontal="right"/>
    </xf>
    <xf numFmtId="164" fontId="36" fillId="4" borderId="0" xfId="9" applyNumberFormat="1" applyFont="1" applyFill="1" applyAlignment="1" applyProtection="1">
      <alignment horizontal="center"/>
    </xf>
    <xf numFmtId="0" fontId="40" fillId="4" borderId="0" xfId="9" applyFont="1" applyFill="1"/>
    <xf numFmtId="165" fontId="37" fillId="0" borderId="0" xfId="9" applyNumberFormat="1" applyFont="1" applyFill="1" applyAlignment="1">
      <alignment horizontal="right"/>
    </xf>
    <xf numFmtId="165" fontId="24" fillId="0" borderId="0" xfId="23" applyNumberFormat="1" applyFont="1" applyFill="1" applyBorder="1" applyAlignment="1" applyProtection="1">
      <alignment horizontal="right"/>
    </xf>
    <xf numFmtId="164" fontId="37"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164" fontId="24" fillId="0" borderId="0" xfId="9" applyNumberFormat="1" applyFont="1" applyFill="1" applyAlignment="1" applyProtection="1">
      <alignment horizontal="center"/>
    </xf>
    <xf numFmtId="0" fontId="37" fillId="0" borderId="0" xfId="9" applyFont="1" applyFill="1"/>
    <xf numFmtId="3" fontId="24"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2" fontId="24" fillId="4" borderId="0" xfId="23"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37" fillId="0" borderId="0" xfId="19" applyFont="1"/>
    <xf numFmtId="164" fontId="24" fillId="4" borderId="0" xfId="23" applyNumberFormat="1" applyFont="1" applyFill="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165" fontId="24" fillId="4" borderId="3" xfId="23" applyNumberFormat="1" applyFont="1" applyFill="1" applyBorder="1" applyAlignment="1" applyProtection="1">
      <alignment horizontal="right"/>
    </xf>
    <xf numFmtId="164" fontId="24" fillId="0" borderId="0" xfId="14" applyNumberFormat="1" applyFont="1" applyFill="1" applyAlignment="1" applyProtection="1">
      <alignment horizontal="right"/>
    </xf>
    <xf numFmtId="164" fontId="24" fillId="4" borderId="0" xfId="23" applyNumberFormat="1" applyFont="1" applyFill="1" applyBorder="1" applyAlignment="1" applyProtection="1">
      <alignment horizontal="right"/>
    </xf>
    <xf numFmtId="164" fontId="24" fillId="4" borderId="0" xfId="8" applyNumberFormat="1" applyFont="1" applyFill="1" applyBorder="1" applyAlignment="1" applyProtection="1">
      <alignment horizontal="right"/>
    </xf>
    <xf numFmtId="165" fontId="24" fillId="0" borderId="0" xfId="8" applyNumberFormat="1" applyFont="1" applyFill="1" applyAlignment="1" applyProtection="1">
      <alignment horizontal="center"/>
    </xf>
    <xf numFmtId="0" fontId="37" fillId="0" borderId="0" xfId="8" applyFont="1"/>
    <xf numFmtId="0" fontId="37" fillId="0" borderId="0" xfId="8" quotePrefix="1" applyFont="1"/>
    <xf numFmtId="165" fontId="37" fillId="0" borderId="0" xfId="8" quotePrefix="1" applyNumberFormat="1" applyFont="1"/>
    <xf numFmtId="165" fontId="37" fillId="0" borderId="0" xfId="8" applyNumberFormat="1" applyFont="1"/>
    <xf numFmtId="3" fontId="37"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1" fontId="24" fillId="4" borderId="0" xfId="7" applyNumberFormat="1" applyFont="1" applyFill="1" applyBorder="1" applyAlignment="1" applyProtection="1">
      <alignment horizontal="center"/>
    </xf>
    <xf numFmtId="0" fontId="37" fillId="0" borderId="0" xfId="7" applyFont="1"/>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2" fontId="24" fillId="4" borderId="0" xfId="18" applyNumberFormat="1" applyFont="1" applyFill="1" applyBorder="1" applyAlignment="1" applyProtection="1">
      <alignment horizontal="right" indent="1"/>
    </xf>
    <xf numFmtId="0" fontId="37" fillId="0" borderId="0" xfId="18" applyFont="1"/>
    <xf numFmtId="17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9" fontId="24" fillId="0" borderId="0" xfId="16" applyNumberFormat="1" applyFont="1" applyFill="1" applyBorder="1" applyAlignment="1" applyProtection="1">
      <alignment horizontal="right"/>
    </xf>
    <xf numFmtId="2" fontId="24" fillId="4" borderId="0" xfId="23" applyNumberFormat="1" applyFont="1" applyFill="1" applyBorder="1" applyAlignment="1" applyProtection="1">
      <alignment horizontal="right"/>
    </xf>
    <xf numFmtId="2" fontId="24" fillId="0" borderId="0" xfId="16" applyNumberFormat="1" applyFont="1" applyFill="1" applyAlignment="1" applyProtection="1">
      <alignment horizontal="right"/>
    </xf>
    <xf numFmtId="2" fontId="24" fillId="4" borderId="3" xfId="23" applyNumberFormat="1" applyFont="1" applyFill="1" applyBorder="1" applyAlignment="1" applyProtection="1">
      <alignment horizontal="right"/>
    </xf>
    <xf numFmtId="169" fontId="24" fillId="4" borderId="0" xfId="16" applyNumberFormat="1" applyFont="1" applyFill="1" applyAlignment="1" applyProtection="1">
      <alignment horizontal="right" indent="1"/>
    </xf>
    <xf numFmtId="0" fontId="37" fillId="0" borderId="0" xfId="16" applyFont="1"/>
    <xf numFmtId="0" fontId="37" fillId="0" borderId="0" xfId="13" applyFont="1" applyFill="1" applyBorder="1" applyAlignment="1">
      <alignment horizontal="right"/>
    </xf>
    <xf numFmtId="2" fontId="37" fillId="0" borderId="0" xfId="13" applyNumberFormat="1" applyFont="1" applyFill="1" applyAlignment="1">
      <alignment horizontal="right"/>
    </xf>
    <xf numFmtId="2" fontId="41" fillId="4" borderId="0" xfId="13" applyNumberFormat="1" applyFont="1" applyFill="1" applyAlignment="1" applyProtection="1">
      <alignment horizontal="center"/>
    </xf>
    <xf numFmtId="0" fontId="37" fillId="0" borderId="0" xfId="13" applyFont="1"/>
    <xf numFmtId="2" fontId="24"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1" fontId="24" fillId="4" borderId="0" xfId="21" applyNumberFormat="1" applyFont="1" applyFill="1" applyBorder="1" applyAlignment="1" applyProtection="1">
      <alignment horizontal="right" indent="1"/>
    </xf>
    <xf numFmtId="0" fontId="37" fillId="0" borderId="0" xfId="21" applyFont="1"/>
    <xf numFmtId="1" fontId="42" fillId="0" borderId="0" xfId="11" applyNumberFormat="1" applyFont="1" applyFill="1" applyAlignment="1" applyProtection="1">
      <alignment horizontal="right"/>
    </xf>
    <xf numFmtId="1" fontId="36" fillId="0" borderId="0" xfId="23" applyNumberFormat="1" applyFont="1" applyFill="1" applyAlignment="1" applyProtection="1">
      <alignment horizontal="right"/>
    </xf>
    <xf numFmtId="165" fontId="42" fillId="0" borderId="0" xfId="11" applyNumberFormat="1" applyFont="1" applyFill="1" applyBorder="1" applyAlignment="1" applyProtection="1">
      <alignment horizontal="right"/>
    </xf>
    <xf numFmtId="0" fontId="43" fillId="0" borderId="0" xfId="11" applyFont="1" applyFill="1" applyBorder="1" applyAlignment="1">
      <alignment horizontal="right"/>
    </xf>
    <xf numFmtId="165" fontId="42" fillId="0" borderId="0" xfId="11" applyNumberFormat="1" applyFont="1" applyFill="1" applyAlignment="1" applyProtection="1">
      <alignment horizontal="right"/>
    </xf>
    <xf numFmtId="165" fontId="36" fillId="4" borderId="0" xfId="23" applyNumberFormat="1" applyFont="1" applyFill="1" applyBorder="1" applyAlignment="1" applyProtection="1">
      <alignment horizontal="right" indent="1"/>
    </xf>
    <xf numFmtId="0" fontId="40" fillId="0" borderId="0" xfId="11" applyFont="1"/>
    <xf numFmtId="167" fontId="24" fillId="4" borderId="0" xfId="23" applyNumberFormat="1" applyFont="1" applyFill="1" applyBorder="1" applyAlignment="1" applyProtection="1">
      <alignment horizontal="center"/>
    </xf>
    <xf numFmtId="164" fontId="37" fillId="4" borderId="0" xfId="23" applyNumberFormat="1" applyFont="1" applyFill="1"/>
    <xf numFmtId="0" fontId="37" fillId="4" borderId="0" xfId="23" applyFont="1" applyFill="1"/>
    <xf numFmtId="0" fontId="24" fillId="0" borderId="0" xfId="23" applyFont="1" applyFill="1" applyAlignment="1" applyProtection="1">
      <alignment horizontal="right"/>
    </xf>
    <xf numFmtId="0" fontId="37" fillId="0" borderId="0" xfId="23" applyFont="1"/>
    <xf numFmtId="166" fontId="24" fillId="4" borderId="0" xfId="23" applyNumberFormat="1" applyFont="1" applyFill="1" applyBorder="1" applyAlignment="1" applyProtection="1">
      <alignment horizontal="right"/>
    </xf>
    <xf numFmtId="0" fontId="44" fillId="4" borderId="0" xfId="0" applyFont="1" applyFill="1" applyBorder="1" applyAlignment="1">
      <alignment horizontal="right"/>
    </xf>
    <xf numFmtId="0" fontId="44" fillId="4" borderId="0" xfId="0" applyFont="1" applyFill="1" applyBorder="1"/>
    <xf numFmtId="0" fontId="24" fillId="0" borderId="0" xfId="22" applyFont="1" applyFill="1" applyAlignment="1" applyProtection="1">
      <alignment horizontal="right"/>
    </xf>
    <xf numFmtId="0" fontId="37" fillId="0" borderId="0" xfId="22" applyFont="1" applyAlignment="1">
      <alignment horizontal="right"/>
    </xf>
    <xf numFmtId="0" fontId="37" fillId="4" borderId="0" xfId="22" applyFont="1" applyFill="1"/>
    <xf numFmtId="0" fontId="37" fillId="0" borderId="0" xfId="22" applyFont="1"/>
    <xf numFmtId="165" fontId="24" fillId="0" borderId="2" xfId="18" applyNumberFormat="1" applyFont="1" applyFill="1" applyBorder="1" applyAlignment="1" applyProtection="1">
      <alignment horizontal="right"/>
    </xf>
    <xf numFmtId="0" fontId="39" fillId="4" borderId="0" xfId="9" applyFont="1" applyFill="1" applyBorder="1" applyAlignment="1">
      <alignment horizontal="center"/>
    </xf>
    <xf numFmtId="0" fontId="37" fillId="0" borderId="0" xfId="9" applyFont="1" applyFill="1" applyBorder="1" applyAlignment="1">
      <alignment horizontal="center"/>
    </xf>
    <xf numFmtId="0" fontId="24" fillId="0" borderId="2" xfId="19" applyFont="1" applyFill="1" applyBorder="1" applyAlignment="1" applyProtection="1">
      <alignment horizontal="center"/>
    </xf>
    <xf numFmtId="0" fontId="24" fillId="0" borderId="0" xfId="19" applyFont="1" applyFill="1" applyBorder="1" applyAlignment="1" applyProtection="1">
      <alignment horizontal="center"/>
    </xf>
    <xf numFmtId="0" fontId="24" fillId="4" borderId="0" xfId="15" applyFont="1" applyFill="1" applyBorder="1" applyAlignment="1" applyProtection="1">
      <alignment horizontal="center"/>
    </xf>
    <xf numFmtId="0" fontId="37" fillId="0" borderId="0" xfId="8" applyFont="1" applyFill="1" applyBorder="1" applyAlignment="1">
      <alignment horizontal="center"/>
    </xf>
    <xf numFmtId="0" fontId="37" fillId="0" borderId="0" xfId="7" applyFont="1" applyFill="1" applyBorder="1" applyAlignment="1">
      <alignment horizontal="center"/>
    </xf>
    <xf numFmtId="0" fontId="24" fillId="0" borderId="2" xfId="16" applyFont="1" applyFill="1" applyBorder="1" applyAlignment="1" applyProtection="1">
      <alignment horizontal="right"/>
    </xf>
    <xf numFmtId="0" fontId="24" fillId="0" borderId="0" xfId="13" applyFont="1" applyFill="1" applyBorder="1" applyAlignment="1" applyProtection="1">
      <alignment horizontal="center"/>
    </xf>
    <xf numFmtId="0" fontId="24" fillId="0" borderId="2" xfId="21" applyFont="1" applyFill="1" applyBorder="1" applyAlignment="1" applyProtection="1">
      <alignment horizontal="right"/>
    </xf>
    <xf numFmtId="0" fontId="45" fillId="3" borderId="0" xfId="11" applyFont="1" applyFill="1" applyAlignment="1">
      <alignment horizontal="center"/>
    </xf>
    <xf numFmtId="0" fontId="24" fillId="0" borderId="2" xfId="23" applyFont="1" applyFill="1" applyBorder="1" applyAlignment="1" applyProtection="1">
      <alignment horizontal="center"/>
    </xf>
    <xf numFmtId="1" fontId="24" fillId="0" borderId="0" xfId="23" applyNumberFormat="1" applyFont="1" applyFill="1" applyAlignment="1" applyProtection="1">
      <alignment horizontal="right" indent="1"/>
    </xf>
    <xf numFmtId="0" fontId="11" fillId="2" borderId="0" xfId="17" applyFont="1" applyFill="1" applyAlignment="1">
      <alignment vertical="top"/>
    </xf>
    <xf numFmtId="0" fontId="11" fillId="4" borderId="0" xfId="17" applyFont="1" applyFill="1" applyAlignment="1">
      <alignment vertical="top"/>
    </xf>
    <xf numFmtId="0" fontId="11" fillId="0" borderId="0" xfId="17" applyFont="1" applyAlignment="1">
      <alignment vertical="top"/>
    </xf>
    <xf numFmtId="0" fontId="11" fillId="2" borderId="0" xfId="22" applyFont="1" applyFill="1" applyBorder="1" applyAlignment="1" applyProtection="1">
      <alignment horizontal="left" vertical="top"/>
    </xf>
    <xf numFmtId="0" fontId="11" fillId="4" borderId="0" xfId="22" applyFont="1" applyFill="1" applyAlignment="1">
      <alignment vertical="top"/>
    </xf>
    <xf numFmtId="0" fontId="11" fillId="2" borderId="0" xfId="15" applyFont="1" applyFill="1" applyAlignment="1" applyProtection="1">
      <alignment horizontal="left" vertical="top"/>
    </xf>
    <xf numFmtId="0" fontId="11" fillId="0" borderId="0" xfId="22" applyFont="1" applyAlignment="1">
      <alignment vertical="top"/>
    </xf>
    <xf numFmtId="0" fontId="3" fillId="2" borderId="0" xfId="0" applyFont="1" applyFill="1" applyBorder="1" applyAlignment="1">
      <alignment vertical="top" wrapText="1"/>
    </xf>
    <xf numFmtId="0" fontId="3" fillId="4" borderId="0" xfId="0" applyFont="1" applyFill="1" applyBorder="1" applyAlignment="1">
      <alignment vertical="top" wrapText="1"/>
    </xf>
    <xf numFmtId="0" fontId="3" fillId="4" borderId="0" xfId="0" applyFont="1" applyFill="1" applyBorder="1" applyAlignment="1">
      <alignment vertical="top"/>
    </xf>
    <xf numFmtId="0" fontId="3" fillId="2" borderId="0" xfId="0" applyFont="1" applyFill="1" applyBorder="1" applyAlignment="1">
      <alignment vertical="top"/>
    </xf>
    <xf numFmtId="0" fontId="11" fillId="2" borderId="0" xfId="23" applyFont="1" applyFill="1" applyAlignment="1" applyProtection="1">
      <alignment horizontal="left" vertical="top"/>
    </xf>
    <xf numFmtId="0" fontId="11" fillId="4" borderId="0" xfId="23" applyFont="1" applyFill="1" applyAlignment="1">
      <alignment vertical="top"/>
    </xf>
    <xf numFmtId="0" fontId="11" fillId="0" borderId="0" xfId="23" applyFont="1" applyAlignment="1">
      <alignment vertical="top"/>
    </xf>
    <xf numFmtId="0" fontId="6" fillId="2" borderId="0" xfId="11" applyFont="1" applyFill="1" applyAlignment="1">
      <alignment vertical="top"/>
    </xf>
    <xf numFmtId="0" fontId="6" fillId="4" borderId="0" xfId="11" applyFont="1" applyFill="1" applyAlignment="1">
      <alignment vertical="top"/>
    </xf>
    <xf numFmtId="0" fontId="6" fillId="0" borderId="0" xfId="11" applyFont="1" applyAlignment="1">
      <alignment vertical="top"/>
    </xf>
    <xf numFmtId="0" fontId="28" fillId="2" borderId="0" xfId="21" applyFont="1" applyFill="1" applyAlignment="1" applyProtection="1">
      <alignment vertical="top"/>
    </xf>
    <xf numFmtId="0" fontId="11" fillId="4" borderId="0" xfId="21" applyFont="1" applyFill="1" applyAlignment="1">
      <alignment vertical="top"/>
    </xf>
    <xf numFmtId="0" fontId="11" fillId="0" borderId="0" xfId="21" applyFont="1" applyAlignment="1">
      <alignment vertical="top"/>
    </xf>
    <xf numFmtId="0" fontId="11" fillId="2" borderId="0" xfId="13" applyFont="1" applyFill="1" applyAlignment="1">
      <alignment vertical="top" wrapText="1"/>
    </xf>
    <xf numFmtId="0" fontId="11" fillId="4" borderId="0" xfId="13" applyFont="1" applyFill="1" applyBorder="1" applyAlignment="1">
      <alignment vertical="top"/>
    </xf>
    <xf numFmtId="0" fontId="11" fillId="2" borderId="0" xfId="13" applyFont="1" applyFill="1" applyAlignment="1">
      <alignment vertical="top"/>
    </xf>
    <xf numFmtId="0" fontId="11" fillId="0" borderId="0" xfId="13" applyFont="1" applyAlignment="1">
      <alignment vertical="top"/>
    </xf>
    <xf numFmtId="0" fontId="11" fillId="2" borderId="0" xfId="16" applyFont="1" applyFill="1" applyAlignment="1" applyProtection="1">
      <alignment horizontal="left" vertical="top"/>
    </xf>
    <xf numFmtId="0" fontId="11" fillId="4" borderId="0" xfId="16" applyFont="1" applyFill="1" applyAlignment="1">
      <alignment vertical="top"/>
    </xf>
    <xf numFmtId="0" fontId="11" fillId="0" borderId="0" xfId="16" applyFont="1" applyAlignment="1">
      <alignment vertical="top"/>
    </xf>
    <xf numFmtId="0" fontId="11" fillId="2" borderId="0" xfId="18" applyFont="1" applyFill="1" applyAlignment="1">
      <alignment vertical="top"/>
    </xf>
    <xf numFmtId="0" fontId="11" fillId="4" borderId="0" xfId="18" applyFont="1" applyFill="1" applyAlignment="1">
      <alignment vertical="top"/>
    </xf>
    <xf numFmtId="0" fontId="11" fillId="2" borderId="0" xfId="18" applyFont="1" applyFill="1" applyBorder="1" applyAlignment="1" applyProtection="1">
      <alignment horizontal="left" vertical="top"/>
    </xf>
    <xf numFmtId="0" fontId="11" fillId="0" borderId="0" xfId="15" applyFont="1" applyAlignment="1">
      <alignment vertical="top"/>
    </xf>
    <xf numFmtId="0" fontId="11" fillId="2" borderId="0" xfId="7" applyFont="1" applyFill="1" applyBorder="1" applyAlignment="1">
      <alignment vertical="top"/>
    </xf>
    <xf numFmtId="0" fontId="11" fillId="4" borderId="0" xfId="7" applyFont="1" applyFill="1" applyBorder="1" applyAlignment="1">
      <alignment vertical="top"/>
    </xf>
    <xf numFmtId="0" fontId="11" fillId="2" borderId="0" xfId="8" applyFont="1" applyFill="1" applyAlignment="1">
      <alignment vertical="top"/>
    </xf>
    <xf numFmtId="0" fontId="11" fillId="4" borderId="0" xfId="8" applyFont="1" applyFill="1" applyBorder="1" applyAlignment="1">
      <alignment vertical="top"/>
    </xf>
    <xf numFmtId="0" fontId="11" fillId="2" borderId="0" xfId="8" applyFont="1" applyFill="1" applyBorder="1" applyAlignment="1">
      <alignment vertical="top"/>
    </xf>
    <xf numFmtId="0" fontId="11" fillId="2" borderId="0" xfId="19" applyFont="1" applyFill="1" applyAlignment="1">
      <alignment vertical="top"/>
    </xf>
    <xf numFmtId="0" fontId="11" fillId="0" borderId="0" xfId="19" applyFont="1" applyAlignment="1">
      <alignment vertical="top"/>
    </xf>
    <xf numFmtId="0" fontId="11" fillId="2" borderId="0" xfId="9" applyFont="1" applyFill="1" applyAlignment="1">
      <alignment vertical="top"/>
    </xf>
    <xf numFmtId="0" fontId="11" fillId="0" borderId="0" xfId="9" applyFont="1" applyFill="1" applyBorder="1" applyAlignment="1">
      <alignment vertical="top"/>
    </xf>
    <xf numFmtId="0" fontId="11" fillId="0" borderId="0" xfId="9" applyFont="1" applyFill="1" applyAlignment="1">
      <alignment vertical="top"/>
    </xf>
    <xf numFmtId="0" fontId="6" fillId="4" borderId="0" xfId="9" applyFont="1" applyFill="1" applyBorder="1" applyAlignment="1">
      <alignment vertical="top"/>
    </xf>
    <xf numFmtId="0" fontId="12" fillId="2" borderId="0" xfId="9" applyFont="1" applyFill="1" applyAlignment="1">
      <alignment vertical="top"/>
    </xf>
    <xf numFmtId="0" fontId="6" fillId="4" borderId="0" xfId="9" applyFont="1" applyFill="1" applyAlignment="1">
      <alignment vertical="top"/>
    </xf>
    <xf numFmtId="0" fontId="26" fillId="4" borderId="2" xfId="22" applyFont="1" applyFill="1" applyBorder="1" applyProtection="1"/>
    <xf numFmtId="0" fontId="11" fillId="4" borderId="3" xfId="22" applyFont="1" applyFill="1" applyBorder="1"/>
    <xf numFmtId="171" fontId="11" fillId="4" borderId="3" xfId="0" applyNumberFormat="1" applyFont="1" applyFill="1" applyBorder="1"/>
    <xf numFmtId="169" fontId="25" fillId="4" borderId="3" xfId="23" applyNumberFormat="1" applyFont="1" applyFill="1" applyBorder="1" applyAlignment="1" applyProtection="1">
      <alignment horizontal="right"/>
    </xf>
    <xf numFmtId="169" fontId="24" fillId="4" borderId="3" xfId="23" applyNumberFormat="1" applyFont="1" applyFill="1" applyBorder="1" applyAlignment="1" applyProtection="1">
      <alignment horizontal="right"/>
    </xf>
    <xf numFmtId="166" fontId="3" fillId="4" borderId="0" xfId="0" applyNumberFormat="1" applyFont="1" applyFill="1" applyBorder="1" applyAlignment="1">
      <alignment horizontal="right"/>
    </xf>
    <xf numFmtId="0" fontId="11" fillId="2" borderId="0" xfId="19" applyFont="1" applyFill="1" applyBorder="1" applyAlignment="1" applyProtection="1">
      <alignment horizontal="left"/>
    </xf>
    <xf numFmtId="171" fontId="11" fillId="0" borderId="0" xfId="19" applyNumberFormat="1" applyFont="1" applyBorder="1" applyAlignment="1" applyProtection="1">
      <alignment horizontal="left"/>
    </xf>
    <xf numFmtId="165" fontId="11" fillId="4" borderId="0" xfId="22" applyNumberFormat="1" applyFont="1" applyFill="1"/>
    <xf numFmtId="169" fontId="25" fillId="4" borderId="0" xfId="23" applyNumberFormat="1" applyFont="1" applyFill="1" applyBorder="1" applyAlignment="1" applyProtection="1">
      <alignment horizontal="right"/>
    </xf>
    <xf numFmtId="169" fontId="24" fillId="4" borderId="0" xfId="23" applyNumberFormat="1" applyFont="1" applyFill="1" applyBorder="1" applyAlignment="1" applyProtection="1">
      <alignment horizontal="right"/>
    </xf>
    <xf numFmtId="2" fontId="25" fillId="0"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5" fillId="0" borderId="3"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2" fillId="0" borderId="0" xfId="8" applyNumberFormat="1" applyFont="1" applyFill="1" applyAlignment="1">
      <alignment horizontal="right"/>
    </xf>
    <xf numFmtId="2" fontId="37" fillId="0" borderId="0" xfId="8" applyNumberFormat="1" applyFont="1" applyFill="1" applyAlignment="1">
      <alignment horizontal="right"/>
    </xf>
    <xf numFmtId="0" fontId="37" fillId="4" borderId="0" xfId="0" applyFont="1" applyFill="1" applyBorder="1" applyAlignment="1">
      <alignment horizontal="right"/>
    </xf>
    <xf numFmtId="166" fontId="24" fillId="4" borderId="0" xfId="23" quotePrefix="1" applyNumberFormat="1" applyFont="1" applyFill="1" applyBorder="1" applyAlignment="1" applyProtection="1">
      <alignment horizontal="right"/>
    </xf>
    <xf numFmtId="0" fontId="37" fillId="4" borderId="0" xfId="0" applyFont="1" applyFill="1" applyBorder="1"/>
    <xf numFmtId="164" fontId="3" fillId="3" borderId="0" xfId="0" applyNumberFormat="1" applyFont="1" applyFill="1"/>
    <xf numFmtId="0" fontId="37" fillId="0" borderId="0" xfId="17" applyFont="1" applyBorder="1"/>
    <xf numFmtId="0" fontId="37" fillId="4" borderId="0" xfId="17" applyFont="1" applyFill="1"/>
    <xf numFmtId="0" fontId="37" fillId="4" borderId="0" xfId="17" applyFont="1" applyFill="1" applyAlignment="1">
      <alignment vertical="top"/>
    </xf>
    <xf numFmtId="0" fontId="37" fillId="0" borderId="0" xfId="17" applyFont="1" applyAlignment="1">
      <alignment vertical="top"/>
    </xf>
    <xf numFmtId="0" fontId="38" fillId="4" borderId="0" xfId="9" applyFont="1" applyFill="1" applyBorder="1" applyAlignment="1">
      <alignment horizontal="center"/>
    </xf>
    <xf numFmtId="165" fontId="37" fillId="4" borderId="0" xfId="22" applyNumberFormat="1" applyFont="1" applyFill="1"/>
    <xf numFmtId="0" fontId="37" fillId="4" borderId="0" xfId="22" applyFont="1" applyFill="1" applyAlignment="1">
      <alignment vertical="top"/>
    </xf>
    <xf numFmtId="0" fontId="37" fillId="0" borderId="0" xfId="22" applyFont="1" applyAlignment="1">
      <alignment vertical="top"/>
    </xf>
    <xf numFmtId="0" fontId="40" fillId="4" borderId="0" xfId="22" applyFont="1" applyFill="1"/>
    <xf numFmtId="0" fontId="40" fillId="4" borderId="0" xfId="9" applyFont="1" applyFill="1" applyBorder="1"/>
    <xf numFmtId="0" fontId="40" fillId="4" borderId="0" xfId="9" applyFont="1" applyFill="1" applyBorder="1" applyAlignment="1">
      <alignment vertical="top"/>
    </xf>
    <xf numFmtId="0" fontId="40" fillId="4" borderId="0" xfId="9" applyFont="1" applyFill="1" applyAlignment="1">
      <alignment vertical="top"/>
    </xf>
    <xf numFmtId="0" fontId="37" fillId="0" borderId="0" xfId="22" applyFont="1" applyFill="1"/>
    <xf numFmtId="0" fontId="37" fillId="0" borderId="0" xfId="9" applyFont="1" applyFill="1" applyBorder="1"/>
    <xf numFmtId="0" fontId="37" fillId="0" borderId="0" xfId="9" applyFont="1" applyFill="1" applyBorder="1" applyAlignment="1">
      <alignment vertical="top"/>
    </xf>
    <xf numFmtId="0" fontId="37" fillId="0" borderId="0" xfId="9" applyFont="1" applyFill="1" applyAlignment="1">
      <alignment vertical="top"/>
    </xf>
    <xf numFmtId="0" fontId="37" fillId="0" borderId="0" xfId="19" applyFont="1" applyAlignment="1">
      <alignment vertical="top"/>
    </xf>
    <xf numFmtId="0" fontId="37" fillId="0" borderId="0" xfId="15" applyFont="1" applyAlignment="1">
      <alignment vertical="top"/>
    </xf>
    <xf numFmtId="0" fontId="37" fillId="4" borderId="0" xfId="8" applyFont="1" applyFill="1" applyBorder="1"/>
    <xf numFmtId="0" fontId="37" fillId="4" borderId="0" xfId="8" applyFont="1" applyFill="1" applyBorder="1" applyAlignment="1">
      <alignment vertical="top"/>
    </xf>
    <xf numFmtId="0" fontId="37" fillId="4" borderId="0" xfId="7" applyFont="1" applyFill="1" applyBorder="1"/>
    <xf numFmtId="0" fontId="37" fillId="4" borderId="0" xfId="7" applyFont="1" applyFill="1" applyBorder="1" applyAlignment="1">
      <alignment vertical="top"/>
    </xf>
    <xf numFmtId="0" fontId="37" fillId="4" borderId="0" xfId="18" applyFont="1" applyFill="1"/>
    <xf numFmtId="0" fontId="37" fillId="4" borderId="0" xfId="18" applyFont="1" applyFill="1" applyAlignment="1">
      <alignment vertical="top"/>
    </xf>
    <xf numFmtId="0" fontId="37" fillId="4" borderId="0" xfId="16" applyFont="1" applyFill="1"/>
    <xf numFmtId="0" fontId="37" fillId="4" borderId="0" xfId="16" applyFont="1" applyFill="1" applyAlignment="1">
      <alignment vertical="top"/>
    </xf>
    <xf numFmtId="0" fontId="37" fillId="0" borderId="0" xfId="16" applyFont="1" applyAlignment="1">
      <alignment vertical="top"/>
    </xf>
    <xf numFmtId="0" fontId="37" fillId="4" borderId="0" xfId="13" applyFont="1" applyFill="1" applyBorder="1"/>
    <xf numFmtId="0" fontId="37" fillId="4" borderId="0" xfId="13" applyFont="1" applyFill="1" applyBorder="1" applyAlignment="1">
      <alignment vertical="top"/>
    </xf>
    <xf numFmtId="0" fontId="37" fillId="0" borderId="0" xfId="13" applyFont="1" applyAlignment="1">
      <alignment vertical="top"/>
    </xf>
    <xf numFmtId="0" fontId="37" fillId="4" borderId="0" xfId="21" applyFont="1" applyFill="1"/>
    <xf numFmtId="0" fontId="37" fillId="4" borderId="0" xfId="21" applyFont="1" applyFill="1" applyAlignment="1">
      <alignment vertical="top"/>
    </xf>
    <xf numFmtId="0" fontId="37" fillId="0" borderId="0" xfId="21" applyFont="1" applyAlignment="1">
      <alignment vertical="top"/>
    </xf>
    <xf numFmtId="0" fontId="24" fillId="0" borderId="0" xfId="21" applyFont="1" applyFill="1" applyAlignment="1" applyProtection="1">
      <alignment horizontal="right"/>
    </xf>
    <xf numFmtId="0" fontId="40" fillId="0" borderId="0" xfId="23" applyFont="1"/>
    <xf numFmtId="0" fontId="40" fillId="4" borderId="0" xfId="11" applyFont="1" applyFill="1"/>
    <xf numFmtId="0" fontId="40" fillId="4" borderId="0" xfId="11" applyFont="1" applyFill="1" applyAlignment="1">
      <alignment vertical="top"/>
    </xf>
    <xf numFmtId="0" fontId="40" fillId="0" borderId="0" xfId="11" applyFont="1" applyAlignment="1">
      <alignment vertical="top"/>
    </xf>
    <xf numFmtId="0" fontId="37" fillId="4" borderId="0" xfId="23" applyFont="1" applyFill="1" applyAlignment="1">
      <alignment vertical="top"/>
    </xf>
    <xf numFmtId="0" fontId="37" fillId="0" borderId="0" xfId="23" applyFont="1" applyAlignment="1">
      <alignment vertical="top"/>
    </xf>
    <xf numFmtId="0" fontId="37" fillId="4" borderId="0" xfId="0" applyFont="1" applyFill="1" applyBorder="1" applyAlignment="1">
      <alignment vertical="top"/>
    </xf>
    <xf numFmtId="0" fontId="37" fillId="4" borderId="0" xfId="0" applyFont="1" applyFill="1" applyBorder="1" applyAlignment="1">
      <alignment vertical="top" wrapText="1"/>
    </xf>
    <xf numFmtId="0" fontId="25"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3" fillId="0" borderId="3" xfId="22" applyFont="1" applyBorder="1" applyAlignment="1"/>
    <xf numFmtId="0" fontId="0" fillId="0" borderId="3" xfId="0" applyBorder="1" applyAlignment="1"/>
    <xf numFmtId="0" fontId="23" fillId="0" borderId="3" xfId="22" applyFont="1" applyBorder="1" applyAlignment="1">
      <alignment wrapText="1"/>
    </xf>
    <xf numFmtId="0" fontId="0" fillId="0" borderId="3" xfId="0" applyBorder="1" applyAlignment="1">
      <alignment wrapText="1"/>
    </xf>
    <xf numFmtId="0" fontId="21" fillId="0" borderId="0" xfId="14" applyFont="1" applyFill="1" applyBorder="1" applyAlignment="1" applyProtection="1"/>
    <xf numFmtId="0" fontId="26" fillId="4" borderId="0" xfId="16" quotePrefix="1" applyFont="1" applyFill="1" applyBorder="1" applyAlignment="1" applyProtection="1">
      <alignment vertical="top"/>
    </xf>
    <xf numFmtId="0" fontId="3" fillId="0" borderId="0" xfId="14" applyFont="1"/>
    <xf numFmtId="0" fontId="23" fillId="0" borderId="3" xfId="6" applyBorder="1" applyAlignment="1"/>
    <xf numFmtId="0" fontId="3" fillId="2" borderId="0" xfId="14" applyFont="1" applyFill="1" applyAlignment="1"/>
    <xf numFmtId="0" fontId="26" fillId="0" borderId="2" xfId="14" applyFont="1" applyFill="1" applyBorder="1" applyAlignment="1" applyProtection="1">
      <alignment horizontal="center"/>
    </xf>
    <xf numFmtId="0" fontId="3" fillId="0" borderId="3" xfId="14" applyFont="1" applyBorder="1" applyAlignment="1">
      <alignment horizontal="center"/>
    </xf>
    <xf numFmtId="0" fontId="3" fillId="0" borderId="2" xfId="14" applyFont="1" applyBorder="1" applyAlignment="1">
      <alignment horizontal="right"/>
    </xf>
    <xf numFmtId="0" fontId="25" fillId="0" borderId="2" xfId="14" applyFont="1" applyFill="1" applyBorder="1" applyAlignment="1" applyProtection="1">
      <alignment horizontal="right"/>
    </xf>
    <xf numFmtId="0" fontId="24" fillId="0" borderId="2" xfId="14" applyFont="1" applyFill="1" applyBorder="1" applyAlignment="1" applyProtection="1">
      <alignment horizontal="right"/>
    </xf>
    <xf numFmtId="0" fontId="3" fillId="2" borderId="0" xfId="14" applyFont="1" applyFill="1" applyAlignment="1" applyProtection="1">
      <alignment horizontal="left"/>
    </xf>
    <xf numFmtId="171" fontId="3" fillId="0" borderId="0" xfId="14" applyNumberFormat="1" applyFont="1" applyAlignment="1" applyProtection="1">
      <alignment horizontal="left"/>
    </xf>
    <xf numFmtId="0" fontId="3" fillId="2" borderId="0" xfId="18" applyFont="1" applyFill="1" applyAlignment="1" applyProtection="1">
      <alignment horizontal="left"/>
    </xf>
    <xf numFmtId="171" fontId="3" fillId="0" borderId="0" xfId="18" applyNumberFormat="1" applyFont="1" applyAlignment="1" applyProtection="1">
      <alignment horizontal="left"/>
    </xf>
    <xf numFmtId="0" fontId="3" fillId="0" borderId="0" xfId="14" applyFont="1" applyAlignment="1" applyProtection="1">
      <alignment horizontal="left"/>
    </xf>
    <xf numFmtId="0" fontId="3" fillId="2" borderId="3" xfId="14" applyFont="1" applyFill="1" applyBorder="1" applyAlignment="1" applyProtection="1">
      <alignment horizontal="left"/>
    </xf>
    <xf numFmtId="171" fontId="3" fillId="0" borderId="3" xfId="14" applyNumberFormat="1" applyFont="1" applyBorder="1" applyAlignment="1" applyProtection="1">
      <alignment horizontal="left"/>
    </xf>
    <xf numFmtId="0" fontId="3" fillId="0" borderId="0" xfId="14" quotePrefix="1" applyFont="1" applyBorder="1" applyAlignment="1" applyProtection="1">
      <alignment horizontal="left"/>
    </xf>
    <xf numFmtId="0" fontId="23" fillId="0" borderId="0" xfId="6" applyBorder="1" applyAlignment="1">
      <alignment horizontal="left"/>
    </xf>
    <xf numFmtId="0" fontId="24" fillId="2" borderId="0" xfId="14" applyFont="1" applyFill="1" applyAlignment="1" applyProtection="1"/>
    <xf numFmtId="0" fontId="25" fillId="0" borderId="0" xfId="14" applyFont="1" applyFill="1" applyBorder="1" applyAlignment="1" applyProtection="1"/>
    <xf numFmtId="0" fontId="23" fillId="0" borderId="0" xfId="6" applyBorder="1" applyAlignment="1"/>
    <xf numFmtId="0" fontId="26" fillId="0" borderId="0" xfId="14" applyFont="1" applyFill="1" applyBorder="1" applyAlignment="1" applyProtection="1"/>
    <xf numFmtId="0" fontId="26" fillId="0" borderId="0" xfId="14" applyFont="1" applyFill="1" applyAlignment="1" applyProtection="1">
      <alignment horizontal="left"/>
    </xf>
    <xf numFmtId="0" fontId="23" fillId="0" borderId="0" xfId="6" applyAlignment="1">
      <alignment horizontal="left"/>
    </xf>
    <xf numFmtId="0" fontId="24" fillId="0" borderId="0" xfId="14" applyFont="1" applyFill="1" applyProtection="1"/>
    <xf numFmtId="0" fontId="28" fillId="0" borderId="0" xfId="14" applyFont="1" applyFill="1" applyProtection="1"/>
    <xf numFmtId="0" fontId="3" fillId="0" borderId="0" xfId="23" applyFont="1" applyFill="1"/>
    <xf numFmtId="0" fontId="3" fillId="0" borderId="0" xfId="23" applyFont="1"/>
    <xf numFmtId="0" fontId="3" fillId="0" borderId="0" xfId="18" applyFont="1"/>
    <xf numFmtId="0" fontId="3" fillId="0" borderId="0" xfId="23" applyFont="1" applyAlignment="1" applyProtection="1">
      <alignment horizontal="left"/>
    </xf>
    <xf numFmtId="1" fontId="3" fillId="0" borderId="0" xfId="23" applyNumberFormat="1" applyFont="1"/>
    <xf numFmtId="1" fontId="3" fillId="0" borderId="0" xfId="14" applyNumberFormat="1" applyFont="1"/>
    <xf numFmtId="164" fontId="3" fillId="0" borderId="0" xfId="14" applyNumberFormat="1" applyFont="1"/>
    <xf numFmtId="3" fontId="3" fillId="0" borderId="0" xfId="14" applyNumberFormat="1" applyFont="1"/>
    <xf numFmtId="0" fontId="3" fillId="2" borderId="0" xfId="14" applyFont="1" applyFill="1"/>
    <xf numFmtId="0" fontId="3" fillId="0" borderId="0" xfId="14" applyFont="1" applyBorder="1" applyAlignment="1">
      <alignment horizontal="right"/>
    </xf>
    <xf numFmtId="0" fontId="3" fillId="2" borderId="0" xfId="14" applyFont="1" applyFill="1" applyBorder="1" applyAlignment="1" applyProtection="1">
      <alignment horizontal="left"/>
    </xf>
    <xf numFmtId="171" fontId="3" fillId="0" borderId="0" xfId="18" applyNumberFormat="1" applyFont="1" applyBorder="1" applyAlignment="1" applyProtection="1">
      <alignment horizontal="left"/>
    </xf>
    <xf numFmtId="172" fontId="25" fillId="4" borderId="0" xfId="23" applyNumberFormat="1" applyFont="1" applyFill="1" applyBorder="1" applyAlignment="1" applyProtection="1">
      <alignment horizontal="right"/>
    </xf>
    <xf numFmtId="172" fontId="24" fillId="4" borderId="0" xfId="23" applyNumberFormat="1" applyFont="1" applyFill="1" applyBorder="1" applyAlignment="1" applyProtection="1">
      <alignment horizontal="right"/>
    </xf>
    <xf numFmtId="171" fontId="3" fillId="0" borderId="3" xfId="15" applyNumberFormat="1" applyFont="1" applyBorder="1" applyAlignment="1" applyProtection="1">
      <alignment horizontal="left"/>
    </xf>
    <xf numFmtId="172" fontId="25" fillId="4" borderId="3" xfId="23" applyNumberFormat="1" applyFont="1" applyFill="1" applyBorder="1" applyAlignment="1" applyProtection="1">
      <alignment horizontal="right"/>
    </xf>
    <xf numFmtId="172" fontId="24" fillId="4" borderId="3" xfId="23" applyNumberFormat="1" applyFont="1" applyFill="1" applyBorder="1" applyAlignment="1" applyProtection="1">
      <alignment horizontal="right"/>
    </xf>
    <xf numFmtId="0" fontId="3" fillId="0" borderId="2" xfId="14" quotePrefix="1" applyFont="1" applyBorder="1" applyAlignment="1" applyProtection="1">
      <alignment horizontal="left"/>
    </xf>
    <xf numFmtId="0" fontId="23" fillId="0" borderId="2" xfId="6" applyBorder="1" applyAlignment="1">
      <alignment horizontal="left"/>
    </xf>
    <xf numFmtId="0" fontId="3" fillId="0" borderId="0" xfId="14" quotePrefix="1" applyFont="1" applyAlignment="1" applyProtection="1">
      <alignment horizontal="left"/>
    </xf>
    <xf numFmtId="0" fontId="24" fillId="2" borderId="0" xfId="14" applyFont="1" applyFill="1" applyProtection="1"/>
    <xf numFmtId="0" fontId="25" fillId="0" borderId="0" xfId="14" applyFont="1" applyFill="1" applyAlignment="1" applyProtection="1">
      <alignment horizontal="left"/>
    </xf>
    <xf numFmtId="0" fontId="21" fillId="4" borderId="0" xfId="24" applyFont="1" applyFill="1" applyBorder="1" applyAlignment="1" applyProtection="1"/>
    <xf numFmtId="0" fontId="3" fillId="4" borderId="0" xfId="24" applyFont="1" applyFill="1" applyBorder="1" applyAlignment="1"/>
    <xf numFmtId="0" fontId="3" fillId="4" borderId="0" xfId="15" applyFont="1" applyFill="1"/>
    <xf numFmtId="0" fontId="3" fillId="2" borderId="0" xfId="15" applyFont="1" applyFill="1"/>
    <xf numFmtId="0" fontId="26" fillId="4" borderId="2" xfId="15" applyFont="1" applyFill="1" applyBorder="1" applyAlignment="1" applyProtection="1">
      <alignment horizontal="center"/>
    </xf>
    <xf numFmtId="0" fontId="22" fillId="4" borderId="3" xfId="15" applyFont="1" applyFill="1" applyBorder="1" applyAlignment="1">
      <alignment horizontal="center"/>
    </xf>
    <xf numFmtId="0" fontId="3" fillId="2" borderId="0" xfId="24" applyFont="1" applyFill="1"/>
    <xf numFmtId="0" fontId="3" fillId="2" borderId="0" xfId="24" applyFont="1" applyFill="1" applyAlignment="1" applyProtection="1">
      <alignment horizontal="left"/>
    </xf>
    <xf numFmtId="171" fontId="3" fillId="4" borderId="0" xfId="24" applyNumberFormat="1" applyFont="1" applyFill="1" applyAlignment="1" applyProtection="1">
      <alignment horizontal="left"/>
    </xf>
    <xf numFmtId="0" fontId="3" fillId="2" borderId="0" xfId="15" applyFont="1" applyFill="1" applyAlignment="1" applyProtection="1">
      <alignment horizontal="left"/>
    </xf>
    <xf numFmtId="171" fontId="22" fillId="4" borderId="3" xfId="24" applyNumberFormat="1" applyFont="1" applyFill="1" applyBorder="1" applyAlignment="1" applyProtection="1">
      <alignment horizontal="left"/>
    </xf>
    <xf numFmtId="49" fontId="3" fillId="4" borderId="0" xfId="6" quotePrefix="1" applyNumberFormat="1" applyFont="1" applyFill="1" applyBorder="1" applyAlignment="1"/>
    <xf numFmtId="0" fontId="23" fillId="0" borderId="0" xfId="6" applyAlignment="1"/>
    <xf numFmtId="0" fontId="3" fillId="2" borderId="0" xfId="15" applyFont="1" applyFill="1" applyAlignment="1" applyProtection="1">
      <alignment horizontal="left" vertical="top"/>
    </xf>
    <xf numFmtId="0" fontId="3" fillId="4" borderId="0" xfId="15" quotePrefix="1" applyFont="1" applyFill="1" applyAlignment="1">
      <alignment vertical="top"/>
    </xf>
    <xf numFmtId="0" fontId="23" fillId="4" borderId="0" xfId="6" applyFill="1" applyAlignment="1">
      <alignment vertical="top"/>
    </xf>
    <xf numFmtId="0" fontId="3" fillId="4" borderId="0" xfId="15" applyFont="1" applyFill="1" applyAlignment="1">
      <alignment vertical="top"/>
    </xf>
    <xf numFmtId="0" fontId="3" fillId="4" borderId="0" xfId="15" quotePrefix="1" applyFont="1" applyFill="1" applyAlignment="1">
      <alignment horizontal="left" vertical="top"/>
    </xf>
    <xf numFmtId="0" fontId="22" fillId="4" borderId="0" xfId="17" applyFont="1" applyFill="1" applyAlignment="1">
      <alignment vertical="top"/>
    </xf>
    <xf numFmtId="0" fontId="22" fillId="4" borderId="0" xfId="6" applyFont="1" applyFill="1" applyAlignment="1">
      <alignment vertical="top"/>
    </xf>
    <xf numFmtId="0" fontId="3" fillId="4" borderId="0" xfId="17" applyFont="1" applyFill="1" applyAlignment="1">
      <alignment vertical="top"/>
    </xf>
    <xf numFmtId="0" fontId="23" fillId="0" borderId="0" xfId="6" applyFont="1" applyAlignment="1">
      <alignment vertical="top"/>
    </xf>
    <xf numFmtId="0" fontId="23" fillId="0" borderId="0" xfId="6" applyAlignment="1">
      <alignment vertical="top"/>
    </xf>
    <xf numFmtId="0" fontId="0" fillId="0" borderId="6" xfId="0" applyBorder="1" applyAlignment="1"/>
    <xf numFmtId="0" fontId="0" fillId="0" borderId="7" xfId="0" applyBorder="1" applyAlignment="1"/>
    <xf numFmtId="0" fontId="11" fillId="0" borderId="7" xfId="23" applyFont="1" applyBorder="1"/>
    <xf numFmtId="0" fontId="37" fillId="0" borderId="7" xfId="23" applyFont="1" applyBorder="1"/>
    <xf numFmtId="0" fontId="11" fillId="0" borderId="8" xfId="23" applyFont="1" applyBorder="1"/>
    <xf numFmtId="0" fontId="3" fillId="2" borderId="0" xfId="17" applyFont="1" applyFill="1" applyProtection="1"/>
    <xf numFmtId="0" fontId="3" fillId="2" borderId="0" xfId="17" applyFont="1" applyFill="1" applyAlignment="1" applyProtection="1">
      <alignment horizontal="left"/>
    </xf>
    <xf numFmtId="0" fontId="0" fillId="0" borderId="0" xfId="0" applyAlignment="1"/>
    <xf numFmtId="49" fontId="3" fillId="4" borderId="0" xfId="0" applyNumberFormat="1" applyFont="1" applyFill="1" applyBorder="1" applyAlignment="1"/>
    <xf numFmtId="49" fontId="2" fillId="0" borderId="0" xfId="0" applyNumberFormat="1" applyFont="1" applyBorder="1" applyAlignment="1"/>
    <xf numFmtId="0" fontId="3" fillId="2" borderId="0" xfId="19" applyFont="1" applyFill="1" applyAlignment="1" applyProtection="1">
      <alignment horizontal="left"/>
    </xf>
    <xf numFmtId="171" fontId="3" fillId="0" borderId="0" xfId="19" applyNumberFormat="1" applyFont="1" applyAlignment="1" applyProtection="1">
      <alignment horizontal="left"/>
    </xf>
    <xf numFmtId="0" fontId="3" fillId="2" borderId="0" xfId="10" applyFont="1" applyFill="1"/>
    <xf numFmtId="171" fontId="12" fillId="3" borderId="0" xfId="10" applyNumberFormat="1" applyFont="1" applyFill="1" applyAlignment="1">
      <alignment vertical="center"/>
    </xf>
    <xf numFmtId="166" fontId="24" fillId="4" borderId="3" xfId="23" applyNumberFormat="1" applyFont="1" applyFill="1" applyBorder="1" applyAlignment="1" applyProtection="1">
      <alignment horizontal="right"/>
    </xf>
    <xf numFmtId="1" fontId="25" fillId="4" borderId="0" xfId="23" applyNumberFormat="1" applyFont="1" applyFill="1" applyAlignment="1" applyProtection="1">
      <alignment horizontal="right"/>
    </xf>
    <xf numFmtId="1" fontId="24" fillId="4" borderId="0" xfId="23" applyNumberFormat="1" applyFont="1" applyFill="1" applyAlignment="1" applyProtection="1">
      <alignment horizontal="right"/>
    </xf>
    <xf numFmtId="0" fontId="3" fillId="2" borderId="0" xfId="21" applyFont="1" applyFill="1" applyAlignment="1" applyProtection="1">
      <alignment horizontal="left"/>
    </xf>
    <xf numFmtId="171" fontId="3" fillId="0" borderId="0" xfId="21" applyNumberFormat="1" applyFont="1" applyAlignment="1" applyProtection="1">
      <alignment horizontal="left"/>
    </xf>
    <xf numFmtId="0" fontId="3" fillId="2" borderId="0" xfId="23" applyFont="1" applyFill="1"/>
    <xf numFmtId="0" fontId="3" fillId="2" borderId="0" xfId="23" applyFont="1" applyFill="1" applyAlignment="1" applyProtection="1">
      <alignment horizontal="left"/>
    </xf>
    <xf numFmtId="171" fontId="3" fillId="4" borderId="0" xfId="23" applyNumberFormat="1" applyFont="1" applyFill="1" applyAlignment="1" applyProtection="1">
      <alignment horizontal="left"/>
    </xf>
    <xf numFmtId="0" fontId="25" fillId="4" borderId="0" xfId="23" applyFont="1" applyFill="1" applyBorder="1" applyAlignment="1" applyProtection="1">
      <alignment horizontal="center"/>
    </xf>
    <xf numFmtId="0" fontId="24" fillId="4" borderId="0" xfId="23" applyFont="1" applyFill="1" applyBorder="1" applyAlignment="1" applyProtection="1">
      <alignment horizontal="center"/>
    </xf>
    <xf numFmtId="164" fontId="11" fillId="4" borderId="0" xfId="23" applyNumberFormat="1" applyFont="1" applyFill="1" applyBorder="1"/>
    <xf numFmtId="164" fontId="37" fillId="4" borderId="0" xfId="23" applyNumberFormat="1" applyFont="1" applyFill="1" applyBorder="1"/>
    <xf numFmtId="171" fontId="3" fillId="0" borderId="0" xfId="23" applyNumberFormat="1" applyFont="1" applyAlignment="1" applyProtection="1">
      <alignment horizontal="left"/>
    </xf>
    <xf numFmtId="0" fontId="22" fillId="4" borderId="0" xfId="0" applyFont="1" applyFill="1" applyBorder="1"/>
    <xf numFmtId="164" fontId="22" fillId="4" borderId="0" xfId="23" applyNumberFormat="1" applyFont="1" applyFill="1"/>
    <xf numFmtId="3" fontId="37" fillId="4" borderId="0" xfId="21" applyNumberFormat="1" applyFont="1" applyFill="1" applyAlignment="1">
      <alignment vertical="top"/>
    </xf>
    <xf numFmtId="171" fontId="3" fillId="0" borderId="3" xfId="19" applyNumberFormat="1" applyFont="1" applyBorder="1" applyAlignment="1" applyProtection="1">
      <alignment horizontal="left"/>
    </xf>
    <xf numFmtId="171" fontId="3" fillId="0" borderId="0" xfId="22" applyNumberFormat="1" applyFont="1" applyAlignment="1" applyProtection="1">
      <alignment horizontal="left"/>
    </xf>
    <xf numFmtId="0" fontId="22" fillId="4" borderId="0" xfId="0" applyFont="1" applyFill="1" applyBorder="1" applyAlignment="1">
      <alignment vertical="top"/>
    </xf>
    <xf numFmtId="0" fontId="22" fillId="4" borderId="0" xfId="0" applyFont="1" applyFill="1" applyBorder="1" applyAlignment="1">
      <alignment vertical="top" wrapText="1"/>
    </xf>
    <xf numFmtId="0" fontId="22" fillId="0" borderId="0" xfId="22" applyFont="1"/>
    <xf numFmtId="166" fontId="25" fillId="0" borderId="0" xfId="22" applyNumberFormat="1" applyFont="1" applyFill="1" applyAlignment="1" applyProtection="1">
      <alignment horizontal="center"/>
    </xf>
    <xf numFmtId="0" fontId="22" fillId="4" borderId="0" xfId="22" applyFont="1" applyFill="1"/>
    <xf numFmtId="165" fontId="22" fillId="4" borderId="0" xfId="22" applyNumberFormat="1" applyFont="1" applyFill="1"/>
    <xf numFmtId="0" fontId="22" fillId="4" borderId="0" xfId="22" applyFont="1" applyFill="1" applyAlignment="1">
      <alignment vertical="top"/>
    </xf>
    <xf numFmtId="0" fontId="22" fillId="0" borderId="0" xfId="22" applyFont="1" applyAlignment="1">
      <alignment vertical="top"/>
    </xf>
    <xf numFmtId="0" fontId="22" fillId="0" borderId="7" xfId="23" applyFont="1" applyBorder="1"/>
    <xf numFmtId="0" fontId="22" fillId="0" borderId="0" xfId="23" applyFont="1"/>
    <xf numFmtId="0" fontId="22" fillId="4" borderId="0" xfId="23" applyFont="1" applyFill="1"/>
    <xf numFmtId="0" fontId="22" fillId="4" borderId="0" xfId="23" applyFont="1" applyFill="1" applyAlignment="1">
      <alignment vertical="top"/>
    </xf>
    <xf numFmtId="0" fontId="22" fillId="0" borderId="0" xfId="23" applyFont="1" applyAlignment="1">
      <alignment vertical="top"/>
    </xf>
    <xf numFmtId="0" fontId="47" fillId="0" borderId="0" xfId="11" applyFont="1"/>
    <xf numFmtId="0" fontId="47" fillId="0" borderId="0" xfId="23" applyFont="1"/>
    <xf numFmtId="0" fontId="48" fillId="3" borderId="0" xfId="11" applyFont="1" applyFill="1" applyAlignment="1">
      <alignment horizontal="center"/>
    </xf>
    <xf numFmtId="0" fontId="47" fillId="4" borderId="0" xfId="11" applyFont="1" applyFill="1"/>
    <xf numFmtId="0" fontId="47" fillId="4" borderId="0" xfId="11" applyFont="1" applyFill="1" applyAlignment="1">
      <alignment vertical="top"/>
    </xf>
    <xf numFmtId="0" fontId="47" fillId="0" borderId="0" xfId="11" applyFont="1" applyAlignment="1">
      <alignment vertical="top"/>
    </xf>
    <xf numFmtId="0" fontId="22" fillId="0" borderId="0" xfId="21" applyFont="1"/>
    <xf numFmtId="0" fontId="22" fillId="4" borderId="0" xfId="21" applyFont="1" applyFill="1"/>
    <xf numFmtId="0" fontId="22" fillId="4" borderId="0" xfId="21" applyFont="1" applyFill="1" applyAlignment="1">
      <alignment vertical="top"/>
    </xf>
    <xf numFmtId="0" fontId="22" fillId="0" borderId="0" xfId="21" applyFont="1" applyAlignment="1">
      <alignment vertical="top"/>
    </xf>
    <xf numFmtId="0" fontId="25" fillId="0" borderId="0" xfId="21" applyFont="1" applyFill="1" applyAlignment="1" applyProtection="1">
      <alignment horizontal="right"/>
    </xf>
    <xf numFmtId="0" fontId="22" fillId="0" borderId="0" xfId="13" applyFont="1"/>
    <xf numFmtId="2" fontId="49" fillId="4" borderId="0" xfId="13" applyNumberFormat="1" applyFont="1" applyFill="1" applyAlignment="1" applyProtection="1">
      <alignment horizontal="center"/>
    </xf>
    <xf numFmtId="0" fontId="22" fillId="4" borderId="0" xfId="13" applyFont="1" applyFill="1" applyBorder="1"/>
    <xf numFmtId="0" fontId="22" fillId="4" borderId="0" xfId="13" applyFont="1" applyFill="1" applyBorder="1" applyAlignment="1">
      <alignment vertical="top"/>
    </xf>
    <xf numFmtId="0" fontId="22" fillId="0" borderId="0" xfId="13" applyFont="1" applyAlignment="1">
      <alignment vertical="top"/>
    </xf>
    <xf numFmtId="0" fontId="22" fillId="0" borderId="0" xfId="16" applyFont="1"/>
    <xf numFmtId="0" fontId="22" fillId="4" borderId="0" xfId="16" applyFont="1" applyFill="1"/>
    <xf numFmtId="0" fontId="22" fillId="4" borderId="0" xfId="16" applyFont="1" applyFill="1" applyAlignment="1">
      <alignment vertical="top"/>
    </xf>
    <xf numFmtId="0" fontId="22" fillId="0" borderId="0" xfId="16" applyFont="1" applyAlignment="1">
      <alignment vertical="top"/>
    </xf>
    <xf numFmtId="0" fontId="22" fillId="0" borderId="0" xfId="18" applyFont="1"/>
    <xf numFmtId="0" fontId="22" fillId="4" borderId="0" xfId="18" applyFont="1" applyFill="1"/>
    <xf numFmtId="0" fontId="22" fillId="4" borderId="0" xfId="18" applyFont="1" applyFill="1" applyAlignment="1">
      <alignment vertical="top"/>
    </xf>
    <xf numFmtId="0" fontId="22" fillId="0" borderId="0" xfId="15" applyFont="1" applyAlignment="1">
      <alignment vertical="top"/>
    </xf>
    <xf numFmtId="0" fontId="22" fillId="0" borderId="0" xfId="7" applyFont="1"/>
    <xf numFmtId="1" fontId="25" fillId="4" borderId="0" xfId="7" applyNumberFormat="1" applyFont="1" applyFill="1" applyBorder="1" applyAlignment="1" applyProtection="1">
      <alignment horizontal="center"/>
    </xf>
    <xf numFmtId="0" fontId="22" fillId="4" borderId="0" xfId="7" applyFont="1" applyFill="1" applyBorder="1"/>
    <xf numFmtId="0" fontId="22" fillId="4" borderId="0" xfId="7" applyFont="1" applyFill="1" applyBorder="1" applyAlignment="1">
      <alignment vertical="top"/>
    </xf>
    <xf numFmtId="0" fontId="22" fillId="0" borderId="0" xfId="8" applyFont="1"/>
    <xf numFmtId="0" fontId="22" fillId="4" borderId="0" xfId="8" applyFont="1" applyFill="1" applyBorder="1"/>
    <xf numFmtId="0" fontId="22" fillId="4" borderId="0" xfId="8" applyFont="1" applyFill="1" applyBorder="1" applyAlignment="1">
      <alignment vertical="top"/>
    </xf>
    <xf numFmtId="165" fontId="25" fillId="0" borderId="0" xfId="8" applyNumberFormat="1" applyFont="1" applyFill="1" applyAlignment="1" applyProtection="1">
      <alignment horizontal="center"/>
    </xf>
    <xf numFmtId="0" fontId="22" fillId="0" borderId="0" xfId="8" quotePrefix="1" applyFont="1"/>
    <xf numFmtId="165" fontId="22" fillId="0" borderId="0" xfId="8" quotePrefix="1" applyNumberFormat="1" applyFont="1"/>
    <xf numFmtId="165" fontId="22" fillId="0" borderId="0" xfId="8" applyNumberFormat="1" applyFont="1"/>
    <xf numFmtId="0" fontId="20" fillId="0" borderId="3" xfId="6" applyFont="1" applyBorder="1" applyAlignment="1"/>
    <xf numFmtId="0" fontId="20" fillId="0" borderId="0" xfId="6" applyFont="1" applyBorder="1" applyAlignment="1">
      <alignment horizontal="left"/>
    </xf>
    <xf numFmtId="0" fontId="20" fillId="0" borderId="0" xfId="6" applyFont="1" applyBorder="1" applyAlignment="1"/>
    <xf numFmtId="0" fontId="20" fillId="0" borderId="0" xfId="6" applyFont="1" applyAlignment="1">
      <alignment horizontal="left"/>
    </xf>
    <xf numFmtId="0" fontId="25" fillId="0" borderId="0" xfId="14" applyFont="1" applyFill="1" applyProtection="1"/>
    <xf numFmtId="1" fontId="22" fillId="0" borderId="0" xfId="23" applyNumberFormat="1" applyFont="1"/>
    <xf numFmtId="1" fontId="22" fillId="0" borderId="0" xfId="14" applyNumberFormat="1" applyFont="1"/>
    <xf numFmtId="164" fontId="22" fillId="0" borderId="0" xfId="14" applyNumberFormat="1" applyFont="1"/>
    <xf numFmtId="3" fontId="22" fillId="0" borderId="0" xfId="14" applyNumberFormat="1" applyFont="1"/>
    <xf numFmtId="0" fontId="22" fillId="0" borderId="0" xfId="14" applyFont="1"/>
    <xf numFmtId="0" fontId="22" fillId="0" borderId="2" xfId="14" applyFont="1" applyBorder="1" applyAlignment="1">
      <alignment horizontal="right"/>
    </xf>
    <xf numFmtId="0" fontId="22" fillId="0" borderId="0" xfId="14" applyFont="1" applyBorder="1" applyAlignment="1">
      <alignment horizontal="right"/>
    </xf>
    <xf numFmtId="0" fontId="20" fillId="0" borderId="2" xfId="6" applyFont="1" applyBorder="1" applyAlignment="1">
      <alignment horizontal="left"/>
    </xf>
    <xf numFmtId="0" fontId="22" fillId="4" borderId="0" xfId="24" applyFont="1" applyFill="1" applyBorder="1" applyAlignment="1"/>
    <xf numFmtId="0" fontId="20" fillId="0" borderId="0" xfId="6" applyFont="1" applyAlignment="1"/>
    <xf numFmtId="0" fontId="20" fillId="4" borderId="0" xfId="6" applyFont="1" applyFill="1" applyAlignment="1">
      <alignment vertical="top"/>
    </xf>
    <xf numFmtId="0" fontId="22" fillId="4" borderId="0" xfId="15" quotePrefix="1" applyFont="1" applyFill="1" applyAlignment="1">
      <alignment horizontal="left" vertical="top"/>
    </xf>
    <xf numFmtId="0" fontId="20" fillId="0" borderId="0" xfId="6" applyFont="1" applyAlignment="1">
      <alignment vertical="top"/>
    </xf>
    <xf numFmtId="0" fontId="22" fillId="0" borderId="0" xfId="19" applyFont="1"/>
    <xf numFmtId="0" fontId="25" fillId="0" borderId="2" xfId="19" applyFont="1" applyFill="1" applyBorder="1" applyAlignment="1" applyProtection="1">
      <alignment horizontal="center"/>
    </xf>
    <xf numFmtId="0" fontId="22" fillId="0" borderId="0" xfId="19" applyFont="1" applyAlignment="1">
      <alignment vertical="top"/>
    </xf>
    <xf numFmtId="0" fontId="22" fillId="0" borderId="0" xfId="22" applyFont="1" applyFill="1"/>
    <xf numFmtId="164" fontId="25" fillId="0" borderId="0" xfId="9" applyNumberFormat="1" applyFont="1" applyFill="1" applyAlignment="1" applyProtection="1">
      <alignment horizontal="center"/>
    </xf>
    <xf numFmtId="0" fontId="22" fillId="0" borderId="0" xfId="9" applyFont="1" applyFill="1" applyBorder="1"/>
    <xf numFmtId="0" fontId="22" fillId="0" borderId="0" xfId="9" applyFont="1" applyFill="1" applyBorder="1" applyAlignment="1">
      <alignment vertical="top"/>
    </xf>
    <xf numFmtId="0" fontId="22" fillId="0" borderId="0" xfId="9" applyFont="1" applyFill="1" applyAlignment="1">
      <alignment vertical="top"/>
    </xf>
    <xf numFmtId="0" fontId="50" fillId="4" borderId="0" xfId="9" applyFont="1" applyFill="1" applyBorder="1" applyAlignment="1">
      <alignment horizontal="center"/>
    </xf>
    <xf numFmtId="0" fontId="47" fillId="4" borderId="0" xfId="9" applyFont="1" applyFill="1"/>
    <xf numFmtId="0" fontId="47" fillId="4" borderId="0" xfId="22" applyFont="1" applyFill="1"/>
    <xf numFmtId="164" fontId="14" fillId="4" borderId="0" xfId="9" applyNumberFormat="1" applyFont="1" applyFill="1" applyAlignment="1" applyProtection="1">
      <alignment horizontal="center"/>
    </xf>
    <xf numFmtId="0" fontId="47" fillId="4" borderId="0" xfId="9" applyFont="1" applyFill="1" applyBorder="1" applyAlignment="1">
      <alignment vertical="top"/>
    </xf>
    <xf numFmtId="0" fontId="47" fillId="4" borderId="0" xfId="9" applyFont="1" applyFill="1" applyAlignment="1">
      <alignment vertical="top"/>
    </xf>
    <xf numFmtId="2" fontId="24" fillId="0" borderId="0" xfId="23" applyNumberFormat="1" applyFont="1" applyFill="1" applyAlignment="1" applyProtection="1">
      <alignment horizontal="right" indent="1"/>
    </xf>
    <xf numFmtId="0" fontId="3" fillId="2" borderId="0" xfId="17" applyFont="1" applyFill="1" applyBorder="1" applyAlignment="1" applyProtection="1">
      <alignment horizontal="left"/>
    </xf>
    <xf numFmtId="0" fontId="3" fillId="4" borderId="0" xfId="0" applyFont="1" applyFill="1" applyBorder="1" applyAlignment="1">
      <alignment vertical="top" wrapText="1"/>
    </xf>
    <xf numFmtId="171" fontId="3" fillId="0" borderId="3" xfId="21" applyNumberFormat="1" applyFont="1" applyBorder="1" applyAlignment="1" applyProtection="1">
      <alignment horizontal="left"/>
    </xf>
    <xf numFmtId="171" fontId="3" fillId="0" borderId="0" xfId="21" applyNumberFormat="1" applyFont="1" applyBorder="1" applyAlignment="1" applyProtection="1">
      <alignment horizontal="left"/>
    </xf>
    <xf numFmtId="3" fontId="11" fillId="4" borderId="0" xfId="21" applyNumberFormat="1" applyFont="1" applyFill="1" applyAlignment="1">
      <alignment vertical="top"/>
    </xf>
    <xf numFmtId="166" fontId="26" fillId="4" borderId="0" xfId="23" applyNumberFormat="1" applyFont="1" applyFill="1" applyBorder="1" applyAlignment="1" applyProtection="1">
      <alignment horizontal="right"/>
    </xf>
    <xf numFmtId="2" fontId="24" fillId="0" borderId="2" xfId="21" applyNumberFormat="1" applyFont="1" applyFill="1" applyBorder="1" applyAlignment="1" applyProtection="1">
      <alignment horizontal="right"/>
    </xf>
    <xf numFmtId="164" fontId="51" fillId="4" borderId="0" xfId="23" applyNumberFormat="1" applyFont="1" applyFill="1"/>
    <xf numFmtId="0" fontId="0" fillId="0" borderId="0" xfId="0" applyAlignment="1">
      <alignment horizontal="left"/>
    </xf>
    <xf numFmtId="49" fontId="0" fillId="0" borderId="0" xfId="0" applyNumberFormat="1" applyAlignment="1">
      <alignment horizontal="left"/>
    </xf>
    <xf numFmtId="0" fontId="1" fillId="0" borderId="0" xfId="26"/>
    <xf numFmtId="0" fontId="54" fillId="0" borderId="0" xfId="26" applyFont="1"/>
    <xf numFmtId="0" fontId="52" fillId="0" borderId="0" xfId="26" applyFont="1"/>
    <xf numFmtId="0" fontId="53" fillId="0" borderId="0" xfId="26" applyFont="1"/>
    <xf numFmtId="171" fontId="54" fillId="0" borderId="0" xfId="26" applyNumberFormat="1" applyFont="1"/>
    <xf numFmtId="0" fontId="55" fillId="0" borderId="0" xfId="26" applyFont="1"/>
    <xf numFmtId="0" fontId="54" fillId="5" borderId="0" xfId="26" applyFont="1" applyFill="1"/>
    <xf numFmtId="0" fontId="54" fillId="0" borderId="12" xfId="26" applyFont="1" applyBorder="1"/>
    <xf numFmtId="0" fontId="54" fillId="0" borderId="13" xfId="26" applyFont="1" applyBorder="1"/>
    <xf numFmtId="0" fontId="55" fillId="0" borderId="14" xfId="26" applyFont="1" applyBorder="1" applyAlignment="1">
      <alignment horizontal="center"/>
    </xf>
    <xf numFmtId="0" fontId="54" fillId="5" borderId="3" xfId="26" applyFont="1" applyFill="1" applyBorder="1"/>
    <xf numFmtId="171" fontId="54" fillId="0" borderId="3" xfId="26" applyNumberFormat="1" applyFont="1" applyBorder="1"/>
    <xf numFmtId="0" fontId="54" fillId="5" borderId="0" xfId="26" applyFont="1" applyFill="1" applyBorder="1"/>
    <xf numFmtId="0" fontId="54" fillId="0" borderId="0" xfId="26" applyFont="1" applyBorder="1"/>
    <xf numFmtId="0" fontId="1" fillId="0" borderId="0" xfId="26" applyBorder="1"/>
    <xf numFmtId="171" fontId="54" fillId="0" borderId="0" xfId="26" quotePrefix="1" applyNumberFormat="1" applyFont="1" applyBorder="1"/>
    <xf numFmtId="3" fontId="55" fillId="0" borderId="0" xfId="26" applyNumberFormat="1" applyFont="1"/>
    <xf numFmtId="3" fontId="55" fillId="0" borderId="0" xfId="26" quotePrefix="1" applyNumberFormat="1" applyFont="1" applyAlignment="1">
      <alignment horizontal="right"/>
    </xf>
    <xf numFmtId="0" fontId="56" fillId="0" borderId="0" xfId="26" applyFont="1"/>
    <xf numFmtId="3" fontId="55" fillId="0" borderId="3" xfId="26" applyNumberFormat="1" applyFont="1" applyBorder="1"/>
    <xf numFmtId="3" fontId="57" fillId="0" borderId="0" xfId="26" applyNumberFormat="1" applyFont="1"/>
    <xf numFmtId="0" fontId="57" fillId="0" borderId="0" xfId="26" applyFont="1"/>
    <xf numFmtId="0" fontId="58" fillId="0" borderId="0" xfId="26" applyFont="1"/>
    <xf numFmtId="3" fontId="57" fillId="0" borderId="3" xfId="26" applyNumberFormat="1" applyFont="1" applyBorder="1"/>
    <xf numFmtId="2" fontId="37" fillId="4" borderId="0" xfId="22" applyNumberFormat="1" applyFont="1" applyFill="1"/>
    <xf numFmtId="0" fontId="22" fillId="0" borderId="0" xfId="17" applyFont="1" applyBorder="1"/>
    <xf numFmtId="0" fontId="22" fillId="4" borderId="0" xfId="17" applyFont="1" applyFill="1"/>
    <xf numFmtId="0" fontId="22" fillId="0" borderId="0" xfId="17" applyFont="1" applyAlignment="1">
      <alignment vertical="top"/>
    </xf>
    <xf numFmtId="0" fontId="22" fillId="0" borderId="0" xfId="17" applyFont="1"/>
    <xf numFmtId="0" fontId="56" fillId="0" borderId="0" xfId="26" applyFont="1" applyBorder="1"/>
    <xf numFmtId="2" fontId="25" fillId="0" borderId="2" xfId="21" applyNumberFormat="1" applyFont="1" applyFill="1" applyBorder="1" applyAlignment="1" applyProtection="1">
      <alignment horizontal="right"/>
    </xf>
    <xf numFmtId="2" fontId="37" fillId="4" borderId="0" xfId="23" applyNumberFormat="1" applyFont="1" applyFill="1"/>
    <xf numFmtId="2" fontId="25" fillId="0" borderId="0" xfId="23" applyNumberFormat="1" applyFont="1" applyFill="1" applyAlignment="1" applyProtection="1">
      <alignment horizontal="center"/>
    </xf>
    <xf numFmtId="0" fontId="23" fillId="6" borderId="3" xfId="22" applyFont="1" applyFill="1" applyBorder="1" applyAlignment="1"/>
    <xf numFmtId="0" fontId="0" fillId="6" borderId="3" xfId="0" applyFill="1" applyBorder="1" applyAlignment="1"/>
    <xf numFmtId="3" fontId="47" fillId="4" borderId="0" xfId="9" applyNumberFormat="1" applyFont="1" applyFill="1" applyBorder="1"/>
    <xf numFmtId="0" fontId="3" fillId="0" borderId="0" xfId="19" applyFont="1" applyAlignment="1" applyProtection="1">
      <alignment horizontal="left"/>
    </xf>
    <xf numFmtId="170" fontId="25" fillId="0" borderId="0" xfId="23" applyNumberFormat="1" applyFont="1" applyFill="1" applyAlignment="1" applyProtection="1">
      <alignment horizontal="right"/>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49" fontId="11" fillId="4" borderId="0" xfId="0" quotePrefix="1" applyNumberFormat="1" applyFont="1" applyFill="1" applyBorder="1" applyAlignment="1"/>
    <xf numFmtId="0" fontId="0" fillId="0" borderId="0" xfId="0" applyAlignment="1"/>
    <xf numFmtId="0" fontId="11" fillId="4" borderId="0" xfId="17" quotePrefix="1" applyFont="1" applyFill="1" applyAlignment="1">
      <alignment horizontal="left" vertical="top" wrapText="1"/>
    </xf>
    <xf numFmtId="0" fontId="23" fillId="4" borderId="0" xfId="0" applyFont="1" applyFill="1" applyAlignment="1">
      <alignment horizontal="left" vertical="top" wrapText="1"/>
    </xf>
    <xf numFmtId="0" fontId="0" fillId="0" borderId="0" xfId="0" applyAlignment="1">
      <alignment horizontal="left" vertical="top" wrapText="1"/>
    </xf>
    <xf numFmtId="0" fontId="22"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1" fillId="4" borderId="0" xfId="0" applyNumberFormat="1" applyFont="1" applyFill="1" applyBorder="1" applyAlignment="1"/>
    <xf numFmtId="0" fontId="35" fillId="4" borderId="0" xfId="5" applyFont="1" applyFill="1" applyBorder="1" applyAlignment="1" applyProtection="1">
      <alignment horizontal="center" vertical="center" wrapText="1"/>
    </xf>
    <xf numFmtId="0" fontId="35" fillId="4" borderId="0" xfId="5" applyFont="1" applyFill="1" applyAlignment="1" applyProtection="1">
      <alignment horizontal="center" vertical="center" wrapText="1"/>
    </xf>
    <xf numFmtId="0" fontId="20" fillId="0" borderId="9" xfId="0" applyFont="1" applyBorder="1" applyAlignment="1">
      <alignment horizontal="center"/>
    </xf>
    <xf numFmtId="0" fontId="20" fillId="0" borderId="10" xfId="0" applyFont="1" applyBorder="1" applyAlignment="1">
      <alignment horizontal="center"/>
    </xf>
    <xf numFmtId="0" fontId="21" fillId="0" borderId="0" xfId="17" applyFont="1" applyFill="1" applyBorder="1" applyAlignment="1" applyProtection="1"/>
    <xf numFmtId="0" fontId="25" fillId="0" borderId="4" xfId="8" applyFont="1" applyFill="1" applyBorder="1" applyAlignment="1" applyProtection="1">
      <alignment horizontal="center"/>
    </xf>
    <xf numFmtId="0" fontId="25" fillId="0" borderId="9" xfId="8" applyFont="1" applyFill="1" applyBorder="1" applyAlignment="1" applyProtection="1">
      <alignment horizontal="center"/>
    </xf>
    <xf numFmtId="0" fontId="11" fillId="4" borderId="0" xfId="17" applyFont="1" applyFill="1" applyAlignment="1">
      <alignment vertical="top" wrapText="1"/>
    </xf>
    <xf numFmtId="0" fontId="23" fillId="0" borderId="0" xfId="0" applyFont="1" applyAlignment="1">
      <alignment vertical="top" wrapText="1"/>
    </xf>
    <xf numFmtId="0" fontId="0" fillId="0" borderId="0" xfId="0" applyAlignment="1">
      <alignment vertical="top" wrapText="1"/>
    </xf>
    <xf numFmtId="0" fontId="22" fillId="0" borderId="0" xfId="17" applyFont="1" applyAlignment="1">
      <alignment vertical="top" wrapText="1"/>
    </xf>
    <xf numFmtId="0" fontId="11" fillId="0" borderId="0" xfId="17" applyFont="1" applyAlignment="1">
      <alignment vertical="top" wrapText="1"/>
    </xf>
    <xf numFmtId="0" fontId="22" fillId="4" borderId="0" xfId="17" applyFont="1" applyFill="1" applyAlignment="1">
      <alignment vertical="top" wrapText="1"/>
    </xf>
    <xf numFmtId="0" fontId="0" fillId="4" borderId="0" xfId="0" applyFill="1" applyAlignment="1">
      <alignment vertical="top" wrapText="1"/>
    </xf>
    <xf numFmtId="0" fontId="37" fillId="4" borderId="0" xfId="17" applyFont="1" applyFill="1" applyAlignment="1">
      <alignment vertical="top" wrapText="1"/>
    </xf>
    <xf numFmtId="0" fontId="11" fillId="4" borderId="2" xfId="22" applyFont="1" applyFill="1" applyBorder="1" applyAlignment="1">
      <alignment horizontal="justify"/>
    </xf>
    <xf numFmtId="0" fontId="11" fillId="4" borderId="2" xfId="22" applyFont="1" applyFill="1" applyBorder="1" applyAlignment="1"/>
    <xf numFmtId="0" fontId="21" fillId="0" borderId="0" xfId="22" applyFont="1" applyFill="1" applyAlignment="1" applyProtection="1"/>
    <xf numFmtId="0" fontId="11" fillId="0" borderId="0" xfId="22" applyFont="1" applyAlignment="1">
      <alignment vertical="top" wrapText="1"/>
    </xf>
    <xf numFmtId="0" fontId="3" fillId="4" borderId="0" xfId="22" quotePrefix="1" applyFont="1" applyFill="1" applyBorder="1" applyAlignment="1">
      <alignment horizontal="justify" vertical="top" wrapText="1"/>
    </xf>
    <xf numFmtId="0" fontId="11" fillId="4" borderId="0" xfId="22" quotePrefix="1" applyFont="1" applyFill="1" applyBorder="1" applyAlignment="1">
      <alignment horizontal="justify" vertical="top" wrapText="1"/>
    </xf>
    <xf numFmtId="0" fontId="22" fillId="0" borderId="0" xfId="18" applyFont="1" applyAlignment="1">
      <alignment vertical="top" wrapText="1"/>
    </xf>
    <xf numFmtId="0" fontId="37" fillId="0" borderId="0" xfId="22" applyFont="1" applyAlignment="1">
      <alignment vertical="top" wrapText="1"/>
    </xf>
    <xf numFmtId="0" fontId="3" fillId="4" borderId="0" xfId="0" applyFont="1" applyFill="1" applyBorder="1" applyAlignment="1">
      <alignment horizontal="left" vertical="top" wrapText="1"/>
    </xf>
    <xf numFmtId="49" fontId="3" fillId="4" borderId="0" xfId="0" quotePrefix="1" applyNumberFormat="1" applyFont="1" applyFill="1" applyBorder="1" applyAlignment="1"/>
    <xf numFmtId="0" fontId="3" fillId="4" borderId="0" xfId="0" applyFont="1" applyFill="1" applyBorder="1" applyAlignment="1">
      <alignment vertical="top" wrapText="1"/>
    </xf>
    <xf numFmtId="0" fontId="18" fillId="4" borderId="11" xfId="0" applyFont="1" applyFill="1" applyBorder="1" applyAlignment="1"/>
    <xf numFmtId="0" fontId="22" fillId="4" borderId="0" xfId="0" applyNumberFormat="1" applyFont="1" applyFill="1" applyBorder="1" applyAlignment="1">
      <alignment vertical="top" wrapText="1"/>
    </xf>
    <xf numFmtId="0" fontId="3" fillId="4" borderId="0" xfId="17" applyFont="1" applyFill="1" applyAlignment="1">
      <alignment vertical="top" wrapText="1"/>
    </xf>
    <xf numFmtId="0" fontId="2" fillId="0" borderId="0" xfId="0" applyFont="1" applyAlignment="1">
      <alignment vertical="top" wrapText="1"/>
    </xf>
    <xf numFmtId="0" fontId="3" fillId="4" borderId="0" xfId="0" quotePrefix="1" applyFont="1" applyFill="1" applyBorder="1" applyAlignment="1">
      <alignment vertical="top" wrapText="1"/>
    </xf>
    <xf numFmtId="0" fontId="18" fillId="6" borderId="11" xfId="0" applyFont="1" applyFill="1" applyBorder="1" applyAlignment="1"/>
    <xf numFmtId="0" fontId="0" fillId="6" borderId="0" xfId="0" applyFill="1" applyAlignment="1"/>
    <xf numFmtId="49" fontId="3" fillId="4" borderId="0" xfId="0" applyNumberFormat="1" applyFont="1" applyFill="1" applyBorder="1" applyAlignment="1"/>
    <xf numFmtId="0" fontId="18" fillId="4" borderId="0" xfId="0" applyFont="1" applyFill="1" applyBorder="1" applyAlignment="1">
      <alignment horizontal="left"/>
    </xf>
    <xf numFmtId="0" fontId="21" fillId="0" borderId="0" xfId="23" applyFont="1" applyFill="1" applyAlignment="1" applyProtection="1"/>
    <xf numFmtId="0" fontId="11" fillId="0" borderId="0" xfId="23" applyFont="1" applyAlignment="1"/>
    <xf numFmtId="0" fontId="3" fillId="4" borderId="0" xfId="23" quotePrefix="1" applyFont="1" applyFill="1" applyBorder="1" applyAlignment="1" applyProtection="1">
      <alignment horizontal="left" vertical="top" wrapText="1"/>
    </xf>
    <xf numFmtId="0" fontId="11" fillId="4" borderId="0" xfId="23" quotePrefix="1" applyFont="1" applyFill="1" applyBorder="1" applyAlignment="1" applyProtection="1">
      <alignment horizontal="left" vertical="top" wrapText="1"/>
    </xf>
    <xf numFmtId="0" fontId="11" fillId="4" borderId="0" xfId="23" applyFont="1" applyFill="1" applyBorder="1" applyAlignment="1" applyProtection="1">
      <alignment horizontal="left" vertical="top" wrapText="1"/>
    </xf>
    <xf numFmtId="0" fontId="21" fillId="4" borderId="0" xfId="23" applyFont="1" applyFill="1" applyAlignment="1" applyProtection="1"/>
    <xf numFmtId="0" fontId="23" fillId="4" borderId="0" xfId="23" applyFont="1" applyFill="1" applyAlignment="1"/>
    <xf numFmtId="0" fontId="20" fillId="0" borderId="0" xfId="11" applyFont="1" applyBorder="1" applyAlignment="1"/>
    <xf numFmtId="0" fontId="11" fillId="0" borderId="0" xfId="0" applyFont="1" applyAlignment="1">
      <alignment vertical="top" wrapText="1"/>
    </xf>
    <xf numFmtId="0" fontId="21" fillId="0" borderId="0" xfId="21" applyFont="1" applyFill="1" applyAlignment="1" applyProtection="1"/>
    <xf numFmtId="0" fontId="11" fillId="0" borderId="0" xfId="21" applyFont="1" applyAlignment="1"/>
    <xf numFmtId="0" fontId="3" fillId="4" borderId="0" xfId="21" quotePrefix="1" applyFont="1" applyFill="1" applyAlignment="1">
      <alignment vertical="top" wrapText="1"/>
    </xf>
    <xf numFmtId="0" fontId="11" fillId="4" borderId="0" xfId="21" applyFont="1" applyFill="1" applyAlignment="1">
      <alignment vertical="top" wrapText="1"/>
    </xf>
    <xf numFmtId="0" fontId="11" fillId="4" borderId="0" xfId="21" quotePrefix="1" applyFont="1" applyFill="1" applyAlignment="1">
      <alignment vertical="top" wrapText="1"/>
    </xf>
    <xf numFmtId="0" fontId="21" fillId="0" borderId="0" xfId="13" applyFont="1" applyFill="1" applyBorder="1" applyAlignment="1" applyProtection="1">
      <alignment horizontal="left" readingOrder="1"/>
    </xf>
    <xf numFmtId="0" fontId="21" fillId="0" borderId="0" xfId="16" applyFont="1" applyFill="1" applyAlignment="1" applyProtection="1"/>
    <xf numFmtId="0" fontId="23" fillId="0" borderId="0" xfId="16" applyFont="1" applyAlignment="1"/>
    <xf numFmtId="0" fontId="26" fillId="4" borderId="0" xfId="16" quotePrefix="1" applyFont="1" applyFill="1" applyBorder="1" applyAlignment="1" applyProtection="1">
      <alignment vertical="top" wrapText="1"/>
    </xf>
    <xf numFmtId="0" fontId="21" fillId="0" borderId="0" xfId="18" applyFont="1" applyFill="1" applyBorder="1" applyAlignment="1" applyProtection="1"/>
    <xf numFmtId="0" fontId="21" fillId="0" borderId="0" xfId="7" applyFont="1" applyFill="1" applyBorder="1" applyAlignment="1" applyProtection="1">
      <alignment horizontal="left"/>
    </xf>
    <xf numFmtId="0" fontId="0" fillId="0" borderId="0" xfId="0" applyAlignment="1">
      <alignment horizontal="left"/>
    </xf>
    <xf numFmtId="0" fontId="3" fillId="0" borderId="0" xfId="0" quotePrefix="1" applyFont="1" applyAlignment="1">
      <alignment vertical="top" wrapText="1"/>
    </xf>
    <xf numFmtId="0" fontId="21" fillId="0" borderId="0" xfId="8" applyFont="1" applyFill="1" applyBorder="1" applyAlignment="1" applyProtection="1">
      <alignment horizontal="left"/>
    </xf>
    <xf numFmtId="49" fontId="11" fillId="4" borderId="0" xfId="8" quotePrefix="1" applyNumberFormat="1" applyFont="1" applyFill="1" applyBorder="1" applyAlignment="1">
      <alignment vertical="top" wrapText="1"/>
    </xf>
    <xf numFmtId="0" fontId="25" fillId="0" borderId="10" xfId="8" applyFont="1" applyFill="1" applyBorder="1" applyAlignment="1" applyProtection="1">
      <alignment horizontal="center"/>
    </xf>
    <xf numFmtId="0" fontId="3" fillId="4" borderId="0" xfId="15" quotePrefix="1" applyFont="1" applyFill="1" applyAlignment="1">
      <alignment vertical="top" wrapText="1"/>
    </xf>
    <xf numFmtId="0" fontId="35" fillId="0" borderId="0" xfId="5" applyFont="1" applyAlignment="1" applyProtection="1">
      <alignment horizontal="center" vertical="center" wrapText="1"/>
    </xf>
    <xf numFmtId="49" fontId="55" fillId="0" borderId="4" xfId="26" applyNumberFormat="1" applyFont="1" applyBorder="1" applyAlignment="1">
      <alignment horizontal="center"/>
    </xf>
    <xf numFmtId="0" fontId="55" fillId="0" borderId="9" xfId="26" applyFont="1" applyBorder="1" applyAlignment="1">
      <alignment horizontal="center"/>
    </xf>
    <xf numFmtId="0" fontId="55" fillId="0" borderId="10" xfId="26" applyFont="1" applyBorder="1" applyAlignment="1">
      <alignment horizontal="center"/>
    </xf>
    <xf numFmtId="0" fontId="3" fillId="0" borderId="0" xfId="19" quotePrefix="1" applyFont="1" applyBorder="1" applyAlignment="1" applyProtection="1">
      <alignment horizontal="left" vertical="top" wrapText="1"/>
    </xf>
    <xf numFmtId="0" fontId="11" fillId="0" borderId="0" xfId="19" quotePrefix="1" applyFont="1" applyBorder="1" applyAlignment="1" applyProtection="1">
      <alignment horizontal="left" vertical="top" wrapText="1"/>
    </xf>
    <xf numFmtId="0" fontId="21" fillId="0" borderId="0" xfId="19" applyFont="1" applyFill="1" applyAlignment="1" applyProtection="1">
      <alignment wrapText="1"/>
    </xf>
    <xf numFmtId="0" fontId="0" fillId="0" borderId="0" xfId="0" applyAlignment="1">
      <alignment wrapText="1"/>
    </xf>
    <xf numFmtId="0" fontId="21" fillId="0" borderId="0" xfId="9" applyFont="1" applyFill="1" applyBorder="1" applyAlignment="1" applyProtection="1">
      <alignment horizontal="left" wrapText="1" readingOrder="1"/>
    </xf>
    <xf numFmtId="0" fontId="0" fillId="0" borderId="0" xfId="0" applyAlignment="1">
      <alignment wrapText="1" readingOrder="1"/>
    </xf>
    <xf numFmtId="0" fontId="16" fillId="6" borderId="0" xfId="9" applyFont="1" applyFill="1" applyBorder="1" applyAlignment="1" applyProtection="1">
      <alignment horizontal="left" wrapText="1" readingOrder="1"/>
    </xf>
    <xf numFmtId="0" fontId="0" fillId="6" borderId="0" xfId="0" applyFill="1" applyAlignment="1">
      <alignment wrapText="1"/>
    </xf>
  </cellXfs>
  <cellStyles count="27">
    <cellStyle name="Date" xfId="1"/>
    <cellStyle name="Fixed" xfId="2"/>
    <cellStyle name="Heading1" xfId="3"/>
    <cellStyle name="Heading2" xfId="4"/>
    <cellStyle name="Hyperlink" xfId="5" builtinId="8"/>
    <cellStyle name="Normal" xfId="0" builtinId="0"/>
    <cellStyle name="Normal 2" xfId="6"/>
    <cellStyle name="Normal 3" xfId="2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8" t="s">
        <v>238</v>
      </c>
      <c r="B1" s="269"/>
      <c r="C1" s="269"/>
      <c r="D1" s="625" t="s">
        <v>1367</v>
      </c>
      <c r="E1" s="269"/>
      <c r="F1" s="269"/>
      <c r="G1" s="269"/>
      <c r="H1" s="269"/>
      <c r="I1" s="269"/>
      <c r="J1" s="269"/>
      <c r="K1" s="269"/>
      <c r="L1" s="269"/>
      <c r="M1" s="269"/>
      <c r="N1" s="269"/>
      <c r="O1" s="269"/>
      <c r="P1" s="269"/>
    </row>
    <row r="3" spans="1:74" x14ac:dyDescent="0.2">
      <c r="A3" t="s">
        <v>112</v>
      </c>
      <c r="D3" s="738">
        <f>YEAR(D1)-4</f>
        <v>2015</v>
      </c>
    </row>
    <row r="4" spans="1:74" x14ac:dyDescent="0.2">
      <c r="D4" s="266"/>
    </row>
    <row r="5" spans="1:74" x14ac:dyDescent="0.2">
      <c r="A5" t="s">
        <v>1244</v>
      </c>
      <c r="D5" s="266">
        <f>+D3*100+1</f>
        <v>201501</v>
      </c>
    </row>
    <row r="7" spans="1:74" x14ac:dyDescent="0.2">
      <c r="A7" t="s">
        <v>1246</v>
      </c>
      <c r="D7" s="737">
        <f>IF(MONTH(D1)&gt;1,100*YEAR(D1)+MONTH(D1)-1,100*(YEAR(D1)-1)+12)</f>
        <v>201903</v>
      </c>
    </row>
    <row r="10" spans="1:74" s="297" customFormat="1" x14ac:dyDescent="0.2">
      <c r="A10" s="297" t="s">
        <v>239</v>
      </c>
    </row>
    <row r="11" spans="1:74" s="12" customFormat="1" ht="11.25" x14ac:dyDescent="0.2">
      <c r="A11" s="43"/>
      <c r="B11" s="44" t="s">
        <v>936</v>
      </c>
      <c r="C11" s="298">
        <f>+D5</f>
        <v>201501</v>
      </c>
      <c r="D11" s="45">
        <f>C11+1</f>
        <v>201502</v>
      </c>
      <c r="E11" s="45">
        <f>D11+1</f>
        <v>201503</v>
      </c>
      <c r="F11" s="46">
        <f>E11+1</f>
        <v>201504</v>
      </c>
      <c r="G11" s="46">
        <f t="shared" ref="G11:BR11" si="0">F11+1</f>
        <v>201505</v>
      </c>
      <c r="H11" s="46">
        <f t="shared" si="0"/>
        <v>201506</v>
      </c>
      <c r="I11" s="46">
        <f t="shared" si="0"/>
        <v>201507</v>
      </c>
      <c r="J11" s="46">
        <f t="shared" si="0"/>
        <v>201508</v>
      </c>
      <c r="K11" s="46">
        <f t="shared" si="0"/>
        <v>201509</v>
      </c>
      <c r="L11" s="46">
        <f t="shared" si="0"/>
        <v>201510</v>
      </c>
      <c r="M11" s="46">
        <f t="shared" si="0"/>
        <v>201511</v>
      </c>
      <c r="N11" s="46">
        <f t="shared" si="0"/>
        <v>201512</v>
      </c>
      <c r="O11" s="46">
        <f>+C11+100</f>
        <v>201601</v>
      </c>
      <c r="P11" s="46">
        <f t="shared" si="0"/>
        <v>201602</v>
      </c>
      <c r="Q11" s="46">
        <f t="shared" si="0"/>
        <v>201603</v>
      </c>
      <c r="R11" s="46">
        <f t="shared" si="0"/>
        <v>201604</v>
      </c>
      <c r="S11" s="46">
        <f t="shared" si="0"/>
        <v>201605</v>
      </c>
      <c r="T11" s="46">
        <f t="shared" si="0"/>
        <v>201606</v>
      </c>
      <c r="U11" s="46">
        <f t="shared" si="0"/>
        <v>201607</v>
      </c>
      <c r="V11" s="46">
        <f t="shared" si="0"/>
        <v>201608</v>
      </c>
      <c r="W11" s="46">
        <f t="shared" si="0"/>
        <v>201609</v>
      </c>
      <c r="X11" s="46">
        <f t="shared" si="0"/>
        <v>201610</v>
      </c>
      <c r="Y11" s="46">
        <f t="shared" si="0"/>
        <v>201611</v>
      </c>
      <c r="Z11" s="46">
        <f t="shared" si="0"/>
        <v>201612</v>
      </c>
      <c r="AA11" s="46">
        <f>+O11+100</f>
        <v>201701</v>
      </c>
      <c r="AB11" s="46">
        <f t="shared" si="0"/>
        <v>201702</v>
      </c>
      <c r="AC11" s="46">
        <f t="shared" si="0"/>
        <v>201703</v>
      </c>
      <c r="AD11" s="46">
        <f t="shared" si="0"/>
        <v>201704</v>
      </c>
      <c r="AE11" s="46">
        <f t="shared" si="0"/>
        <v>201705</v>
      </c>
      <c r="AF11" s="46">
        <f t="shared" si="0"/>
        <v>201706</v>
      </c>
      <c r="AG11" s="46">
        <f t="shared" si="0"/>
        <v>201707</v>
      </c>
      <c r="AH11" s="46">
        <f t="shared" si="0"/>
        <v>201708</v>
      </c>
      <c r="AI11" s="46">
        <f t="shared" si="0"/>
        <v>201709</v>
      </c>
      <c r="AJ11" s="46">
        <f t="shared" si="0"/>
        <v>201710</v>
      </c>
      <c r="AK11" s="46">
        <f t="shared" si="0"/>
        <v>201711</v>
      </c>
      <c r="AL11" s="46">
        <f t="shared" si="0"/>
        <v>201712</v>
      </c>
      <c r="AM11" s="46">
        <f>+AA11+100</f>
        <v>201801</v>
      </c>
      <c r="AN11" s="46">
        <f t="shared" si="0"/>
        <v>201802</v>
      </c>
      <c r="AO11" s="46">
        <f t="shared" si="0"/>
        <v>201803</v>
      </c>
      <c r="AP11" s="46">
        <f t="shared" si="0"/>
        <v>201804</v>
      </c>
      <c r="AQ11" s="46">
        <f t="shared" si="0"/>
        <v>201805</v>
      </c>
      <c r="AR11" s="46">
        <f t="shared" si="0"/>
        <v>201806</v>
      </c>
      <c r="AS11" s="46">
        <f t="shared" si="0"/>
        <v>201807</v>
      </c>
      <c r="AT11" s="46">
        <f t="shared" si="0"/>
        <v>201808</v>
      </c>
      <c r="AU11" s="46">
        <f t="shared" si="0"/>
        <v>201809</v>
      </c>
      <c r="AV11" s="46">
        <f t="shared" si="0"/>
        <v>201810</v>
      </c>
      <c r="AW11" s="46">
        <f t="shared" si="0"/>
        <v>201811</v>
      </c>
      <c r="AX11" s="46">
        <f t="shared" si="0"/>
        <v>201812</v>
      </c>
      <c r="AY11" s="46">
        <f>+AM11+100</f>
        <v>201901</v>
      </c>
      <c r="AZ11" s="46">
        <f t="shared" si="0"/>
        <v>201902</v>
      </c>
      <c r="BA11" s="46">
        <f t="shared" si="0"/>
        <v>201903</v>
      </c>
      <c r="BB11" s="46">
        <f t="shared" si="0"/>
        <v>201904</v>
      </c>
      <c r="BC11" s="46">
        <f t="shared" si="0"/>
        <v>201905</v>
      </c>
      <c r="BD11" s="46">
        <f t="shared" si="0"/>
        <v>201906</v>
      </c>
      <c r="BE11" s="46">
        <f t="shared" si="0"/>
        <v>201907</v>
      </c>
      <c r="BF11" s="46">
        <f t="shared" si="0"/>
        <v>201908</v>
      </c>
      <c r="BG11" s="46">
        <f t="shared" si="0"/>
        <v>201909</v>
      </c>
      <c r="BH11" s="46">
        <f t="shared" si="0"/>
        <v>201910</v>
      </c>
      <c r="BI11" s="46">
        <f t="shared" si="0"/>
        <v>201911</v>
      </c>
      <c r="BJ11" s="46">
        <f t="shared" si="0"/>
        <v>201912</v>
      </c>
      <c r="BK11" s="46">
        <f>+AY11+100</f>
        <v>202001</v>
      </c>
      <c r="BL11" s="46">
        <f t="shared" si="0"/>
        <v>202002</v>
      </c>
      <c r="BM11" s="46">
        <f t="shared" si="0"/>
        <v>202003</v>
      </c>
      <c r="BN11" s="46">
        <f t="shared" si="0"/>
        <v>202004</v>
      </c>
      <c r="BO11" s="46">
        <f t="shared" si="0"/>
        <v>202005</v>
      </c>
      <c r="BP11" s="46">
        <f t="shared" si="0"/>
        <v>202006</v>
      </c>
      <c r="BQ11" s="46">
        <f t="shared" si="0"/>
        <v>202007</v>
      </c>
      <c r="BR11" s="46">
        <f t="shared" si="0"/>
        <v>202008</v>
      </c>
      <c r="BS11" s="46">
        <f>BR11+1</f>
        <v>202009</v>
      </c>
      <c r="BT11" s="46">
        <f>BS11+1</f>
        <v>202010</v>
      </c>
      <c r="BU11" s="46">
        <f>BT11+1</f>
        <v>202011</v>
      </c>
      <c r="BV11" s="46">
        <f>BU11+1</f>
        <v>202012</v>
      </c>
    </row>
    <row r="12" spans="1:74" s="12" customFormat="1" ht="11.25" x14ac:dyDescent="0.2">
      <c r="A12" s="43"/>
      <c r="B12" s="47" t="s">
        <v>245</v>
      </c>
      <c r="C12" s="48">
        <v>253</v>
      </c>
      <c r="D12" s="48">
        <v>254</v>
      </c>
      <c r="E12" s="48">
        <v>255</v>
      </c>
      <c r="F12" s="48">
        <v>256</v>
      </c>
      <c r="G12" s="48">
        <v>257</v>
      </c>
      <c r="H12" s="48">
        <v>258</v>
      </c>
      <c r="I12" s="48">
        <v>259</v>
      </c>
      <c r="J12" s="48">
        <v>260</v>
      </c>
      <c r="K12" s="48">
        <v>261</v>
      </c>
      <c r="L12" s="48">
        <v>262</v>
      </c>
      <c r="M12" s="48">
        <v>263</v>
      </c>
      <c r="N12" s="48">
        <v>264</v>
      </c>
      <c r="O12" s="48">
        <v>265</v>
      </c>
      <c r="P12" s="48">
        <v>266</v>
      </c>
      <c r="Q12" s="48">
        <v>267</v>
      </c>
      <c r="R12" s="48">
        <v>268</v>
      </c>
      <c r="S12" s="48">
        <v>269</v>
      </c>
      <c r="T12" s="48">
        <v>270</v>
      </c>
      <c r="U12" s="48">
        <v>271</v>
      </c>
      <c r="V12" s="48">
        <v>272</v>
      </c>
      <c r="W12" s="48">
        <v>273</v>
      </c>
      <c r="X12" s="48">
        <v>274</v>
      </c>
      <c r="Y12" s="48">
        <v>275</v>
      </c>
      <c r="Z12" s="48">
        <v>276</v>
      </c>
      <c r="AA12" s="48">
        <v>277</v>
      </c>
      <c r="AB12" s="48">
        <v>278</v>
      </c>
      <c r="AC12" s="48">
        <v>279</v>
      </c>
      <c r="AD12" s="48">
        <v>280</v>
      </c>
      <c r="AE12" s="48">
        <v>281</v>
      </c>
      <c r="AF12" s="48">
        <v>282</v>
      </c>
      <c r="AG12" s="48">
        <v>283</v>
      </c>
      <c r="AH12" s="48">
        <v>284</v>
      </c>
      <c r="AI12" s="48">
        <v>285</v>
      </c>
      <c r="AJ12" s="48">
        <v>286</v>
      </c>
      <c r="AK12" s="48">
        <v>287</v>
      </c>
      <c r="AL12" s="48">
        <v>288</v>
      </c>
      <c r="AM12" s="48">
        <v>289</v>
      </c>
      <c r="AN12" s="48">
        <v>290</v>
      </c>
      <c r="AO12" s="48">
        <v>291</v>
      </c>
      <c r="AP12" s="48">
        <v>292</v>
      </c>
      <c r="AQ12" s="48">
        <v>293</v>
      </c>
      <c r="AR12" s="48">
        <v>294</v>
      </c>
      <c r="AS12" s="48">
        <v>295</v>
      </c>
      <c r="AT12" s="48">
        <v>296</v>
      </c>
      <c r="AU12" s="48">
        <v>297</v>
      </c>
      <c r="AV12" s="48">
        <v>298</v>
      </c>
      <c r="AW12" s="48">
        <v>299</v>
      </c>
      <c r="AX12" s="48">
        <v>300</v>
      </c>
      <c r="AY12" s="48">
        <v>301</v>
      </c>
      <c r="AZ12" s="48">
        <v>302</v>
      </c>
      <c r="BA12" s="48">
        <v>303</v>
      </c>
      <c r="BB12" s="48">
        <v>304</v>
      </c>
      <c r="BC12" s="48">
        <v>305</v>
      </c>
      <c r="BD12" s="48">
        <v>306</v>
      </c>
      <c r="BE12" s="48">
        <v>307</v>
      </c>
      <c r="BF12" s="48">
        <v>308</v>
      </c>
      <c r="BG12" s="48">
        <v>309</v>
      </c>
      <c r="BH12" s="48">
        <v>310</v>
      </c>
      <c r="BI12" s="48">
        <v>311</v>
      </c>
      <c r="BJ12" s="48">
        <v>312</v>
      </c>
      <c r="BK12" s="48">
        <v>313</v>
      </c>
      <c r="BL12" s="48">
        <v>314</v>
      </c>
      <c r="BM12" s="48">
        <v>315</v>
      </c>
      <c r="BN12" s="48">
        <v>316</v>
      </c>
      <c r="BO12" s="48">
        <v>317</v>
      </c>
      <c r="BP12" s="48">
        <v>318</v>
      </c>
      <c r="BQ12" s="48">
        <v>319</v>
      </c>
      <c r="BR12" s="48">
        <v>320</v>
      </c>
      <c r="BS12" s="48">
        <v>321</v>
      </c>
      <c r="BT12" s="48">
        <v>322</v>
      </c>
      <c r="BU12" s="48">
        <v>323</v>
      </c>
      <c r="BV12" s="48">
        <v>324</v>
      </c>
    </row>
    <row r="13" spans="1:74" s="297" customFormat="1" x14ac:dyDescent="0.2">
      <c r="B13" s="47" t="s">
        <v>1245</v>
      </c>
      <c r="C13" s="48">
        <f>IF(C11&lt;=$D$7,1,0)</f>
        <v>1</v>
      </c>
      <c r="D13" s="48">
        <f t="shared" ref="D13:BO13" si="1">IF(D11&lt;=$D$7,1,0)</f>
        <v>1</v>
      </c>
      <c r="E13" s="48">
        <f t="shared" si="1"/>
        <v>1</v>
      </c>
      <c r="F13" s="48">
        <f t="shared" si="1"/>
        <v>1</v>
      </c>
      <c r="G13" s="48">
        <f t="shared" si="1"/>
        <v>1</v>
      </c>
      <c r="H13" s="48">
        <f t="shared" si="1"/>
        <v>1</v>
      </c>
      <c r="I13" s="48">
        <f t="shared" si="1"/>
        <v>1</v>
      </c>
      <c r="J13" s="48">
        <f t="shared" si="1"/>
        <v>1</v>
      </c>
      <c r="K13" s="48">
        <f t="shared" si="1"/>
        <v>1</v>
      </c>
      <c r="L13" s="48">
        <f t="shared" si="1"/>
        <v>1</v>
      </c>
      <c r="M13" s="48">
        <f t="shared" si="1"/>
        <v>1</v>
      </c>
      <c r="N13" s="48">
        <f t="shared" si="1"/>
        <v>1</v>
      </c>
      <c r="O13" s="48">
        <f t="shared" si="1"/>
        <v>1</v>
      </c>
      <c r="P13" s="48">
        <f t="shared" si="1"/>
        <v>1</v>
      </c>
      <c r="Q13" s="48">
        <f t="shared" si="1"/>
        <v>1</v>
      </c>
      <c r="R13" s="48">
        <f t="shared" si="1"/>
        <v>1</v>
      </c>
      <c r="S13" s="48">
        <f t="shared" si="1"/>
        <v>1</v>
      </c>
      <c r="T13" s="48">
        <f t="shared" si="1"/>
        <v>1</v>
      </c>
      <c r="U13" s="48">
        <f t="shared" si="1"/>
        <v>1</v>
      </c>
      <c r="V13" s="48">
        <f t="shared" si="1"/>
        <v>1</v>
      </c>
      <c r="W13" s="48">
        <f t="shared" si="1"/>
        <v>1</v>
      </c>
      <c r="X13" s="48">
        <f t="shared" si="1"/>
        <v>1</v>
      </c>
      <c r="Y13" s="48">
        <f t="shared" si="1"/>
        <v>1</v>
      </c>
      <c r="Z13" s="48">
        <f t="shared" si="1"/>
        <v>1</v>
      </c>
      <c r="AA13" s="48">
        <f t="shared" si="1"/>
        <v>1</v>
      </c>
      <c r="AB13" s="48">
        <f t="shared" si="1"/>
        <v>1</v>
      </c>
      <c r="AC13" s="48">
        <f t="shared" si="1"/>
        <v>1</v>
      </c>
      <c r="AD13" s="48">
        <f t="shared" si="1"/>
        <v>1</v>
      </c>
      <c r="AE13" s="48">
        <f t="shared" si="1"/>
        <v>1</v>
      </c>
      <c r="AF13" s="48">
        <f t="shared" si="1"/>
        <v>1</v>
      </c>
      <c r="AG13" s="48">
        <f t="shared" si="1"/>
        <v>1</v>
      </c>
      <c r="AH13" s="48">
        <f t="shared" si="1"/>
        <v>1</v>
      </c>
      <c r="AI13" s="48">
        <f t="shared" si="1"/>
        <v>1</v>
      </c>
      <c r="AJ13" s="48">
        <f t="shared" si="1"/>
        <v>1</v>
      </c>
      <c r="AK13" s="48">
        <f t="shared" si="1"/>
        <v>1</v>
      </c>
      <c r="AL13" s="48">
        <f t="shared" si="1"/>
        <v>1</v>
      </c>
      <c r="AM13" s="48">
        <f t="shared" si="1"/>
        <v>1</v>
      </c>
      <c r="AN13" s="48">
        <f t="shared" si="1"/>
        <v>1</v>
      </c>
      <c r="AO13" s="48">
        <f t="shared" si="1"/>
        <v>1</v>
      </c>
      <c r="AP13" s="48">
        <f t="shared" si="1"/>
        <v>1</v>
      </c>
      <c r="AQ13" s="48">
        <f t="shared" si="1"/>
        <v>1</v>
      </c>
      <c r="AR13" s="48">
        <f t="shared" si="1"/>
        <v>1</v>
      </c>
      <c r="AS13" s="48">
        <f t="shared" si="1"/>
        <v>1</v>
      </c>
      <c r="AT13" s="48">
        <f t="shared" si="1"/>
        <v>1</v>
      </c>
      <c r="AU13" s="48">
        <f t="shared" si="1"/>
        <v>1</v>
      </c>
      <c r="AV13" s="48">
        <f t="shared" si="1"/>
        <v>1</v>
      </c>
      <c r="AW13" s="48">
        <f t="shared" si="1"/>
        <v>1</v>
      </c>
      <c r="AX13" s="48">
        <f t="shared" si="1"/>
        <v>1</v>
      </c>
      <c r="AY13" s="48">
        <f t="shared" si="1"/>
        <v>1</v>
      </c>
      <c r="AZ13" s="48">
        <f t="shared" si="1"/>
        <v>1</v>
      </c>
      <c r="BA13" s="48">
        <f t="shared" si="1"/>
        <v>1</v>
      </c>
      <c r="BB13" s="48">
        <f t="shared" si="1"/>
        <v>0</v>
      </c>
      <c r="BC13" s="48">
        <f t="shared" si="1"/>
        <v>0</v>
      </c>
      <c r="BD13" s="48">
        <f t="shared" si="1"/>
        <v>0</v>
      </c>
      <c r="BE13" s="48">
        <f t="shared" si="1"/>
        <v>0</v>
      </c>
      <c r="BF13" s="48">
        <f t="shared" si="1"/>
        <v>0</v>
      </c>
      <c r="BG13" s="48">
        <f t="shared" si="1"/>
        <v>0</v>
      </c>
      <c r="BH13" s="48">
        <f t="shared" si="1"/>
        <v>0</v>
      </c>
      <c r="BI13" s="48">
        <f t="shared" si="1"/>
        <v>0</v>
      </c>
      <c r="BJ13" s="48">
        <f t="shared" si="1"/>
        <v>0</v>
      </c>
      <c r="BK13" s="48">
        <f t="shared" si="1"/>
        <v>0</v>
      </c>
      <c r="BL13" s="48">
        <f t="shared" si="1"/>
        <v>0</v>
      </c>
      <c r="BM13" s="48">
        <f t="shared" si="1"/>
        <v>0</v>
      </c>
      <c r="BN13" s="48">
        <f t="shared" si="1"/>
        <v>0</v>
      </c>
      <c r="BO13" s="48">
        <f t="shared" si="1"/>
        <v>0</v>
      </c>
      <c r="BP13" s="48">
        <f t="shared" ref="BP13:BV13" si="2">IF(BP11&lt;=$D$7,1,0)</f>
        <v>0</v>
      </c>
      <c r="BQ13" s="48">
        <f t="shared" si="2"/>
        <v>0</v>
      </c>
      <c r="BR13" s="48">
        <f t="shared" si="2"/>
        <v>0</v>
      </c>
      <c r="BS13" s="48">
        <f t="shared" si="2"/>
        <v>0</v>
      </c>
      <c r="BT13" s="48">
        <f t="shared" si="2"/>
        <v>0</v>
      </c>
      <c r="BU13" s="48">
        <f t="shared" si="2"/>
        <v>0</v>
      </c>
      <c r="BV13" s="48">
        <f t="shared" si="2"/>
        <v>0</v>
      </c>
    </row>
  </sheetData>
  <phoneticPr fontId="3"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80"/>
  <sheetViews>
    <sheetView workbookViewId="0">
      <pane xSplit="2" ySplit="4" topLeftCell="AO5" activePane="bottomRight" state="frozen"/>
      <selection activeCell="BF63" sqref="BF63"/>
      <selection pane="topRight" activeCell="BF63" sqref="BF63"/>
      <selection pane="bottomLeft" activeCell="BF63" sqref="BF63"/>
      <selection pane="bottomRight" activeCell="AY47" sqref="AY47"/>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5" width="6.5703125" style="406" customWidth="1"/>
    <col min="56" max="58" width="6.5703125" style="658" customWidth="1"/>
    <col min="59" max="59" width="6.5703125" style="406" customWidth="1"/>
    <col min="60" max="60" width="6.5703125" style="770" customWidth="1"/>
    <col min="61" max="62" width="6.5703125" style="406" customWidth="1"/>
    <col min="63" max="74" width="6.5703125" style="154" customWidth="1"/>
    <col min="75" max="16384" width="9.5703125" style="154"/>
  </cols>
  <sheetData>
    <row r="1" spans="1:74" ht="13.35" customHeight="1" x14ac:dyDescent="0.2">
      <c r="A1" s="789" t="s">
        <v>982</v>
      </c>
      <c r="B1" s="829" t="s">
        <v>1187</v>
      </c>
      <c r="C1" s="830"/>
      <c r="D1" s="830"/>
      <c r="E1" s="830"/>
      <c r="F1" s="830"/>
      <c r="G1" s="830"/>
      <c r="H1" s="830"/>
      <c r="I1" s="830"/>
      <c r="J1" s="830"/>
      <c r="K1" s="830"/>
      <c r="L1" s="830"/>
      <c r="M1" s="830"/>
      <c r="N1" s="830"/>
      <c r="O1" s="830"/>
      <c r="P1" s="830"/>
      <c r="Q1" s="830"/>
      <c r="R1" s="830"/>
      <c r="S1" s="830"/>
      <c r="T1" s="830"/>
      <c r="U1" s="830"/>
      <c r="V1" s="830"/>
      <c r="W1" s="830"/>
      <c r="X1" s="830"/>
      <c r="Y1" s="830"/>
      <c r="Z1" s="830"/>
      <c r="AA1" s="830"/>
      <c r="AB1" s="830"/>
      <c r="AC1" s="830"/>
      <c r="AD1" s="830"/>
      <c r="AE1" s="830"/>
      <c r="AF1" s="830"/>
      <c r="AG1" s="830"/>
      <c r="AH1" s="830"/>
      <c r="AI1" s="830"/>
      <c r="AJ1" s="830"/>
      <c r="AK1" s="830"/>
      <c r="AL1" s="830"/>
      <c r="AM1" s="307"/>
    </row>
    <row r="2" spans="1:74" ht="12.75" x14ac:dyDescent="0.2">
      <c r="A2" s="790"/>
      <c r="B2" s="540" t="str">
        <f>"U.S. Energy Information Administration  |  Short-Term Energy Outlook  - "&amp;Dates!D1</f>
        <v>U.S. Energy Information Administration  |  Short-Term Energy Outlook  - April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7"/>
    </row>
    <row r="3" spans="1:74" s="12" customFormat="1"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x14ac:dyDescent="0.2">
      <c r="A5" s="635"/>
      <c r="B5" s="155" t="s">
        <v>1134</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5"/>
      <c r="AZ5" s="405"/>
      <c r="BA5" s="405"/>
      <c r="BB5" s="405"/>
      <c r="BC5" s="405"/>
      <c r="BD5" s="644"/>
      <c r="BE5" s="644"/>
      <c r="BF5" s="644"/>
      <c r="BG5" s="644"/>
      <c r="BH5" s="644"/>
      <c r="BI5" s="644"/>
      <c r="BJ5" s="405"/>
      <c r="BK5" s="405"/>
      <c r="BL5" s="405"/>
      <c r="BM5" s="405"/>
      <c r="BN5" s="405"/>
      <c r="BO5" s="405"/>
      <c r="BP5" s="405"/>
      <c r="BQ5" s="405"/>
      <c r="BR5" s="405"/>
      <c r="BS5" s="405"/>
      <c r="BT5" s="405"/>
      <c r="BU5" s="405"/>
      <c r="BV5" s="405"/>
    </row>
    <row r="6" spans="1:74" x14ac:dyDescent="0.2">
      <c r="A6" s="636"/>
      <c r="B6" s="155" t="s">
        <v>1135</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5"/>
      <c r="AZ6" s="405"/>
      <c r="BA6" s="405"/>
      <c r="BB6" s="405"/>
      <c r="BC6" s="405"/>
      <c r="BD6" s="644"/>
      <c r="BE6" s="644"/>
      <c r="BF6" s="644"/>
      <c r="BG6" s="644"/>
      <c r="BH6" s="644"/>
      <c r="BI6" s="644"/>
      <c r="BJ6" s="405"/>
      <c r="BK6" s="405"/>
      <c r="BL6" s="405"/>
      <c r="BM6" s="405"/>
      <c r="BN6" s="405"/>
      <c r="BO6" s="405"/>
      <c r="BP6" s="405"/>
      <c r="BQ6" s="405"/>
      <c r="BR6" s="405"/>
      <c r="BS6" s="405"/>
      <c r="BT6" s="405"/>
      <c r="BU6" s="405"/>
      <c r="BV6" s="405"/>
    </row>
    <row r="7" spans="1:74" x14ac:dyDescent="0.2">
      <c r="A7" s="636" t="s">
        <v>1136</v>
      </c>
      <c r="B7" s="637" t="s">
        <v>1137</v>
      </c>
      <c r="C7" s="214">
        <v>1.033161</v>
      </c>
      <c r="D7" s="214">
        <v>1.0813569999999999</v>
      </c>
      <c r="E7" s="214">
        <v>1.0985480000000001</v>
      </c>
      <c r="F7" s="214">
        <v>1.1524000000000001</v>
      </c>
      <c r="G7" s="214">
        <v>1.116387</v>
      </c>
      <c r="H7" s="214">
        <v>1.0868660000000001</v>
      </c>
      <c r="I7" s="214">
        <v>1.085483</v>
      </c>
      <c r="J7" s="214">
        <v>1.134871</v>
      </c>
      <c r="K7" s="214">
        <v>1.129766</v>
      </c>
      <c r="L7" s="214">
        <v>1.1758059999999999</v>
      </c>
      <c r="M7" s="214">
        <v>1.237366</v>
      </c>
      <c r="N7" s="214">
        <v>1.222774</v>
      </c>
      <c r="O7" s="214">
        <v>1.1764840000000001</v>
      </c>
      <c r="P7" s="214">
        <v>1.1727240000000001</v>
      </c>
      <c r="Q7" s="214">
        <v>1.3108390000000001</v>
      </c>
      <c r="R7" s="214">
        <v>1.329933</v>
      </c>
      <c r="S7" s="214">
        <v>1.414968</v>
      </c>
      <c r="T7" s="214">
        <v>1.4038999999999999</v>
      </c>
      <c r="U7" s="214">
        <v>1.313323</v>
      </c>
      <c r="V7" s="214">
        <v>1.110968</v>
      </c>
      <c r="W7" s="214">
        <v>1.1672</v>
      </c>
      <c r="X7" s="214">
        <v>1.298</v>
      </c>
      <c r="Y7" s="214">
        <v>1.3475999999999999</v>
      </c>
      <c r="Z7" s="214">
        <v>1.225419</v>
      </c>
      <c r="AA7" s="214">
        <v>1.2442580000000001</v>
      </c>
      <c r="AB7" s="214">
        <v>1.391429</v>
      </c>
      <c r="AC7" s="214">
        <v>1.409645</v>
      </c>
      <c r="AD7" s="214">
        <v>1.3777330000000001</v>
      </c>
      <c r="AE7" s="214">
        <v>1.4263870000000001</v>
      </c>
      <c r="AF7" s="214">
        <v>1.436267</v>
      </c>
      <c r="AG7" s="214">
        <v>1.4073549999999999</v>
      </c>
      <c r="AH7" s="214">
        <v>1.3649359999999999</v>
      </c>
      <c r="AI7" s="214">
        <v>1.316567</v>
      </c>
      <c r="AJ7" s="214">
        <v>1.5703229999999999</v>
      </c>
      <c r="AK7" s="214">
        <v>1.6243000000000001</v>
      </c>
      <c r="AL7" s="214">
        <v>1.5415479999999999</v>
      </c>
      <c r="AM7" s="214">
        <v>1.498839</v>
      </c>
      <c r="AN7" s="214">
        <v>1.6045</v>
      </c>
      <c r="AO7" s="214">
        <v>1.661516</v>
      </c>
      <c r="AP7" s="214">
        <v>1.7192000000000001</v>
      </c>
      <c r="AQ7" s="214">
        <v>1.7039679999999999</v>
      </c>
      <c r="AR7" s="214">
        <v>1.6708670000000001</v>
      </c>
      <c r="AS7" s="214">
        <v>1.7079679999999999</v>
      </c>
      <c r="AT7" s="214">
        <v>1.7714840000000001</v>
      </c>
      <c r="AU7" s="214">
        <v>1.8137000000000001</v>
      </c>
      <c r="AV7" s="214">
        <v>1.797839</v>
      </c>
      <c r="AW7" s="214">
        <v>1.7954330000000001</v>
      </c>
      <c r="AX7" s="214">
        <v>1.728936</v>
      </c>
      <c r="AY7" s="214">
        <v>1.7996129999999999</v>
      </c>
      <c r="AZ7" s="214">
        <v>1.9434354786000001</v>
      </c>
      <c r="BA7" s="214">
        <v>1.9670365874</v>
      </c>
      <c r="BB7" s="355">
        <v>1.9871989999999999</v>
      </c>
      <c r="BC7" s="355">
        <v>1.934121</v>
      </c>
      <c r="BD7" s="355">
        <v>1.8758170000000001</v>
      </c>
      <c r="BE7" s="355">
        <v>1.8778790000000001</v>
      </c>
      <c r="BF7" s="355">
        <v>1.988227</v>
      </c>
      <c r="BG7" s="355">
        <v>2.106614</v>
      </c>
      <c r="BH7" s="355">
        <v>2.1374070000000001</v>
      </c>
      <c r="BI7" s="355">
        <v>2.198626</v>
      </c>
      <c r="BJ7" s="355">
        <v>2.1426919999999998</v>
      </c>
      <c r="BK7" s="355">
        <v>2.182976</v>
      </c>
      <c r="BL7" s="355">
        <v>2.1410499999999999</v>
      </c>
      <c r="BM7" s="355">
        <v>2.217387</v>
      </c>
      <c r="BN7" s="355">
        <v>2.184247</v>
      </c>
      <c r="BO7" s="355">
        <v>2.176857</v>
      </c>
      <c r="BP7" s="355">
        <v>2.1636359999999999</v>
      </c>
      <c r="BQ7" s="355">
        <v>2.146811</v>
      </c>
      <c r="BR7" s="355">
        <v>2.175157</v>
      </c>
      <c r="BS7" s="355">
        <v>2.2430479999999999</v>
      </c>
      <c r="BT7" s="355">
        <v>2.24716</v>
      </c>
      <c r="BU7" s="355">
        <v>2.3163299999999998</v>
      </c>
      <c r="BV7" s="355">
        <v>2.2626249999999999</v>
      </c>
    </row>
    <row r="8" spans="1:74" x14ac:dyDescent="0.2">
      <c r="A8" s="636" t="s">
        <v>1138</v>
      </c>
      <c r="B8" s="637" t="s">
        <v>1139</v>
      </c>
      <c r="C8" s="214">
        <v>1.0628379999999999</v>
      </c>
      <c r="D8" s="214">
        <v>1.0972850000000001</v>
      </c>
      <c r="E8" s="214">
        <v>1.1226449999999999</v>
      </c>
      <c r="F8" s="214">
        <v>1.1539999999999999</v>
      </c>
      <c r="G8" s="214">
        <v>1.1470320000000001</v>
      </c>
      <c r="H8" s="214">
        <v>1.140566</v>
      </c>
      <c r="I8" s="214">
        <v>1.1510320000000001</v>
      </c>
      <c r="J8" s="214">
        <v>1.164806</v>
      </c>
      <c r="K8" s="214">
        <v>1.1756329999999999</v>
      </c>
      <c r="L8" s="214">
        <v>1.1895800000000001</v>
      </c>
      <c r="M8" s="214">
        <v>1.174166</v>
      </c>
      <c r="N8" s="214">
        <v>1.1484190000000001</v>
      </c>
      <c r="O8" s="214">
        <v>1.142355</v>
      </c>
      <c r="P8" s="214">
        <v>1.158655</v>
      </c>
      <c r="Q8" s="214">
        <v>1.1837740000000001</v>
      </c>
      <c r="R8" s="214">
        <v>1.1851</v>
      </c>
      <c r="S8" s="214">
        <v>1.1816450000000001</v>
      </c>
      <c r="T8" s="214">
        <v>1.1665000000000001</v>
      </c>
      <c r="U8" s="214">
        <v>1.1758390000000001</v>
      </c>
      <c r="V8" s="214">
        <v>1.1779029999999999</v>
      </c>
      <c r="W8" s="214">
        <v>1.1634329999999999</v>
      </c>
      <c r="X8" s="214">
        <v>1.161548</v>
      </c>
      <c r="Y8" s="214">
        <v>1.1748670000000001</v>
      </c>
      <c r="Z8" s="214">
        <v>1.123032</v>
      </c>
      <c r="AA8" s="214">
        <v>1.1399030000000001</v>
      </c>
      <c r="AB8" s="214">
        <v>1.1874640000000001</v>
      </c>
      <c r="AC8" s="214">
        <v>1.2018390000000001</v>
      </c>
      <c r="AD8" s="214">
        <v>1.2105999999999999</v>
      </c>
      <c r="AE8" s="214">
        <v>1.227258</v>
      </c>
      <c r="AF8" s="214">
        <v>1.2308669999999999</v>
      </c>
      <c r="AG8" s="214">
        <v>1.2511939999999999</v>
      </c>
      <c r="AH8" s="214">
        <v>1.2419359999999999</v>
      </c>
      <c r="AI8" s="214">
        <v>1.248067</v>
      </c>
      <c r="AJ8" s="214">
        <v>1.2837099999999999</v>
      </c>
      <c r="AK8" s="214">
        <v>1.3142670000000001</v>
      </c>
      <c r="AL8" s="214">
        <v>1.291903</v>
      </c>
      <c r="AM8" s="214">
        <v>1.2397419999999999</v>
      </c>
      <c r="AN8" s="214">
        <v>1.296643</v>
      </c>
      <c r="AO8" s="214">
        <v>1.3390649999999999</v>
      </c>
      <c r="AP8" s="214">
        <v>1.3501669999999999</v>
      </c>
      <c r="AQ8" s="214">
        <v>1.372387</v>
      </c>
      <c r="AR8" s="214">
        <v>1.3823000000000001</v>
      </c>
      <c r="AS8" s="214">
        <v>1.401419</v>
      </c>
      <c r="AT8" s="214">
        <v>1.450742</v>
      </c>
      <c r="AU8" s="214">
        <v>1.4697</v>
      </c>
      <c r="AV8" s="214">
        <v>1.466065</v>
      </c>
      <c r="AW8" s="214">
        <v>1.477633</v>
      </c>
      <c r="AX8" s="214">
        <v>1.474032</v>
      </c>
      <c r="AY8" s="214">
        <v>1.482129</v>
      </c>
      <c r="AZ8" s="214">
        <v>1.4693366714</v>
      </c>
      <c r="BA8" s="214">
        <v>1.4785074348</v>
      </c>
      <c r="BB8" s="355">
        <v>1.5186679999999999</v>
      </c>
      <c r="BC8" s="355">
        <v>1.5271250000000001</v>
      </c>
      <c r="BD8" s="355">
        <v>1.5312699999999999</v>
      </c>
      <c r="BE8" s="355">
        <v>1.566848</v>
      </c>
      <c r="BF8" s="355">
        <v>1.5874250000000001</v>
      </c>
      <c r="BG8" s="355">
        <v>1.5958460000000001</v>
      </c>
      <c r="BH8" s="355">
        <v>1.6265879999999999</v>
      </c>
      <c r="BI8" s="355">
        <v>1.622846</v>
      </c>
      <c r="BJ8" s="355">
        <v>1.6125689999999999</v>
      </c>
      <c r="BK8" s="355">
        <v>1.6169739999999999</v>
      </c>
      <c r="BL8" s="355">
        <v>1.599971</v>
      </c>
      <c r="BM8" s="355">
        <v>1.6110500000000001</v>
      </c>
      <c r="BN8" s="355">
        <v>1.6209480000000001</v>
      </c>
      <c r="BO8" s="355">
        <v>1.6259170000000001</v>
      </c>
      <c r="BP8" s="355">
        <v>1.632708</v>
      </c>
      <c r="BQ8" s="355">
        <v>1.6419220000000001</v>
      </c>
      <c r="BR8" s="355">
        <v>1.6503140000000001</v>
      </c>
      <c r="BS8" s="355">
        <v>1.656396</v>
      </c>
      <c r="BT8" s="355">
        <v>1.667151</v>
      </c>
      <c r="BU8" s="355">
        <v>1.658425</v>
      </c>
      <c r="BV8" s="355">
        <v>1.637821</v>
      </c>
    </row>
    <row r="9" spans="1:74" x14ac:dyDescent="0.2">
      <c r="A9" s="636" t="s">
        <v>1140</v>
      </c>
      <c r="B9" s="637" t="s">
        <v>1167</v>
      </c>
      <c r="C9" s="214">
        <v>0.57677500000000004</v>
      </c>
      <c r="D9" s="214">
        <v>0.59439399999999998</v>
      </c>
      <c r="E9" s="214">
        <v>0.61032299999999995</v>
      </c>
      <c r="F9" s="214">
        <v>0.63653300000000002</v>
      </c>
      <c r="G9" s="214">
        <v>0.63683900000000004</v>
      </c>
      <c r="H9" s="214">
        <v>0.64030100000000001</v>
      </c>
      <c r="I9" s="214">
        <v>0.65080800000000005</v>
      </c>
      <c r="J9" s="214">
        <v>0.65267699999999995</v>
      </c>
      <c r="K9" s="214">
        <v>0.66326799999999997</v>
      </c>
      <c r="L9" s="214">
        <v>0.66522700000000001</v>
      </c>
      <c r="M9" s="214">
        <v>0.65193500000000004</v>
      </c>
      <c r="N9" s="214">
        <v>0.63238799999999995</v>
      </c>
      <c r="O9" s="214">
        <v>0.62735399999999997</v>
      </c>
      <c r="P9" s="214">
        <v>0.63292999999999999</v>
      </c>
      <c r="Q9" s="214">
        <v>0.64158000000000004</v>
      </c>
      <c r="R9" s="214">
        <v>0.63500000000000001</v>
      </c>
      <c r="S9" s="214">
        <v>0.64145099999999999</v>
      </c>
      <c r="T9" s="214">
        <v>0.64200000000000002</v>
      </c>
      <c r="U9" s="214">
        <v>0.64638600000000002</v>
      </c>
      <c r="V9" s="214">
        <v>0.65109600000000001</v>
      </c>
      <c r="W9" s="214">
        <v>0.63926700000000003</v>
      </c>
      <c r="X9" s="214">
        <v>0.63787099999999997</v>
      </c>
      <c r="Y9" s="214">
        <v>0.63776600000000006</v>
      </c>
      <c r="Z9" s="214">
        <v>0.60625799999999996</v>
      </c>
      <c r="AA9" s="214">
        <v>0.61280699999999999</v>
      </c>
      <c r="AB9" s="214">
        <v>0.63807199999999997</v>
      </c>
      <c r="AC9" s="214">
        <v>0.64832299999999998</v>
      </c>
      <c r="AD9" s="214">
        <v>0.65480000000000005</v>
      </c>
      <c r="AE9" s="214">
        <v>0.66487200000000002</v>
      </c>
      <c r="AF9" s="214">
        <v>0.66826600000000003</v>
      </c>
      <c r="AG9" s="214">
        <v>0.67774199999999996</v>
      </c>
      <c r="AH9" s="214">
        <v>0.67483800000000005</v>
      </c>
      <c r="AI9" s="214">
        <v>0.68653299999999995</v>
      </c>
      <c r="AJ9" s="214">
        <v>0.69193499999999997</v>
      </c>
      <c r="AK9" s="214">
        <v>0.70116699999999998</v>
      </c>
      <c r="AL9" s="214">
        <v>0.69032400000000005</v>
      </c>
      <c r="AM9" s="214">
        <v>0.66525699999999999</v>
      </c>
      <c r="AN9" s="214">
        <v>0.68467800000000001</v>
      </c>
      <c r="AO9" s="214">
        <v>0.71058100000000002</v>
      </c>
      <c r="AP9" s="214">
        <v>0.71799900000000005</v>
      </c>
      <c r="AQ9" s="214">
        <v>0.73896799999999996</v>
      </c>
      <c r="AR9" s="214">
        <v>0.74909899999999996</v>
      </c>
      <c r="AS9" s="214">
        <v>0.759548</v>
      </c>
      <c r="AT9" s="214">
        <v>0.786161</v>
      </c>
      <c r="AU9" s="214">
        <v>0.79396699999999998</v>
      </c>
      <c r="AV9" s="214">
        <v>0.78709600000000002</v>
      </c>
      <c r="AW9" s="214">
        <v>0.78906799999999999</v>
      </c>
      <c r="AX9" s="214">
        <v>0.78367699999999996</v>
      </c>
      <c r="AY9" s="214">
        <v>0.77848300000000004</v>
      </c>
      <c r="AZ9" s="214">
        <v>0.79191807856999996</v>
      </c>
      <c r="BA9" s="214">
        <v>0.80177061008999995</v>
      </c>
      <c r="BB9" s="355">
        <v>0.81444030000000001</v>
      </c>
      <c r="BC9" s="355">
        <v>0.81741730000000001</v>
      </c>
      <c r="BD9" s="355">
        <v>0.82257389999999997</v>
      </c>
      <c r="BE9" s="355">
        <v>0.83965749999999995</v>
      </c>
      <c r="BF9" s="355">
        <v>0.85187239999999997</v>
      </c>
      <c r="BG9" s="355">
        <v>0.85886759999999995</v>
      </c>
      <c r="BH9" s="355">
        <v>0.87103699999999995</v>
      </c>
      <c r="BI9" s="355">
        <v>0.86716190000000004</v>
      </c>
      <c r="BJ9" s="355">
        <v>0.85792970000000002</v>
      </c>
      <c r="BK9" s="355">
        <v>0.85871220000000004</v>
      </c>
      <c r="BL9" s="355">
        <v>0.84788330000000001</v>
      </c>
      <c r="BM9" s="355">
        <v>0.85729630000000001</v>
      </c>
      <c r="BN9" s="355">
        <v>0.8659869</v>
      </c>
      <c r="BO9" s="355">
        <v>0.86720600000000003</v>
      </c>
      <c r="BP9" s="355">
        <v>0.87369620000000003</v>
      </c>
      <c r="BQ9" s="355">
        <v>0.87749259999999996</v>
      </c>
      <c r="BR9" s="355">
        <v>0.88356699999999999</v>
      </c>
      <c r="BS9" s="355">
        <v>0.88938300000000003</v>
      </c>
      <c r="BT9" s="355">
        <v>0.89147969999999999</v>
      </c>
      <c r="BU9" s="355">
        <v>0.88509320000000002</v>
      </c>
      <c r="BV9" s="355">
        <v>0.87065599999999999</v>
      </c>
    </row>
    <row r="10" spans="1:74" x14ac:dyDescent="0.2">
      <c r="A10" s="636" t="s">
        <v>1142</v>
      </c>
      <c r="B10" s="637" t="s">
        <v>1143</v>
      </c>
      <c r="C10" s="214">
        <v>0.38200000000000001</v>
      </c>
      <c r="D10" s="214">
        <v>0.38867800000000002</v>
      </c>
      <c r="E10" s="214">
        <v>0.40525800000000001</v>
      </c>
      <c r="F10" s="214">
        <v>0.43240000000000001</v>
      </c>
      <c r="G10" s="214">
        <v>0.43645099999999998</v>
      </c>
      <c r="H10" s="214">
        <v>0.45103300000000002</v>
      </c>
      <c r="I10" s="214">
        <v>0.46774100000000002</v>
      </c>
      <c r="J10" s="214">
        <v>0.466387</v>
      </c>
      <c r="K10" s="214">
        <v>0.468366</v>
      </c>
      <c r="L10" s="214">
        <v>0.457903</v>
      </c>
      <c r="M10" s="214">
        <v>0.434666</v>
      </c>
      <c r="N10" s="214">
        <v>0.41367700000000002</v>
      </c>
      <c r="O10" s="214">
        <v>0.39858100000000002</v>
      </c>
      <c r="P10" s="214">
        <v>0.40503499999999998</v>
      </c>
      <c r="Q10" s="214">
        <v>0.419516</v>
      </c>
      <c r="R10" s="214">
        <v>0.42036699999999999</v>
      </c>
      <c r="S10" s="214">
        <v>0.43361300000000003</v>
      </c>
      <c r="T10" s="214">
        <v>0.45003300000000002</v>
      </c>
      <c r="U10" s="214">
        <v>0.46828999999999998</v>
      </c>
      <c r="V10" s="214">
        <v>0.47035500000000002</v>
      </c>
      <c r="W10" s="214">
        <v>0.45743299999999998</v>
      </c>
      <c r="X10" s="214">
        <v>0.44690299999999999</v>
      </c>
      <c r="Y10" s="214">
        <v>0.435533</v>
      </c>
      <c r="Z10" s="214">
        <v>0.397484</v>
      </c>
      <c r="AA10" s="214">
        <v>0.39806399999999997</v>
      </c>
      <c r="AB10" s="214">
        <v>0.415821</v>
      </c>
      <c r="AC10" s="214">
        <v>0.42545100000000002</v>
      </c>
      <c r="AD10" s="214">
        <v>0.43909999999999999</v>
      </c>
      <c r="AE10" s="214">
        <v>0.45257999999999998</v>
      </c>
      <c r="AF10" s="214">
        <v>0.47189999999999999</v>
      </c>
      <c r="AG10" s="214">
        <v>0.48580600000000002</v>
      </c>
      <c r="AH10" s="214">
        <v>0.48180600000000001</v>
      </c>
      <c r="AI10" s="214">
        <v>0.47986600000000001</v>
      </c>
      <c r="AJ10" s="214">
        <v>0.47377399999999997</v>
      </c>
      <c r="AK10" s="214">
        <v>0.46593299999999999</v>
      </c>
      <c r="AL10" s="214">
        <v>0.44519300000000001</v>
      </c>
      <c r="AM10" s="214">
        <v>0.42080699999999999</v>
      </c>
      <c r="AN10" s="214">
        <v>0.43742900000000001</v>
      </c>
      <c r="AO10" s="214">
        <v>0.46206399999999997</v>
      </c>
      <c r="AP10" s="214">
        <v>0.47246700000000003</v>
      </c>
      <c r="AQ10" s="214">
        <v>0.50616099999999997</v>
      </c>
      <c r="AR10" s="214">
        <v>0.52336700000000003</v>
      </c>
      <c r="AS10" s="214">
        <v>0.54235500000000003</v>
      </c>
      <c r="AT10" s="214">
        <v>0.56161300000000003</v>
      </c>
      <c r="AU10" s="214">
        <v>0.55383300000000002</v>
      </c>
      <c r="AV10" s="214">
        <v>0.52945200000000003</v>
      </c>
      <c r="AW10" s="214">
        <v>0.508633</v>
      </c>
      <c r="AX10" s="214">
        <v>0.49203200000000002</v>
      </c>
      <c r="AY10" s="214">
        <v>0.48480699999999999</v>
      </c>
      <c r="AZ10" s="214">
        <v>0.50833158571000003</v>
      </c>
      <c r="BA10" s="214">
        <v>0.52502347742</v>
      </c>
      <c r="BB10" s="355">
        <v>0.53439780000000003</v>
      </c>
      <c r="BC10" s="355">
        <v>0.54740009999999995</v>
      </c>
      <c r="BD10" s="355">
        <v>0.56260889999999997</v>
      </c>
      <c r="BE10" s="355">
        <v>0.57324520000000001</v>
      </c>
      <c r="BF10" s="355">
        <v>0.58557159999999997</v>
      </c>
      <c r="BG10" s="355">
        <v>0.58477650000000003</v>
      </c>
      <c r="BH10" s="355">
        <v>0.58817109999999995</v>
      </c>
      <c r="BI10" s="355">
        <v>0.56868929999999995</v>
      </c>
      <c r="BJ10" s="355">
        <v>0.55517300000000003</v>
      </c>
      <c r="BK10" s="355">
        <v>0.54322729999999997</v>
      </c>
      <c r="BL10" s="355">
        <v>0.53805199999999997</v>
      </c>
      <c r="BM10" s="355">
        <v>0.54946159999999999</v>
      </c>
      <c r="BN10" s="355">
        <v>0.56323029999999996</v>
      </c>
      <c r="BO10" s="355">
        <v>0.57491769999999998</v>
      </c>
      <c r="BP10" s="355">
        <v>0.59172950000000002</v>
      </c>
      <c r="BQ10" s="355">
        <v>0.59433440000000004</v>
      </c>
      <c r="BR10" s="355">
        <v>0.60316970000000003</v>
      </c>
      <c r="BS10" s="355">
        <v>0.60180619999999996</v>
      </c>
      <c r="BT10" s="355">
        <v>0.59979899999999997</v>
      </c>
      <c r="BU10" s="355">
        <v>0.57880580000000004</v>
      </c>
      <c r="BV10" s="355">
        <v>0.56244349999999999</v>
      </c>
    </row>
    <row r="11" spans="1:74" x14ac:dyDescent="0.2">
      <c r="A11" s="636"/>
      <c r="B11" s="155" t="s">
        <v>1144</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161"/>
      <c r="AZ11" s="161"/>
      <c r="BA11" s="161"/>
      <c r="BB11" s="405"/>
      <c r="BC11" s="405"/>
      <c r="BD11" s="405"/>
      <c r="BE11" s="405"/>
      <c r="BF11" s="405"/>
      <c r="BG11" s="405"/>
      <c r="BH11" s="405"/>
      <c r="BI11" s="405"/>
      <c r="BJ11" s="405"/>
      <c r="BK11" s="405"/>
      <c r="BL11" s="405"/>
      <c r="BM11" s="405"/>
      <c r="BN11" s="405"/>
      <c r="BO11" s="405"/>
      <c r="BP11" s="405"/>
      <c r="BQ11" s="405"/>
      <c r="BR11" s="405"/>
      <c r="BS11" s="405"/>
      <c r="BT11" s="405"/>
      <c r="BU11" s="405"/>
      <c r="BV11" s="405"/>
    </row>
    <row r="12" spans="1:74" x14ac:dyDescent="0.2">
      <c r="A12" s="636" t="s">
        <v>1145</v>
      </c>
      <c r="B12" s="637" t="s">
        <v>1146</v>
      </c>
      <c r="C12" s="214">
        <v>4.1279999999999997E-3</v>
      </c>
      <c r="D12" s="214">
        <v>6.8919999999999997E-3</v>
      </c>
      <c r="E12" s="214">
        <v>6.6769999999999998E-3</v>
      </c>
      <c r="F12" s="214">
        <v>5.3319999999999999E-3</v>
      </c>
      <c r="G12" s="214">
        <v>6.2249999999999996E-3</v>
      </c>
      <c r="H12" s="214">
        <v>5.1330000000000004E-3</v>
      </c>
      <c r="I12" s="214">
        <v>6.0639999999999999E-3</v>
      </c>
      <c r="J12" s="214">
        <v>4.0309999999999999E-3</v>
      </c>
      <c r="K12" s="214">
        <v>5.1659999999999996E-3</v>
      </c>
      <c r="L12" s="214">
        <v>6.3860000000000002E-3</v>
      </c>
      <c r="M12" s="214">
        <v>6.3330000000000001E-3</v>
      </c>
      <c r="N12" s="214">
        <v>6.8380000000000003E-3</v>
      </c>
      <c r="O12" s="214">
        <v>5.0000000000000001E-3</v>
      </c>
      <c r="P12" s="214">
        <v>3.9309999999999996E-3</v>
      </c>
      <c r="Q12" s="214">
        <v>4.548E-3</v>
      </c>
      <c r="R12" s="214">
        <v>4.8659999999999997E-3</v>
      </c>
      <c r="S12" s="214">
        <v>5.4840000000000002E-3</v>
      </c>
      <c r="T12" s="214">
        <v>8.34E-4</v>
      </c>
      <c r="U12" s="214">
        <v>2.1930000000000001E-3</v>
      </c>
      <c r="V12" s="214">
        <v>6.0000000000000001E-3</v>
      </c>
      <c r="W12" s="214">
        <v>4.0340000000000003E-3</v>
      </c>
      <c r="X12" s="214">
        <v>4.516E-3</v>
      </c>
      <c r="Y12" s="214">
        <v>3.833E-3</v>
      </c>
      <c r="Z12" s="214">
        <v>3.2260000000000001E-3</v>
      </c>
      <c r="AA12" s="214">
        <v>3.5790000000000001E-3</v>
      </c>
      <c r="AB12" s="214">
        <v>9.8209999999999999E-3</v>
      </c>
      <c r="AC12" s="214">
        <v>2.3540000000000002E-3</v>
      </c>
      <c r="AD12" s="214">
        <v>5.7660000000000003E-3</v>
      </c>
      <c r="AE12" s="214">
        <v>7.6759999999999997E-3</v>
      </c>
      <c r="AF12" s="214">
        <v>5.633E-3</v>
      </c>
      <c r="AG12" s="214">
        <v>5.4819999999999999E-3</v>
      </c>
      <c r="AH12" s="214">
        <v>8.9350000000000002E-3</v>
      </c>
      <c r="AI12" s="214">
        <v>3.666E-3</v>
      </c>
      <c r="AJ12" s="214">
        <v>5.9020000000000001E-3</v>
      </c>
      <c r="AK12" s="214">
        <v>7.5329999999999998E-3</v>
      </c>
      <c r="AL12" s="214">
        <v>7.1919999999999996E-3</v>
      </c>
      <c r="AM12" s="214">
        <v>4.6449999999999998E-3</v>
      </c>
      <c r="AN12" s="214">
        <v>5.4289999999999998E-3</v>
      </c>
      <c r="AO12" s="214">
        <v>8.0309999999999999E-3</v>
      </c>
      <c r="AP12" s="214">
        <v>6.0670000000000003E-3</v>
      </c>
      <c r="AQ12" s="214">
        <v>4.4520000000000002E-3</v>
      </c>
      <c r="AR12" s="214">
        <v>6.4669999999999997E-3</v>
      </c>
      <c r="AS12" s="214">
        <v>6.2899999999999996E-3</v>
      </c>
      <c r="AT12" s="214">
        <v>9.5169999999999994E-3</v>
      </c>
      <c r="AU12" s="214">
        <v>5.0670000000000003E-3</v>
      </c>
      <c r="AV12" s="214">
        <v>6.4200000000000004E-3</v>
      </c>
      <c r="AW12" s="214">
        <v>7.5659999999999998E-3</v>
      </c>
      <c r="AX12" s="214">
        <v>5.8389999999999996E-3</v>
      </c>
      <c r="AY12" s="214">
        <v>1.8389999999999999E-3</v>
      </c>
      <c r="AZ12" s="214">
        <v>3.80175E-3</v>
      </c>
      <c r="BA12" s="214">
        <v>4.42969E-3</v>
      </c>
      <c r="BB12" s="355">
        <v>5.3612299999999998E-3</v>
      </c>
      <c r="BC12" s="355">
        <v>5.45379E-3</v>
      </c>
      <c r="BD12" s="355">
        <v>4.1489500000000002E-3</v>
      </c>
      <c r="BE12" s="355">
        <v>4.9486900000000004E-3</v>
      </c>
      <c r="BF12" s="355">
        <v>5.1237000000000001E-3</v>
      </c>
      <c r="BG12" s="355">
        <v>4.4868499999999997E-3</v>
      </c>
      <c r="BH12" s="355">
        <v>5.34162E-3</v>
      </c>
      <c r="BI12" s="355">
        <v>3.9627200000000003E-3</v>
      </c>
      <c r="BJ12" s="355">
        <v>3.4941999999999998E-3</v>
      </c>
      <c r="BK12" s="355">
        <v>4.1235500000000001E-3</v>
      </c>
      <c r="BL12" s="355">
        <v>3.36133E-3</v>
      </c>
      <c r="BM12" s="355">
        <v>3.7371000000000001E-3</v>
      </c>
      <c r="BN12" s="355">
        <v>4.5253699999999999E-3</v>
      </c>
      <c r="BO12" s="355">
        <v>4.6178800000000004E-3</v>
      </c>
      <c r="BP12" s="355">
        <v>3.5479700000000001E-3</v>
      </c>
      <c r="BQ12" s="355">
        <v>4.3822699999999997E-3</v>
      </c>
      <c r="BR12" s="355">
        <v>4.5959699999999996E-3</v>
      </c>
      <c r="BS12" s="355">
        <v>3.7781199999999998E-3</v>
      </c>
      <c r="BT12" s="355">
        <v>4.5129000000000002E-3</v>
      </c>
      <c r="BU12" s="355">
        <v>3.3498E-3</v>
      </c>
      <c r="BV12" s="355">
        <v>3.0601299999999999E-3</v>
      </c>
    </row>
    <row r="13" spans="1:74" x14ac:dyDescent="0.2">
      <c r="A13" s="636" t="s">
        <v>1328</v>
      </c>
      <c r="B13" s="637" t="s">
        <v>1139</v>
      </c>
      <c r="C13" s="214">
        <v>0.28841899999999998</v>
      </c>
      <c r="D13" s="214">
        <v>0.27389200000000002</v>
      </c>
      <c r="E13" s="214">
        <v>0.29909599999999997</v>
      </c>
      <c r="F13" s="214">
        <v>0.31369999999999998</v>
      </c>
      <c r="G13" s="214">
        <v>0.29703200000000002</v>
      </c>
      <c r="H13" s="214">
        <v>0.27813300000000002</v>
      </c>
      <c r="I13" s="214">
        <v>0.28261199999999997</v>
      </c>
      <c r="J13" s="214">
        <v>0.27516099999999999</v>
      </c>
      <c r="K13" s="214">
        <v>0.26519999999999999</v>
      </c>
      <c r="L13" s="214">
        <v>0.25703199999999998</v>
      </c>
      <c r="M13" s="214">
        <v>0.28439999999999999</v>
      </c>
      <c r="N13" s="214">
        <v>0.28487099999999999</v>
      </c>
      <c r="O13" s="214">
        <v>0.28445199999999998</v>
      </c>
      <c r="P13" s="214">
        <v>0.28986200000000001</v>
      </c>
      <c r="Q13" s="214">
        <v>0.306645</v>
      </c>
      <c r="R13" s="214">
        <v>0.313633</v>
      </c>
      <c r="S13" s="214">
        <v>0.32754800000000001</v>
      </c>
      <c r="T13" s="214">
        <v>0.3261</v>
      </c>
      <c r="U13" s="214">
        <v>0.32064500000000001</v>
      </c>
      <c r="V13" s="214">
        <v>0.30325800000000003</v>
      </c>
      <c r="W13" s="214">
        <v>0.30159999999999998</v>
      </c>
      <c r="X13" s="214">
        <v>0.29119400000000001</v>
      </c>
      <c r="Y13" s="214">
        <v>0.30866700000000002</v>
      </c>
      <c r="Z13" s="214">
        <v>0.307645</v>
      </c>
      <c r="AA13" s="214">
        <v>0.29764499999999999</v>
      </c>
      <c r="AB13" s="214">
        <v>0.28246399999999999</v>
      </c>
      <c r="AC13" s="214">
        <v>0.29519299999999998</v>
      </c>
      <c r="AD13" s="214">
        <v>0.29749999999999999</v>
      </c>
      <c r="AE13" s="214">
        <v>0.32438699999999998</v>
      </c>
      <c r="AF13" s="214">
        <v>0.33279999999999998</v>
      </c>
      <c r="AG13" s="214">
        <v>0.31190299999999999</v>
      </c>
      <c r="AH13" s="214">
        <v>0.30893500000000002</v>
      </c>
      <c r="AI13" s="214">
        <v>0.27829999999999999</v>
      </c>
      <c r="AJ13" s="214">
        <v>0.30312899999999998</v>
      </c>
      <c r="AK13" s="214">
        <v>0.31469999999999998</v>
      </c>
      <c r="AL13" s="214">
        <v>0.33157999999999999</v>
      </c>
      <c r="AM13" s="214">
        <v>0.295516</v>
      </c>
      <c r="AN13" s="214">
        <v>0.29457100000000003</v>
      </c>
      <c r="AO13" s="214">
        <v>0.29532199999999997</v>
      </c>
      <c r="AP13" s="214">
        <v>0.307</v>
      </c>
      <c r="AQ13" s="214">
        <v>0.29954799999999998</v>
      </c>
      <c r="AR13" s="214">
        <v>0.32300000000000001</v>
      </c>
      <c r="AS13" s="214">
        <v>0.32016099999999997</v>
      </c>
      <c r="AT13" s="214">
        <v>0.31019400000000003</v>
      </c>
      <c r="AU13" s="214">
        <v>0.29609999999999997</v>
      </c>
      <c r="AV13" s="214">
        <v>0.27948400000000001</v>
      </c>
      <c r="AW13" s="214">
        <v>0.29383300000000001</v>
      </c>
      <c r="AX13" s="214">
        <v>0.30270999999999998</v>
      </c>
      <c r="AY13" s="214">
        <v>0.29712899999999998</v>
      </c>
      <c r="AZ13" s="214">
        <v>0.2720535</v>
      </c>
      <c r="BA13" s="214">
        <v>0.2848019</v>
      </c>
      <c r="BB13" s="355">
        <v>0.29793259999999999</v>
      </c>
      <c r="BC13" s="355">
        <v>0.30309130000000001</v>
      </c>
      <c r="BD13" s="355">
        <v>0.30241849999999998</v>
      </c>
      <c r="BE13" s="355">
        <v>0.29782989999999998</v>
      </c>
      <c r="BF13" s="355">
        <v>0.29773430000000001</v>
      </c>
      <c r="BG13" s="355">
        <v>0.28298279999999998</v>
      </c>
      <c r="BH13" s="355">
        <v>0.2745744</v>
      </c>
      <c r="BI13" s="355">
        <v>0.29898979999999997</v>
      </c>
      <c r="BJ13" s="355">
        <v>0.31588769999999999</v>
      </c>
      <c r="BK13" s="355">
        <v>0.28749010000000003</v>
      </c>
      <c r="BL13" s="355">
        <v>0.27946749999999998</v>
      </c>
      <c r="BM13" s="355">
        <v>0.29553560000000001</v>
      </c>
      <c r="BN13" s="355">
        <v>0.30481409999999998</v>
      </c>
      <c r="BO13" s="355">
        <v>0.31217050000000002</v>
      </c>
      <c r="BP13" s="355">
        <v>0.30781560000000002</v>
      </c>
      <c r="BQ13" s="355">
        <v>0.30440640000000002</v>
      </c>
      <c r="BR13" s="355">
        <v>0.30360769999999998</v>
      </c>
      <c r="BS13" s="355">
        <v>0.29283320000000002</v>
      </c>
      <c r="BT13" s="355">
        <v>0.28703479999999998</v>
      </c>
      <c r="BU13" s="355">
        <v>0.30582490000000001</v>
      </c>
      <c r="BV13" s="355">
        <v>0.32221949999999999</v>
      </c>
    </row>
    <row r="14" spans="1:74" x14ac:dyDescent="0.2">
      <c r="A14" s="636" t="s">
        <v>1329</v>
      </c>
      <c r="B14" s="637" t="s">
        <v>1330</v>
      </c>
      <c r="C14" s="214">
        <v>0.27264500000000003</v>
      </c>
      <c r="D14" s="214">
        <v>0.25517800000000002</v>
      </c>
      <c r="E14" s="214">
        <v>0.23641899999999999</v>
      </c>
      <c r="F14" s="214">
        <v>0.27560000000000001</v>
      </c>
      <c r="G14" s="214">
        <v>0.28487099999999999</v>
      </c>
      <c r="H14" s="214">
        <v>0.29123300000000002</v>
      </c>
      <c r="I14" s="214">
        <v>0.297709</v>
      </c>
      <c r="J14" s="214">
        <v>0.298871</v>
      </c>
      <c r="K14" s="214">
        <v>0.26383299999999998</v>
      </c>
      <c r="L14" s="214">
        <v>0.263096</v>
      </c>
      <c r="M14" s="214">
        <v>0.27483299999999999</v>
      </c>
      <c r="N14" s="214">
        <v>0.292709</v>
      </c>
      <c r="O14" s="214">
        <v>0.30412899999999998</v>
      </c>
      <c r="P14" s="214">
        <v>0.28389700000000001</v>
      </c>
      <c r="Q14" s="214">
        <v>0.28851599999999999</v>
      </c>
      <c r="R14" s="214">
        <v>0.2838</v>
      </c>
      <c r="S14" s="214">
        <v>0.28522599999999998</v>
      </c>
      <c r="T14" s="214">
        <v>0.27233299999999999</v>
      </c>
      <c r="U14" s="214">
        <v>0.26896799999999998</v>
      </c>
      <c r="V14" s="214">
        <v>0.27232299999999998</v>
      </c>
      <c r="W14" s="214">
        <v>0.2732</v>
      </c>
      <c r="X14" s="214">
        <v>0.26519399999999999</v>
      </c>
      <c r="Y14" s="214">
        <v>0.28063300000000002</v>
      </c>
      <c r="Z14" s="214">
        <v>0.28725800000000001</v>
      </c>
      <c r="AA14" s="214">
        <v>0.26629000000000003</v>
      </c>
      <c r="AB14" s="214">
        <v>0.26167800000000002</v>
      </c>
      <c r="AC14" s="214">
        <v>0.29125800000000002</v>
      </c>
      <c r="AD14" s="214">
        <v>0.30343300000000001</v>
      </c>
      <c r="AE14" s="214">
        <v>0.297709</v>
      </c>
      <c r="AF14" s="214">
        <v>0.28243299999999999</v>
      </c>
      <c r="AG14" s="214">
        <v>0.29487099999999999</v>
      </c>
      <c r="AH14" s="214">
        <v>0.27967700000000001</v>
      </c>
      <c r="AI14" s="214">
        <v>0.23503299999999999</v>
      </c>
      <c r="AJ14" s="214">
        <v>0.29103200000000001</v>
      </c>
      <c r="AK14" s="214">
        <v>0.30120000000000002</v>
      </c>
      <c r="AL14" s="214">
        <v>0.31051600000000001</v>
      </c>
      <c r="AM14" s="214">
        <v>0.304226</v>
      </c>
      <c r="AN14" s="214">
        <v>0.27385700000000002</v>
      </c>
      <c r="AO14" s="214">
        <v>0.27574100000000001</v>
      </c>
      <c r="AP14" s="214">
        <v>0.28576699999999999</v>
      </c>
      <c r="AQ14" s="214">
        <v>0.29167700000000002</v>
      </c>
      <c r="AR14" s="214">
        <v>0.28573300000000001</v>
      </c>
      <c r="AS14" s="214">
        <v>0.28635500000000003</v>
      </c>
      <c r="AT14" s="214">
        <v>0.29338700000000001</v>
      </c>
      <c r="AU14" s="214">
        <v>0.29403299999999999</v>
      </c>
      <c r="AV14" s="214">
        <v>0.29429</v>
      </c>
      <c r="AW14" s="214">
        <v>0.31443300000000002</v>
      </c>
      <c r="AX14" s="214">
        <v>0.31270999999999999</v>
      </c>
      <c r="AY14" s="214">
        <v>0.29183900000000002</v>
      </c>
      <c r="AZ14" s="214">
        <v>0.27678839999999999</v>
      </c>
      <c r="BA14" s="214">
        <v>0.27823730000000002</v>
      </c>
      <c r="BB14" s="355">
        <v>0.28902090000000003</v>
      </c>
      <c r="BC14" s="355">
        <v>0.28627849999999999</v>
      </c>
      <c r="BD14" s="355">
        <v>0.28399740000000001</v>
      </c>
      <c r="BE14" s="355">
        <v>0.28811310000000001</v>
      </c>
      <c r="BF14" s="355">
        <v>0.28834860000000001</v>
      </c>
      <c r="BG14" s="355">
        <v>0.2635979</v>
      </c>
      <c r="BH14" s="355">
        <v>0.27314430000000001</v>
      </c>
      <c r="BI14" s="355">
        <v>0.2879968</v>
      </c>
      <c r="BJ14" s="355">
        <v>0.30326829999999999</v>
      </c>
      <c r="BK14" s="355">
        <v>0.2851011</v>
      </c>
      <c r="BL14" s="355">
        <v>0.28352519999999998</v>
      </c>
      <c r="BM14" s="355">
        <v>0.2838598</v>
      </c>
      <c r="BN14" s="355">
        <v>0.29568299999999997</v>
      </c>
      <c r="BO14" s="355">
        <v>0.29413299999999998</v>
      </c>
      <c r="BP14" s="355">
        <v>0.29050359999999997</v>
      </c>
      <c r="BQ14" s="355">
        <v>0.2947359</v>
      </c>
      <c r="BR14" s="355">
        <v>0.29468270000000002</v>
      </c>
      <c r="BS14" s="355">
        <v>0.27101609999999998</v>
      </c>
      <c r="BT14" s="355">
        <v>0.28181699999999998</v>
      </c>
      <c r="BU14" s="355">
        <v>0.2931222</v>
      </c>
      <c r="BV14" s="355">
        <v>0.3082685</v>
      </c>
    </row>
    <row r="15" spans="1:74" x14ac:dyDescent="0.2">
      <c r="A15" s="636" t="s">
        <v>1147</v>
      </c>
      <c r="B15" s="637" t="s">
        <v>1141</v>
      </c>
      <c r="C15" s="214">
        <v>-0.17274100000000001</v>
      </c>
      <c r="D15" s="214">
        <v>-0.134962</v>
      </c>
      <c r="E15" s="214">
        <v>6.7516999999999994E-2</v>
      </c>
      <c r="F15" s="214">
        <v>0.220501</v>
      </c>
      <c r="G15" s="214">
        <v>0.29703299999999999</v>
      </c>
      <c r="H15" s="214">
        <v>0.28933399999999998</v>
      </c>
      <c r="I15" s="214">
        <v>0.266453</v>
      </c>
      <c r="J15" s="214">
        <v>0.26135599999999998</v>
      </c>
      <c r="K15" s="214">
        <v>4.8534000000000001E-2</v>
      </c>
      <c r="L15" s="214">
        <v>-8.4902000000000005E-2</v>
      </c>
      <c r="M15" s="214">
        <v>-0.22289999999999999</v>
      </c>
      <c r="N15" s="214">
        <v>-0.25174099999999999</v>
      </c>
      <c r="O15" s="214">
        <v>-0.239258</v>
      </c>
      <c r="P15" s="214">
        <v>-0.151724</v>
      </c>
      <c r="Q15" s="214">
        <v>6.5838999999999995E-2</v>
      </c>
      <c r="R15" s="214">
        <v>0.226301</v>
      </c>
      <c r="S15" s="214">
        <v>0.27896799999999999</v>
      </c>
      <c r="T15" s="214">
        <v>0.28889999999999999</v>
      </c>
      <c r="U15" s="214">
        <v>0.28071000000000002</v>
      </c>
      <c r="V15" s="214">
        <v>0.25670900000000002</v>
      </c>
      <c r="W15" s="214">
        <v>6.6365999999999994E-2</v>
      </c>
      <c r="X15" s="214">
        <v>-8.4548999999999999E-2</v>
      </c>
      <c r="Y15" s="214">
        <v>-0.24423300000000001</v>
      </c>
      <c r="Z15" s="214">
        <v>-0.26828999999999997</v>
      </c>
      <c r="AA15" s="214">
        <v>-0.21261099999999999</v>
      </c>
      <c r="AB15" s="214">
        <v>-0.14099900000000001</v>
      </c>
      <c r="AC15" s="214">
        <v>8.9097999999999997E-2</v>
      </c>
      <c r="AD15" s="214">
        <v>0.25023400000000001</v>
      </c>
      <c r="AE15" s="214">
        <v>0.27826000000000001</v>
      </c>
      <c r="AF15" s="214">
        <v>0.29433399999999998</v>
      </c>
      <c r="AG15" s="214">
        <v>0.264905</v>
      </c>
      <c r="AH15" s="214">
        <v>0.23622699999999999</v>
      </c>
      <c r="AI15" s="214">
        <v>-3.9666E-2</v>
      </c>
      <c r="AJ15" s="214">
        <v>-8.0418000000000003E-2</v>
      </c>
      <c r="AK15" s="214">
        <v>-0.27500000000000002</v>
      </c>
      <c r="AL15" s="214">
        <v>-0.30809500000000001</v>
      </c>
      <c r="AM15" s="214">
        <v>-0.21</v>
      </c>
      <c r="AN15" s="214">
        <v>-0.164821</v>
      </c>
      <c r="AO15" s="214">
        <v>5.2227999999999997E-2</v>
      </c>
      <c r="AP15" s="214">
        <v>0.20146600000000001</v>
      </c>
      <c r="AQ15" s="214">
        <v>0.257581</v>
      </c>
      <c r="AR15" s="214">
        <v>0.2601</v>
      </c>
      <c r="AS15" s="214">
        <v>0.25729099999999999</v>
      </c>
      <c r="AT15" s="214">
        <v>0.26738600000000001</v>
      </c>
      <c r="AU15" s="214">
        <v>5.5133000000000001E-2</v>
      </c>
      <c r="AV15" s="214">
        <v>-0.11996800000000001</v>
      </c>
      <c r="AW15" s="214">
        <v>-0.22069900000000001</v>
      </c>
      <c r="AX15" s="214">
        <v>-0.24906500000000001</v>
      </c>
      <c r="AY15" s="214">
        <v>-0.21635499999999999</v>
      </c>
      <c r="AZ15" s="214">
        <v>-0.1185638</v>
      </c>
      <c r="BA15" s="214">
        <v>7.5407799999999997E-2</v>
      </c>
      <c r="BB15" s="355">
        <v>0.2342436</v>
      </c>
      <c r="BC15" s="355">
        <v>0.27872360000000002</v>
      </c>
      <c r="BD15" s="355">
        <v>0.27743659999999998</v>
      </c>
      <c r="BE15" s="355">
        <v>0.27047840000000001</v>
      </c>
      <c r="BF15" s="355">
        <v>0.24906519999999999</v>
      </c>
      <c r="BG15" s="355">
        <v>3.5095500000000002E-2</v>
      </c>
      <c r="BH15" s="355">
        <v>-9.4116400000000003E-2</v>
      </c>
      <c r="BI15" s="355">
        <v>-0.25036340000000001</v>
      </c>
      <c r="BJ15" s="355">
        <v>-0.26057150000000001</v>
      </c>
      <c r="BK15" s="355">
        <v>-0.193773</v>
      </c>
      <c r="BL15" s="355">
        <v>-0.1185638</v>
      </c>
      <c r="BM15" s="355">
        <v>7.5407799999999997E-2</v>
      </c>
      <c r="BN15" s="355">
        <v>0.2342436</v>
      </c>
      <c r="BO15" s="355">
        <v>0.27872360000000002</v>
      </c>
      <c r="BP15" s="355">
        <v>0.27743659999999998</v>
      </c>
      <c r="BQ15" s="355">
        <v>0.27047840000000001</v>
      </c>
      <c r="BR15" s="355">
        <v>0.24906519999999999</v>
      </c>
      <c r="BS15" s="355">
        <v>3.5095500000000002E-2</v>
      </c>
      <c r="BT15" s="355">
        <v>-9.4116400000000003E-2</v>
      </c>
      <c r="BU15" s="355">
        <v>-0.25036340000000001</v>
      </c>
      <c r="BV15" s="355">
        <v>-0.26057150000000001</v>
      </c>
    </row>
    <row r="16" spans="1:74" x14ac:dyDescent="0.2">
      <c r="A16" s="636"/>
      <c r="B16" s="155" t="s">
        <v>1148</v>
      </c>
      <c r="C16" s="161"/>
      <c r="D16" s="161"/>
      <c r="E16" s="161"/>
      <c r="F16" s="161"/>
      <c r="G16" s="161"/>
      <c r="H16" s="161"/>
      <c r="I16" s="161"/>
      <c r="J16" s="161"/>
      <c r="K16" s="161"/>
      <c r="L16" s="161"/>
      <c r="M16" s="161"/>
      <c r="N16" s="161"/>
      <c r="O16" s="161"/>
      <c r="P16" s="161"/>
      <c r="Q16" s="161"/>
      <c r="R16" s="161"/>
      <c r="S16" s="161"/>
      <c r="T16" s="161"/>
      <c r="U16" s="161"/>
      <c r="V16" s="161"/>
      <c r="W16" s="161"/>
      <c r="X16" s="161"/>
      <c r="Y16" s="161"/>
      <c r="Z16" s="161"/>
      <c r="AA16" s="161"/>
      <c r="AB16" s="161"/>
      <c r="AC16" s="161"/>
      <c r="AD16" s="161"/>
      <c r="AE16" s="161"/>
      <c r="AF16" s="161"/>
      <c r="AG16" s="161"/>
      <c r="AH16" s="161"/>
      <c r="AI16" s="161"/>
      <c r="AJ16" s="161"/>
      <c r="AK16" s="161"/>
      <c r="AL16" s="161"/>
      <c r="AM16" s="161"/>
      <c r="AN16" s="161"/>
      <c r="AO16" s="161"/>
      <c r="AP16" s="161"/>
      <c r="AQ16" s="161"/>
      <c r="AR16" s="161"/>
      <c r="AS16" s="161"/>
      <c r="AT16" s="161"/>
      <c r="AU16" s="161"/>
      <c r="AV16" s="161"/>
      <c r="AW16" s="161"/>
      <c r="AX16" s="161"/>
      <c r="AY16" s="161"/>
      <c r="AZ16" s="161"/>
      <c r="BA16" s="161"/>
      <c r="BB16" s="405"/>
      <c r="BC16" s="405"/>
      <c r="BD16" s="405"/>
      <c r="BE16" s="405"/>
      <c r="BF16" s="405"/>
      <c r="BG16" s="405"/>
      <c r="BH16" s="405"/>
      <c r="BI16" s="405"/>
      <c r="BJ16" s="405"/>
      <c r="BK16" s="405"/>
      <c r="BL16" s="405"/>
      <c r="BM16" s="405"/>
      <c r="BN16" s="405"/>
      <c r="BO16" s="405"/>
      <c r="BP16" s="405"/>
      <c r="BQ16" s="405"/>
      <c r="BR16" s="405"/>
      <c r="BS16" s="405"/>
      <c r="BT16" s="405"/>
      <c r="BU16" s="405"/>
      <c r="BV16" s="405"/>
    </row>
    <row r="17" spans="1:74" x14ac:dyDescent="0.2">
      <c r="A17" s="636" t="s">
        <v>1149</v>
      </c>
      <c r="B17" s="637" t="s">
        <v>1143</v>
      </c>
      <c r="C17" s="214">
        <v>-2.0225E-2</v>
      </c>
      <c r="D17" s="214">
        <v>-2.0677999999999998E-2</v>
      </c>
      <c r="E17" s="214">
        <v>-2.0677000000000001E-2</v>
      </c>
      <c r="F17" s="214">
        <v>-2.0299999999999999E-2</v>
      </c>
      <c r="G17" s="214">
        <v>-2.0967E-2</v>
      </c>
      <c r="H17" s="214">
        <v>-2.1533E-2</v>
      </c>
      <c r="I17" s="214">
        <v>-2.1193E-2</v>
      </c>
      <c r="J17" s="214">
        <v>-2.0774000000000001E-2</v>
      </c>
      <c r="K17" s="214">
        <v>-2.0532999999999999E-2</v>
      </c>
      <c r="L17" s="214">
        <v>-2.1063999999999999E-2</v>
      </c>
      <c r="M17" s="214">
        <v>-2.1565999999999998E-2</v>
      </c>
      <c r="N17" s="214">
        <v>-2.1967E-2</v>
      </c>
      <c r="O17" s="214">
        <v>-2.1484E-2</v>
      </c>
      <c r="P17" s="214">
        <v>-2.1482999999999999E-2</v>
      </c>
      <c r="Q17" s="214">
        <v>-2.1323000000000002E-2</v>
      </c>
      <c r="R17" s="214">
        <v>-2.06E-2</v>
      </c>
      <c r="S17" s="214">
        <v>-2.1451999999999999E-2</v>
      </c>
      <c r="T17" s="214">
        <v>-2.2266999999999999E-2</v>
      </c>
      <c r="U17" s="214">
        <v>-2.1419000000000001E-2</v>
      </c>
      <c r="V17" s="214">
        <v>-2.171E-2</v>
      </c>
      <c r="W17" s="214">
        <v>-2.1732999999999999E-2</v>
      </c>
      <c r="X17" s="214">
        <v>-2.1548000000000001E-2</v>
      </c>
      <c r="Y17" s="214">
        <v>-2.1867000000000001E-2</v>
      </c>
      <c r="Z17" s="214">
        <v>-2.2452E-2</v>
      </c>
      <c r="AA17" s="214">
        <v>-2.2225000000000002E-2</v>
      </c>
      <c r="AB17" s="214">
        <v>-2.1749999999999999E-2</v>
      </c>
      <c r="AC17" s="214">
        <v>-2.1935E-2</v>
      </c>
      <c r="AD17" s="214">
        <v>-2.0799999999999999E-2</v>
      </c>
      <c r="AE17" s="214">
        <v>-2.1322000000000001E-2</v>
      </c>
      <c r="AF17" s="214">
        <v>-2.18E-2</v>
      </c>
      <c r="AG17" s="214">
        <v>-2.1354000000000001E-2</v>
      </c>
      <c r="AH17" s="214">
        <v>-2.2483E-2</v>
      </c>
      <c r="AI17" s="214">
        <v>-2.18E-2</v>
      </c>
      <c r="AJ17" s="214">
        <v>-2.1676999999999998E-2</v>
      </c>
      <c r="AK17" s="214">
        <v>-2.2433000000000002E-2</v>
      </c>
      <c r="AL17" s="214">
        <v>-2.1516E-2</v>
      </c>
      <c r="AM17" s="214">
        <v>-2.1000000000000001E-2</v>
      </c>
      <c r="AN17" s="214">
        <v>-2.0357E-2</v>
      </c>
      <c r="AO17" s="214">
        <v>-2.0032000000000001E-2</v>
      </c>
      <c r="AP17" s="214">
        <v>-2.0233000000000001E-2</v>
      </c>
      <c r="AQ17" s="214">
        <v>-2.1484E-2</v>
      </c>
      <c r="AR17" s="214">
        <v>-2.1132999999999999E-2</v>
      </c>
      <c r="AS17" s="214">
        <v>-2.1807E-2</v>
      </c>
      <c r="AT17" s="214">
        <v>-2.2225999999999999E-2</v>
      </c>
      <c r="AU17" s="214">
        <v>-2.0767000000000001E-2</v>
      </c>
      <c r="AV17" s="214">
        <v>-2.0032000000000001E-2</v>
      </c>
      <c r="AW17" s="214">
        <v>-2.0433E-2</v>
      </c>
      <c r="AX17" s="214">
        <v>-1.9903000000000001E-2</v>
      </c>
      <c r="AY17" s="214">
        <v>-2.0160999999999998E-2</v>
      </c>
      <c r="AZ17" s="214">
        <v>-2.0612999999999999E-2</v>
      </c>
      <c r="BA17" s="214">
        <v>-2.1214199999999999E-2</v>
      </c>
      <c r="BB17" s="355">
        <v>-2.0523300000000001E-2</v>
      </c>
      <c r="BC17" s="355">
        <v>-2.1046499999999999E-2</v>
      </c>
      <c r="BD17" s="355">
        <v>-2.14366E-2</v>
      </c>
      <c r="BE17" s="355">
        <v>-2.0961199999999999E-2</v>
      </c>
      <c r="BF17" s="355">
        <v>-2.1030299999999998E-2</v>
      </c>
      <c r="BG17" s="355">
        <v>-2.03156E-2</v>
      </c>
      <c r="BH17" s="355">
        <v>-2.0108000000000001E-2</v>
      </c>
      <c r="BI17" s="355">
        <v>-2.0979899999999999E-2</v>
      </c>
      <c r="BJ17" s="355">
        <v>-2.15687E-2</v>
      </c>
      <c r="BK17" s="355">
        <v>-2.0715899999999999E-2</v>
      </c>
      <c r="BL17" s="355">
        <v>-2.0600899999999998E-2</v>
      </c>
      <c r="BM17" s="355">
        <v>-2.0958000000000001E-2</v>
      </c>
      <c r="BN17" s="355">
        <v>-2.0528999999999999E-2</v>
      </c>
      <c r="BO17" s="355">
        <v>-2.1136499999999999E-2</v>
      </c>
      <c r="BP17" s="355">
        <v>-2.1613799999999999E-2</v>
      </c>
      <c r="BQ17" s="355">
        <v>-2.11101E-2</v>
      </c>
      <c r="BR17" s="355">
        <v>-2.1344499999999999E-2</v>
      </c>
      <c r="BS17" s="355">
        <v>-2.0608399999999999E-2</v>
      </c>
      <c r="BT17" s="355">
        <v>-2.0263900000000001E-2</v>
      </c>
      <c r="BU17" s="355">
        <v>-2.10943E-2</v>
      </c>
      <c r="BV17" s="355">
        <v>-2.14478E-2</v>
      </c>
    </row>
    <row r="18" spans="1:74" x14ac:dyDescent="0.2">
      <c r="A18" s="636"/>
      <c r="B18" s="637"/>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161"/>
      <c r="AZ18" s="161"/>
      <c r="BA18" s="161"/>
      <c r="BB18" s="405"/>
      <c r="BC18" s="405"/>
      <c r="BD18" s="405"/>
      <c r="BE18" s="405"/>
      <c r="BF18" s="405"/>
      <c r="BG18" s="405"/>
      <c r="BH18" s="405"/>
      <c r="BI18" s="405"/>
      <c r="BJ18" s="405"/>
      <c r="BK18" s="405"/>
      <c r="BL18" s="405"/>
      <c r="BM18" s="405"/>
      <c r="BN18" s="405"/>
      <c r="BO18" s="405"/>
      <c r="BP18" s="405"/>
      <c r="BQ18" s="405"/>
      <c r="BR18" s="405"/>
      <c r="BS18" s="405"/>
      <c r="BT18" s="405"/>
      <c r="BU18" s="405"/>
      <c r="BV18" s="405"/>
    </row>
    <row r="19" spans="1:74" x14ac:dyDescent="0.2">
      <c r="A19" s="635"/>
      <c r="B19" s="155" t="s">
        <v>1150</v>
      </c>
      <c r="C19" s="161"/>
      <c r="D19" s="161"/>
      <c r="E19" s="161"/>
      <c r="F19" s="161"/>
      <c r="G19" s="161"/>
      <c r="H19" s="161"/>
      <c r="I19" s="161"/>
      <c r="J19" s="161"/>
      <c r="K19" s="161"/>
      <c r="L19" s="161"/>
      <c r="M19" s="161"/>
      <c r="N19" s="161"/>
      <c r="O19" s="161"/>
      <c r="P19" s="161"/>
      <c r="Q19" s="161"/>
      <c r="R19" s="161"/>
      <c r="S19" s="161"/>
      <c r="T19" s="161"/>
      <c r="U19" s="161"/>
      <c r="V19" s="161"/>
      <c r="W19" s="161"/>
      <c r="X19" s="161"/>
      <c r="Y19" s="161"/>
      <c r="Z19" s="161"/>
      <c r="AA19" s="161"/>
      <c r="AB19" s="161"/>
      <c r="AC19" s="161"/>
      <c r="AD19" s="161"/>
      <c r="AE19" s="161"/>
      <c r="AF19" s="161"/>
      <c r="AG19" s="161"/>
      <c r="AH19" s="161"/>
      <c r="AI19" s="161"/>
      <c r="AJ19" s="161"/>
      <c r="AK19" s="161"/>
      <c r="AL19" s="161"/>
      <c r="AM19" s="161"/>
      <c r="AN19" s="161"/>
      <c r="AO19" s="161"/>
      <c r="AP19" s="161"/>
      <c r="AQ19" s="161"/>
      <c r="AR19" s="161"/>
      <c r="AS19" s="161"/>
      <c r="AT19" s="161"/>
      <c r="AU19" s="161"/>
      <c r="AV19" s="161"/>
      <c r="AW19" s="161"/>
      <c r="AX19" s="161"/>
      <c r="AY19" s="161"/>
      <c r="AZ19" s="161"/>
      <c r="BA19" s="161"/>
      <c r="BB19" s="405"/>
      <c r="BC19" s="405"/>
      <c r="BD19" s="405"/>
      <c r="BE19" s="405"/>
      <c r="BF19" s="405"/>
      <c r="BG19" s="405"/>
      <c r="BH19" s="405"/>
      <c r="BI19" s="405"/>
      <c r="BJ19" s="405"/>
      <c r="BK19" s="405"/>
      <c r="BL19" s="405"/>
      <c r="BM19" s="405"/>
      <c r="BN19" s="405"/>
      <c r="BO19" s="405"/>
      <c r="BP19" s="405"/>
      <c r="BQ19" s="405"/>
      <c r="BR19" s="405"/>
      <c r="BS19" s="405"/>
      <c r="BT19" s="405"/>
      <c r="BU19" s="405"/>
      <c r="BV19" s="405"/>
    </row>
    <row r="20" spans="1:74" x14ac:dyDescent="0.2">
      <c r="A20" s="636" t="s">
        <v>1151</v>
      </c>
      <c r="B20" s="637" t="s">
        <v>1152</v>
      </c>
      <c r="C20" s="214">
        <v>-6.6968E-2</v>
      </c>
      <c r="D20" s="214">
        <v>-7.0749999999999993E-2</v>
      </c>
      <c r="E20" s="214">
        <v>-5.5E-2</v>
      </c>
      <c r="F20" s="214">
        <v>-6.2167E-2</v>
      </c>
      <c r="G20" s="214">
        <v>-7.7482999999999996E-2</v>
      </c>
      <c r="H20" s="214">
        <v>-7.0000000000000007E-2</v>
      </c>
      <c r="I20" s="214">
        <v>-6.5290000000000001E-2</v>
      </c>
      <c r="J20" s="214">
        <v>-0.06</v>
      </c>
      <c r="K20" s="214">
        <v>-5.1066E-2</v>
      </c>
      <c r="L20" s="214">
        <v>-6.7934999999999995E-2</v>
      </c>
      <c r="M20" s="214">
        <v>-6.5500000000000003E-2</v>
      </c>
      <c r="N20" s="214">
        <v>-6.3450999999999994E-2</v>
      </c>
      <c r="O20" s="214">
        <v>-8.2807000000000006E-2</v>
      </c>
      <c r="P20" s="214">
        <v>-7.5759000000000007E-2</v>
      </c>
      <c r="Q20" s="214">
        <v>-8.4584999999999994E-2</v>
      </c>
      <c r="R20" s="214">
        <v>-8.5793999999999995E-2</v>
      </c>
      <c r="S20" s="214">
        <v>-9.2497999999999997E-2</v>
      </c>
      <c r="T20" s="214">
        <v>-8.0776000000000001E-2</v>
      </c>
      <c r="U20" s="214">
        <v>-9.0852000000000002E-2</v>
      </c>
      <c r="V20" s="214">
        <v>-0.105335</v>
      </c>
      <c r="W20" s="214">
        <v>-0.116413</v>
      </c>
      <c r="X20" s="214">
        <v>-9.1025999999999996E-2</v>
      </c>
      <c r="Y20" s="214">
        <v>-9.1443999999999998E-2</v>
      </c>
      <c r="Z20" s="214">
        <v>-0.13924700000000001</v>
      </c>
      <c r="AA20" s="214">
        <v>-0.13771600000000001</v>
      </c>
      <c r="AB20" s="214">
        <v>-0.15329400000000001</v>
      </c>
      <c r="AC20" s="214">
        <v>-0.16963500000000001</v>
      </c>
      <c r="AD20" s="214">
        <v>-0.176066</v>
      </c>
      <c r="AE20" s="214">
        <v>-0.19095899999999999</v>
      </c>
      <c r="AF20" s="214">
        <v>-0.11909500000000001</v>
      </c>
      <c r="AG20" s="214">
        <v>-0.19223799999999999</v>
      </c>
      <c r="AH20" s="214">
        <v>-0.18752199999999999</v>
      </c>
      <c r="AI20" s="214">
        <v>-0.22050400000000001</v>
      </c>
      <c r="AJ20" s="214">
        <v>-0.13878399999999999</v>
      </c>
      <c r="AK20" s="214">
        <v>-0.24393799999999999</v>
      </c>
      <c r="AL20" s="214">
        <v>-0.20060900000000001</v>
      </c>
      <c r="AM20" s="214">
        <v>-0.213167</v>
      </c>
      <c r="AN20" s="214">
        <v>-0.20687700000000001</v>
      </c>
      <c r="AO20" s="214">
        <v>-0.23299300000000001</v>
      </c>
      <c r="AP20" s="214">
        <v>-0.31867400000000001</v>
      </c>
      <c r="AQ20" s="214">
        <v>-0.282829</v>
      </c>
      <c r="AR20" s="214">
        <v>-0.26764500000000002</v>
      </c>
      <c r="AS20" s="214">
        <v>-0.210894</v>
      </c>
      <c r="AT20" s="214">
        <v>-0.287775</v>
      </c>
      <c r="AU20" s="214">
        <v>-0.28288799999999997</v>
      </c>
      <c r="AV20" s="214">
        <v>-0.27194600000000002</v>
      </c>
      <c r="AW20" s="214">
        <v>-0.22967399999999999</v>
      </c>
      <c r="AX20" s="214">
        <v>-0.25710499999999997</v>
      </c>
      <c r="AY20" s="214">
        <v>-0.321191</v>
      </c>
      <c r="AZ20" s="214">
        <v>-0.31879780000000002</v>
      </c>
      <c r="BA20" s="214">
        <v>-0.31774560000000002</v>
      </c>
      <c r="BB20" s="355">
        <v>-0.31039480000000003</v>
      </c>
      <c r="BC20" s="355">
        <v>-0.31046950000000001</v>
      </c>
      <c r="BD20" s="355">
        <v>-0.3111872</v>
      </c>
      <c r="BE20" s="355">
        <v>-0.31178810000000001</v>
      </c>
      <c r="BF20" s="355">
        <v>-0.31198330000000002</v>
      </c>
      <c r="BG20" s="355">
        <v>-0.31322850000000002</v>
      </c>
      <c r="BH20" s="355">
        <v>-0.31657619999999997</v>
      </c>
      <c r="BI20" s="355">
        <v>-0.3465047</v>
      </c>
      <c r="BJ20" s="355">
        <v>-0.36736580000000002</v>
      </c>
      <c r="BK20" s="355">
        <v>-0.37096790000000002</v>
      </c>
      <c r="BL20" s="355">
        <v>-0.3699848</v>
      </c>
      <c r="BM20" s="355">
        <v>-0.36952079999999998</v>
      </c>
      <c r="BN20" s="355">
        <v>-0.36780479999999999</v>
      </c>
      <c r="BO20" s="355">
        <v>-0.36800430000000001</v>
      </c>
      <c r="BP20" s="355">
        <v>-0.3674018</v>
      </c>
      <c r="BQ20" s="355">
        <v>-0.367313</v>
      </c>
      <c r="BR20" s="355">
        <v>-0.36602050000000003</v>
      </c>
      <c r="BS20" s="355">
        <v>-0.36616880000000002</v>
      </c>
      <c r="BT20" s="355">
        <v>-0.36701729999999999</v>
      </c>
      <c r="BU20" s="355">
        <v>-0.40719549999999999</v>
      </c>
      <c r="BV20" s="355">
        <v>-0.43103330000000001</v>
      </c>
    </row>
    <row r="21" spans="1:74" x14ac:dyDescent="0.2">
      <c r="A21" s="636" t="s">
        <v>1153</v>
      </c>
      <c r="B21" s="637" t="s">
        <v>1162</v>
      </c>
      <c r="C21" s="214">
        <v>-0.35463099999999997</v>
      </c>
      <c r="D21" s="214">
        <v>-0.49879499999999999</v>
      </c>
      <c r="E21" s="214">
        <v>-0.32268599999999997</v>
      </c>
      <c r="F21" s="214">
        <v>-0.50121899999999997</v>
      </c>
      <c r="G21" s="214">
        <v>-0.49149900000000002</v>
      </c>
      <c r="H21" s="214">
        <v>-0.44181199999999998</v>
      </c>
      <c r="I21" s="214">
        <v>-0.499282</v>
      </c>
      <c r="J21" s="214">
        <v>-0.48520099999999999</v>
      </c>
      <c r="K21" s="214">
        <v>-0.64718900000000001</v>
      </c>
      <c r="L21" s="214">
        <v>-0.48513000000000001</v>
      </c>
      <c r="M21" s="214">
        <v>-0.56873200000000002</v>
      </c>
      <c r="N21" s="214">
        <v>-0.60536000000000001</v>
      </c>
      <c r="O21" s="214">
        <v>-0.70120400000000005</v>
      </c>
      <c r="P21" s="214">
        <v>-0.66364800000000002</v>
      </c>
      <c r="Q21" s="214">
        <v>-0.54281100000000004</v>
      </c>
      <c r="R21" s="214">
        <v>-0.58425000000000005</v>
      </c>
      <c r="S21" s="214">
        <v>-0.74161600000000005</v>
      </c>
      <c r="T21" s="214">
        <v>-0.65653700000000004</v>
      </c>
      <c r="U21" s="214">
        <v>-0.63570000000000004</v>
      </c>
      <c r="V21" s="214">
        <v>-0.54196800000000001</v>
      </c>
      <c r="W21" s="214">
        <v>-0.53085700000000002</v>
      </c>
      <c r="X21" s="214">
        <v>-0.728043</v>
      </c>
      <c r="Y21" s="214">
        <v>-0.66368300000000002</v>
      </c>
      <c r="Z21" s="214">
        <v>-0.88667200000000002</v>
      </c>
      <c r="AA21" s="214">
        <v>-0.85418400000000005</v>
      </c>
      <c r="AB21" s="214">
        <v>-0.72855899999999996</v>
      </c>
      <c r="AC21" s="214">
        <v>-0.80413000000000001</v>
      </c>
      <c r="AD21" s="214">
        <v>-0.80268300000000004</v>
      </c>
      <c r="AE21" s="214">
        <v>-0.73609500000000005</v>
      </c>
      <c r="AF21" s="214">
        <v>-0.63729100000000005</v>
      </c>
      <c r="AG21" s="214">
        <v>-0.68186100000000005</v>
      </c>
      <c r="AH21" s="214">
        <v>-0.59363999999999995</v>
      </c>
      <c r="AI21" s="214">
        <v>-0.78761599999999998</v>
      </c>
      <c r="AJ21" s="214">
        <v>-0.90434899999999996</v>
      </c>
      <c r="AK21" s="214">
        <v>-0.75349100000000002</v>
      </c>
      <c r="AL21" s="214">
        <v>-0.80307799999999996</v>
      </c>
      <c r="AM21" s="214">
        <v>-0.667072</v>
      </c>
      <c r="AN21" s="214">
        <v>-0.71520600000000001</v>
      </c>
      <c r="AO21" s="214">
        <v>-0.77831099999999998</v>
      </c>
      <c r="AP21" s="214">
        <v>-0.79814499999999999</v>
      </c>
      <c r="AQ21" s="214">
        <v>-0.86756900000000003</v>
      </c>
      <c r="AR21" s="214">
        <v>-0.76308299999999996</v>
      </c>
      <c r="AS21" s="214">
        <v>-0.97270400000000001</v>
      </c>
      <c r="AT21" s="214">
        <v>-0.89410299999999998</v>
      </c>
      <c r="AU21" s="214">
        <v>-0.75425299999999995</v>
      </c>
      <c r="AV21" s="214">
        <v>-0.77864800000000001</v>
      </c>
      <c r="AW21" s="214">
        <v>-0.91282099999999999</v>
      </c>
      <c r="AX21" s="214">
        <v>-0.89749999999999996</v>
      </c>
      <c r="AY21" s="214">
        <v>-0.76570099999999996</v>
      </c>
      <c r="AZ21" s="214">
        <v>-0.59250000000000003</v>
      </c>
      <c r="BA21" s="214">
        <v>-0.66973412902999996</v>
      </c>
      <c r="BB21" s="355">
        <v>-0.79712899999999998</v>
      </c>
      <c r="BC21" s="355">
        <v>-0.8863896</v>
      </c>
      <c r="BD21" s="355">
        <v>-0.83056149999999995</v>
      </c>
      <c r="BE21" s="355">
        <v>-0.84289749999999997</v>
      </c>
      <c r="BF21" s="355">
        <v>-0.85236719999999999</v>
      </c>
      <c r="BG21" s="355">
        <v>-0.88295400000000002</v>
      </c>
      <c r="BH21" s="355">
        <v>-1.0115529999999999</v>
      </c>
      <c r="BI21" s="355">
        <v>-1.0522590000000001</v>
      </c>
      <c r="BJ21" s="355">
        <v>-1.1384460000000001</v>
      </c>
      <c r="BK21" s="355">
        <v>-1.0814269999999999</v>
      </c>
      <c r="BL21" s="355">
        <v>-0.99011539999999998</v>
      </c>
      <c r="BM21" s="355">
        <v>-0.88354840000000001</v>
      </c>
      <c r="BN21" s="355">
        <v>-0.95058290000000001</v>
      </c>
      <c r="BO21" s="355">
        <v>-1.0281560000000001</v>
      </c>
      <c r="BP21" s="355">
        <v>-0.95977009999999996</v>
      </c>
      <c r="BQ21" s="355">
        <v>-0.9470269</v>
      </c>
      <c r="BR21" s="355">
        <v>-0.94327830000000001</v>
      </c>
      <c r="BS21" s="355">
        <v>-0.97839339999999997</v>
      </c>
      <c r="BT21" s="355">
        <v>-1.113699</v>
      </c>
      <c r="BU21" s="355">
        <v>-1.0450379999999999</v>
      </c>
      <c r="BV21" s="355">
        <v>-1.18415</v>
      </c>
    </row>
    <row r="22" spans="1:74" x14ac:dyDescent="0.2">
      <c r="A22" s="636" t="s">
        <v>1154</v>
      </c>
      <c r="B22" s="637" t="s">
        <v>1155</v>
      </c>
      <c r="C22" s="214">
        <v>-2.2613000000000001E-2</v>
      </c>
      <c r="D22" s="214">
        <v>-4.6316999999999997E-2</v>
      </c>
      <c r="E22" s="214">
        <v>-7.7253000000000002E-2</v>
      </c>
      <c r="F22" s="214">
        <v>-6.3286999999999996E-2</v>
      </c>
      <c r="G22" s="214">
        <v>-9.6129000000000006E-2</v>
      </c>
      <c r="H22" s="214">
        <v>-0.12427199999999999</v>
      </c>
      <c r="I22" s="214">
        <v>-0.10988299999999999</v>
      </c>
      <c r="J22" s="214">
        <v>-0.118091</v>
      </c>
      <c r="K22" s="214">
        <v>-9.0190999999999993E-2</v>
      </c>
      <c r="L22" s="214">
        <v>-9.7336000000000006E-2</v>
      </c>
      <c r="M22" s="214">
        <v>-9.1871999999999995E-2</v>
      </c>
      <c r="N22" s="214">
        <v>-5.7258999999999997E-2</v>
      </c>
      <c r="O22" s="214">
        <v>-5.4113000000000001E-2</v>
      </c>
      <c r="P22" s="214">
        <v>-4.2937999999999997E-2</v>
      </c>
      <c r="Q22" s="214">
        <v>-9.7968E-2</v>
      </c>
      <c r="R22" s="214">
        <v>-0.12845400000000001</v>
      </c>
      <c r="S22" s="214">
        <v>-0.142425</v>
      </c>
      <c r="T22" s="214">
        <v>-9.2171000000000003E-2</v>
      </c>
      <c r="U22" s="214">
        <v>-8.0568000000000001E-2</v>
      </c>
      <c r="V22" s="214">
        <v>-6.2594999999999998E-2</v>
      </c>
      <c r="W22" s="214">
        <v>-0.10978499999999999</v>
      </c>
      <c r="X22" s="214">
        <v>-9.3952999999999995E-2</v>
      </c>
      <c r="Y22" s="214">
        <v>-0.120063</v>
      </c>
      <c r="Z22" s="214">
        <v>-7.2202000000000002E-2</v>
      </c>
      <c r="AA22" s="214">
        <v>-1.7735000000000001E-2</v>
      </c>
      <c r="AB22" s="214">
        <v>-8.4911E-2</v>
      </c>
      <c r="AC22" s="214">
        <v>-0.144922</v>
      </c>
      <c r="AD22" s="214">
        <v>-0.158523</v>
      </c>
      <c r="AE22" s="214">
        <v>-9.1486999999999999E-2</v>
      </c>
      <c r="AF22" s="214">
        <v>-0.13181300000000001</v>
      </c>
      <c r="AG22" s="214">
        <v>-8.3066000000000001E-2</v>
      </c>
      <c r="AH22" s="214">
        <v>-0.13978499999999999</v>
      </c>
      <c r="AI22" s="214">
        <v>-9.9972000000000005E-2</v>
      </c>
      <c r="AJ22" s="214">
        <v>-7.918E-2</v>
      </c>
      <c r="AK22" s="214">
        <v>-0.125469</v>
      </c>
      <c r="AL22" s="214">
        <v>-0.13306799999999999</v>
      </c>
      <c r="AM22" s="214">
        <v>-0.152477</v>
      </c>
      <c r="AN22" s="214">
        <v>-7.5393000000000002E-2</v>
      </c>
      <c r="AO22" s="214">
        <v>-6.7923999999999998E-2</v>
      </c>
      <c r="AP22" s="214">
        <v>-0.16611100000000001</v>
      </c>
      <c r="AQ22" s="214">
        <v>-0.20924899999999999</v>
      </c>
      <c r="AR22" s="214">
        <v>-0.22698599999999999</v>
      </c>
      <c r="AS22" s="214">
        <v>-0.17005500000000001</v>
      </c>
      <c r="AT22" s="214">
        <v>-0.14583299999999999</v>
      </c>
      <c r="AU22" s="214">
        <v>-0.24912999999999999</v>
      </c>
      <c r="AV22" s="214">
        <v>-0.170017</v>
      </c>
      <c r="AW22" s="214">
        <v>-0.15901699999999999</v>
      </c>
      <c r="AX22" s="214">
        <v>-5.4926000000000003E-2</v>
      </c>
      <c r="AY22" s="214">
        <v>-9.2113E-2</v>
      </c>
      <c r="AZ22" s="214">
        <v>-0.22547229999999999</v>
      </c>
      <c r="BA22" s="214">
        <v>-0.26634809999999998</v>
      </c>
      <c r="BB22" s="355">
        <v>-0.2575713</v>
      </c>
      <c r="BC22" s="355">
        <v>-0.25439210000000001</v>
      </c>
      <c r="BD22" s="355">
        <v>-0.25786379999999998</v>
      </c>
      <c r="BE22" s="355">
        <v>-0.26332509999999998</v>
      </c>
      <c r="BF22" s="355">
        <v>-0.25453890000000001</v>
      </c>
      <c r="BG22" s="355">
        <v>-0.2535462</v>
      </c>
      <c r="BH22" s="355">
        <v>-0.27784799999999998</v>
      </c>
      <c r="BI22" s="355">
        <v>-0.2427347</v>
      </c>
      <c r="BJ22" s="355">
        <v>-0.25716559999999999</v>
      </c>
      <c r="BK22" s="355">
        <v>-0.33095560000000002</v>
      </c>
      <c r="BL22" s="355">
        <v>-0.26488329999999999</v>
      </c>
      <c r="BM22" s="355">
        <v>-0.3037359</v>
      </c>
      <c r="BN22" s="355">
        <v>-0.30000199999999999</v>
      </c>
      <c r="BO22" s="355">
        <v>-0.29230679999999998</v>
      </c>
      <c r="BP22" s="355">
        <v>-0.30084100000000003</v>
      </c>
      <c r="BQ22" s="355">
        <v>-0.29124359999999999</v>
      </c>
      <c r="BR22" s="355">
        <v>-0.27746989999999999</v>
      </c>
      <c r="BS22" s="355">
        <v>-0.27267780000000003</v>
      </c>
      <c r="BT22" s="355">
        <v>-0.28603339999999999</v>
      </c>
      <c r="BU22" s="355">
        <v>-0.25389339999999999</v>
      </c>
      <c r="BV22" s="355">
        <v>-0.26383299999999998</v>
      </c>
    </row>
    <row r="23" spans="1:74" x14ac:dyDescent="0.2">
      <c r="A23" s="636" t="s">
        <v>189</v>
      </c>
      <c r="B23" s="637" t="s">
        <v>1156</v>
      </c>
      <c r="C23" s="214">
        <v>-0.167985</v>
      </c>
      <c r="D23" s="214">
        <v>-0.20810899999999999</v>
      </c>
      <c r="E23" s="214">
        <v>-0.128862</v>
      </c>
      <c r="F23" s="214">
        <v>-0.12613199999999999</v>
      </c>
      <c r="G23" s="214">
        <v>-0.16547300000000001</v>
      </c>
      <c r="H23" s="214">
        <v>-0.16389000000000001</v>
      </c>
      <c r="I23" s="214">
        <v>-0.19997599999999999</v>
      </c>
      <c r="J23" s="214">
        <v>-0.18726200000000001</v>
      </c>
      <c r="K23" s="214">
        <v>-0.233042</v>
      </c>
      <c r="L23" s="214">
        <v>-0.14390500000000001</v>
      </c>
      <c r="M23" s="214">
        <v>-0.17910200000000001</v>
      </c>
      <c r="N23" s="214">
        <v>-0.159466</v>
      </c>
      <c r="O23" s="214">
        <v>-0.18809500000000001</v>
      </c>
      <c r="P23" s="214">
        <v>-0.212949</v>
      </c>
      <c r="Q23" s="214">
        <v>-0.199797</v>
      </c>
      <c r="R23" s="214">
        <v>-0.20981900000000001</v>
      </c>
      <c r="S23" s="214">
        <v>-0.218667</v>
      </c>
      <c r="T23" s="214">
        <v>-0.16676099999999999</v>
      </c>
      <c r="U23" s="214">
        <v>-0.19217000000000001</v>
      </c>
      <c r="V23" s="214">
        <v>-0.18978999999999999</v>
      </c>
      <c r="W23" s="214">
        <v>-0.19400000000000001</v>
      </c>
      <c r="X23" s="214">
        <v>-0.15138399999999999</v>
      </c>
      <c r="Y23" s="214">
        <v>-0.172595</v>
      </c>
      <c r="Z23" s="214">
        <v>-0.15956200000000001</v>
      </c>
      <c r="AA23" s="214">
        <v>-0.15914200000000001</v>
      </c>
      <c r="AB23" s="214">
        <v>-0.217719</v>
      </c>
      <c r="AC23" s="214">
        <v>-0.16941000000000001</v>
      </c>
      <c r="AD23" s="214">
        <v>-0.18615599999999999</v>
      </c>
      <c r="AE23" s="214">
        <v>-0.16022700000000001</v>
      </c>
      <c r="AF23" s="214">
        <v>-0.20535999999999999</v>
      </c>
      <c r="AG23" s="214">
        <v>-0.172542</v>
      </c>
      <c r="AH23" s="214">
        <v>-0.14993400000000001</v>
      </c>
      <c r="AI23" s="214">
        <v>-0.164046</v>
      </c>
      <c r="AJ23" s="214">
        <v>-0.123283</v>
      </c>
      <c r="AK23" s="214">
        <v>-0.14918500000000001</v>
      </c>
      <c r="AL23" s="214">
        <v>-0.13839799999999999</v>
      </c>
      <c r="AM23" s="214">
        <v>-0.188193</v>
      </c>
      <c r="AN23" s="214">
        <v>-0.20128799999999999</v>
      </c>
      <c r="AO23" s="214">
        <v>-0.155636</v>
      </c>
      <c r="AP23" s="214">
        <v>-0.22745699999999999</v>
      </c>
      <c r="AQ23" s="214">
        <v>-0.231992</v>
      </c>
      <c r="AR23" s="214">
        <v>-0.23507400000000001</v>
      </c>
      <c r="AS23" s="214">
        <v>-0.16714399999999999</v>
      </c>
      <c r="AT23" s="214">
        <v>-0.154224</v>
      </c>
      <c r="AU23" s="214">
        <v>-0.181731</v>
      </c>
      <c r="AV23" s="214">
        <v>-0.17368600000000001</v>
      </c>
      <c r="AW23" s="214">
        <v>-0.13009200000000001</v>
      </c>
      <c r="AX23" s="214">
        <v>-0.11981799999999999</v>
      </c>
      <c r="AY23" s="214">
        <v>-0.10297199999999999</v>
      </c>
      <c r="AZ23" s="214">
        <v>-0.2713699</v>
      </c>
      <c r="BA23" s="214">
        <v>-0.24312139999999999</v>
      </c>
      <c r="BB23" s="355">
        <v>-0.26193870000000002</v>
      </c>
      <c r="BC23" s="355">
        <v>-0.26900560000000001</v>
      </c>
      <c r="BD23" s="355">
        <v>-0.25582709999999997</v>
      </c>
      <c r="BE23" s="355">
        <v>-0.28990589999999999</v>
      </c>
      <c r="BF23" s="355">
        <v>-0.308471</v>
      </c>
      <c r="BG23" s="355">
        <v>-0.2906551</v>
      </c>
      <c r="BH23" s="355">
        <v>-0.27383819999999998</v>
      </c>
      <c r="BI23" s="355">
        <v>-0.30137069999999999</v>
      </c>
      <c r="BJ23" s="355">
        <v>-0.29557620000000001</v>
      </c>
      <c r="BK23" s="355">
        <v>-0.2817887</v>
      </c>
      <c r="BL23" s="355">
        <v>-0.31795909999999999</v>
      </c>
      <c r="BM23" s="355">
        <v>-0.28778150000000002</v>
      </c>
      <c r="BN23" s="355">
        <v>-0.3015641</v>
      </c>
      <c r="BO23" s="355">
        <v>-0.3071082</v>
      </c>
      <c r="BP23" s="355">
        <v>-0.29619400000000001</v>
      </c>
      <c r="BQ23" s="355">
        <v>-0.32005640000000002</v>
      </c>
      <c r="BR23" s="355">
        <v>-0.3352561</v>
      </c>
      <c r="BS23" s="355">
        <v>-0.31666870000000003</v>
      </c>
      <c r="BT23" s="355">
        <v>-0.2964598</v>
      </c>
      <c r="BU23" s="355">
        <v>-0.32014939999999997</v>
      </c>
      <c r="BV23" s="355">
        <v>-0.31073230000000002</v>
      </c>
    </row>
    <row r="24" spans="1:74" x14ac:dyDescent="0.2">
      <c r="A24" s="636"/>
      <c r="B24" s="637"/>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161"/>
      <c r="AZ24" s="161"/>
      <c r="BA24" s="161"/>
      <c r="BB24" s="405"/>
      <c r="BC24" s="405"/>
      <c r="BD24" s="405"/>
      <c r="BE24" s="405"/>
      <c r="BF24" s="405"/>
      <c r="BG24" s="405"/>
      <c r="BH24" s="405"/>
      <c r="BI24" s="405"/>
      <c r="BJ24" s="405"/>
      <c r="BK24" s="405"/>
      <c r="BL24" s="405"/>
      <c r="BM24" s="405"/>
      <c r="BN24" s="405"/>
      <c r="BO24" s="405"/>
      <c r="BP24" s="405"/>
      <c r="BQ24" s="405"/>
      <c r="BR24" s="405"/>
      <c r="BS24" s="405"/>
      <c r="BT24" s="405"/>
      <c r="BU24" s="405"/>
      <c r="BV24" s="405"/>
    </row>
    <row r="25" spans="1:74" x14ac:dyDescent="0.2">
      <c r="A25" s="635"/>
      <c r="B25" s="155" t="s">
        <v>1157</v>
      </c>
      <c r="C25" s="161"/>
      <c r="D25" s="161"/>
      <c r="E25" s="161"/>
      <c r="F25" s="161"/>
      <c r="G25" s="161"/>
      <c r="H25" s="161"/>
      <c r="I25" s="161"/>
      <c r="J25" s="161"/>
      <c r="K25" s="161"/>
      <c r="L25" s="161"/>
      <c r="M25" s="161"/>
      <c r="N25" s="161"/>
      <c r="O25" s="161"/>
      <c r="P25" s="161"/>
      <c r="Q25" s="161"/>
      <c r="R25" s="161"/>
      <c r="S25" s="161"/>
      <c r="T25" s="161"/>
      <c r="U25" s="161"/>
      <c r="V25" s="161"/>
      <c r="W25" s="161"/>
      <c r="X25" s="161"/>
      <c r="Y25" s="161"/>
      <c r="Z25" s="161"/>
      <c r="AA25" s="161"/>
      <c r="AB25" s="161"/>
      <c r="AC25" s="161"/>
      <c r="AD25" s="161"/>
      <c r="AE25" s="161"/>
      <c r="AF25" s="161"/>
      <c r="AG25" s="161"/>
      <c r="AH25" s="161"/>
      <c r="AI25" s="161"/>
      <c r="AJ25" s="161"/>
      <c r="AK25" s="161"/>
      <c r="AL25" s="161"/>
      <c r="AM25" s="161"/>
      <c r="AN25" s="161"/>
      <c r="AO25" s="161"/>
      <c r="AP25" s="161"/>
      <c r="AQ25" s="161"/>
      <c r="AR25" s="161"/>
      <c r="AS25" s="161"/>
      <c r="AT25" s="161"/>
      <c r="AU25" s="161"/>
      <c r="AV25" s="161"/>
      <c r="AW25" s="161"/>
      <c r="AX25" s="161"/>
      <c r="AY25" s="161"/>
      <c r="AZ25" s="161"/>
      <c r="BA25" s="161"/>
      <c r="BB25" s="405"/>
      <c r="BC25" s="405"/>
      <c r="BD25" s="405"/>
      <c r="BE25" s="405"/>
      <c r="BF25" s="405"/>
      <c r="BG25" s="405"/>
      <c r="BH25" s="405"/>
      <c r="BI25" s="405"/>
      <c r="BJ25" s="405"/>
      <c r="BK25" s="405"/>
      <c r="BL25" s="405"/>
      <c r="BM25" s="405"/>
      <c r="BN25" s="405"/>
      <c r="BO25" s="405"/>
      <c r="BP25" s="405"/>
      <c r="BQ25" s="405"/>
      <c r="BR25" s="405"/>
      <c r="BS25" s="405"/>
      <c r="BT25" s="405"/>
      <c r="BU25" s="405"/>
      <c r="BV25" s="405"/>
    </row>
    <row r="26" spans="1:74" x14ac:dyDescent="0.2">
      <c r="A26" s="636" t="s">
        <v>1158</v>
      </c>
      <c r="B26" s="637" t="s">
        <v>1155</v>
      </c>
      <c r="C26" s="214">
        <v>0.45835500000000001</v>
      </c>
      <c r="D26" s="214">
        <v>0.40550000000000003</v>
      </c>
      <c r="E26" s="214">
        <v>0.32529000000000002</v>
      </c>
      <c r="F26" s="214">
        <v>0.27053300000000002</v>
      </c>
      <c r="G26" s="214">
        <v>0.254967</v>
      </c>
      <c r="H26" s="214">
        <v>0.27873399999999998</v>
      </c>
      <c r="I26" s="214">
        <v>0.27954800000000002</v>
      </c>
      <c r="J26" s="214">
        <v>0.29390300000000003</v>
      </c>
      <c r="K26" s="214">
        <v>0.38603300000000002</v>
      </c>
      <c r="L26" s="214">
        <v>0.44400000000000001</v>
      </c>
      <c r="M26" s="214">
        <v>0.53756700000000002</v>
      </c>
      <c r="N26" s="214">
        <v>0.51545099999999999</v>
      </c>
      <c r="O26" s="214">
        <v>0.51516099999999998</v>
      </c>
      <c r="P26" s="214">
        <v>0.43186200000000002</v>
      </c>
      <c r="Q26" s="214">
        <v>0.34709699999999999</v>
      </c>
      <c r="R26" s="214">
        <v>0.31176700000000002</v>
      </c>
      <c r="S26" s="214">
        <v>0.26957999999999999</v>
      </c>
      <c r="T26" s="214">
        <v>0.27786699999999998</v>
      </c>
      <c r="U26" s="214">
        <v>0.28154899999999999</v>
      </c>
      <c r="V26" s="214">
        <v>0.28545199999999998</v>
      </c>
      <c r="W26" s="214">
        <v>0.39329999999999998</v>
      </c>
      <c r="X26" s="214">
        <v>0.48706500000000003</v>
      </c>
      <c r="Y26" s="214">
        <v>0.55526699999999996</v>
      </c>
      <c r="Z26" s="214">
        <v>0.53529000000000004</v>
      </c>
      <c r="AA26" s="214">
        <v>0.50493600000000005</v>
      </c>
      <c r="AB26" s="214">
        <v>0.43707099999999999</v>
      </c>
      <c r="AC26" s="214">
        <v>0.34867799999999999</v>
      </c>
      <c r="AD26" s="214">
        <v>0.318467</v>
      </c>
      <c r="AE26" s="214">
        <v>0.292323</v>
      </c>
      <c r="AF26" s="214">
        <v>0.282833</v>
      </c>
      <c r="AG26" s="214">
        <v>0.29109600000000002</v>
      </c>
      <c r="AH26" s="214">
        <v>0.28880600000000001</v>
      </c>
      <c r="AI26" s="214">
        <v>0.40510000000000002</v>
      </c>
      <c r="AJ26" s="214">
        <v>0.42399999999999999</v>
      </c>
      <c r="AK26" s="214">
        <v>0.53320000000000001</v>
      </c>
      <c r="AL26" s="214">
        <v>0.55058099999999999</v>
      </c>
      <c r="AM26" s="214">
        <v>0.47467700000000002</v>
      </c>
      <c r="AN26" s="214">
        <v>0.49728600000000001</v>
      </c>
      <c r="AO26" s="214">
        <v>0.39600000000000002</v>
      </c>
      <c r="AP26" s="214">
        <v>0.3372</v>
      </c>
      <c r="AQ26" s="214">
        <v>0.29158099999999998</v>
      </c>
      <c r="AR26" s="214">
        <v>0.28389999999999999</v>
      </c>
      <c r="AS26" s="214">
        <v>0.26480700000000001</v>
      </c>
      <c r="AT26" s="214">
        <v>0.30361300000000002</v>
      </c>
      <c r="AU26" s="214">
        <v>0.39879999999999999</v>
      </c>
      <c r="AV26" s="214">
        <v>0.50103299999999995</v>
      </c>
      <c r="AW26" s="214">
        <v>0.5806</v>
      </c>
      <c r="AX26" s="214">
        <v>0.584032</v>
      </c>
      <c r="AY26" s="214">
        <v>0.53938699999999995</v>
      </c>
      <c r="AZ26" s="214">
        <v>0.4261141</v>
      </c>
      <c r="BA26" s="214">
        <v>0.35385650000000002</v>
      </c>
      <c r="BB26" s="355">
        <v>0.3182315</v>
      </c>
      <c r="BC26" s="355">
        <v>0.29536089999999998</v>
      </c>
      <c r="BD26" s="355">
        <v>0.3024308</v>
      </c>
      <c r="BE26" s="355">
        <v>0.29204910000000001</v>
      </c>
      <c r="BF26" s="355">
        <v>0.30653010000000003</v>
      </c>
      <c r="BG26" s="355">
        <v>0.40053670000000002</v>
      </c>
      <c r="BH26" s="355">
        <v>0.4464534</v>
      </c>
      <c r="BI26" s="355">
        <v>0.55271139999999996</v>
      </c>
      <c r="BJ26" s="355">
        <v>0.54496840000000002</v>
      </c>
      <c r="BK26" s="355">
        <v>0.45605649999999998</v>
      </c>
      <c r="BL26" s="355">
        <v>0.43934200000000001</v>
      </c>
      <c r="BM26" s="355">
        <v>0.3632572</v>
      </c>
      <c r="BN26" s="355">
        <v>0.32680569999999998</v>
      </c>
      <c r="BO26" s="355">
        <v>0.30647590000000002</v>
      </c>
      <c r="BP26" s="355">
        <v>0.31084230000000002</v>
      </c>
      <c r="BQ26" s="355">
        <v>0.30099039999999999</v>
      </c>
      <c r="BR26" s="355">
        <v>0.31507259999999998</v>
      </c>
      <c r="BS26" s="355">
        <v>0.41188829999999998</v>
      </c>
      <c r="BT26" s="355">
        <v>0.45971790000000001</v>
      </c>
      <c r="BU26" s="355">
        <v>0.55984690000000004</v>
      </c>
      <c r="BV26" s="355">
        <v>0.55121279999999995</v>
      </c>
    </row>
    <row r="27" spans="1:74" x14ac:dyDescent="0.2">
      <c r="A27" s="636" t="s">
        <v>939</v>
      </c>
      <c r="B27" s="637" t="s">
        <v>1156</v>
      </c>
      <c r="C27" s="214">
        <v>0.13051599999999999</v>
      </c>
      <c r="D27" s="214">
        <v>0.13928499999999999</v>
      </c>
      <c r="E27" s="214">
        <v>0.168935</v>
      </c>
      <c r="F27" s="214">
        <v>0.13589999999999999</v>
      </c>
      <c r="G27" s="214">
        <v>0.13864499999999999</v>
      </c>
      <c r="H27" s="214">
        <v>0.13966600000000001</v>
      </c>
      <c r="I27" s="214">
        <v>0.152419</v>
      </c>
      <c r="J27" s="214">
        <v>0.155032</v>
      </c>
      <c r="K27" s="214">
        <v>0.160133</v>
      </c>
      <c r="L27" s="214">
        <v>0.15648300000000001</v>
      </c>
      <c r="M27" s="214">
        <v>0.145866</v>
      </c>
      <c r="N27" s="214">
        <v>0.13403200000000001</v>
      </c>
      <c r="O27" s="214">
        <v>0.157226</v>
      </c>
      <c r="P27" s="214">
        <v>0.136655</v>
      </c>
      <c r="Q27" s="214">
        <v>0.14016100000000001</v>
      </c>
      <c r="R27" s="214">
        <v>0.140433</v>
      </c>
      <c r="S27" s="214">
        <v>0.15058099999999999</v>
      </c>
      <c r="T27" s="214">
        <v>0.15459999999999999</v>
      </c>
      <c r="U27" s="214">
        <v>0.14341899999999999</v>
      </c>
      <c r="V27" s="214">
        <v>0.14116100000000001</v>
      </c>
      <c r="W27" s="214">
        <v>0.154033</v>
      </c>
      <c r="X27" s="214">
        <v>0.145677</v>
      </c>
      <c r="Y27" s="214">
        <v>0.14360000000000001</v>
      </c>
      <c r="Z27" s="214">
        <v>0.13825799999999999</v>
      </c>
      <c r="AA27" s="214">
        <v>0.14435400000000001</v>
      </c>
      <c r="AB27" s="214">
        <v>0.14960699999999999</v>
      </c>
      <c r="AC27" s="214">
        <v>0.170741</v>
      </c>
      <c r="AD27" s="214">
        <v>0.159466</v>
      </c>
      <c r="AE27" s="214">
        <v>0.191354</v>
      </c>
      <c r="AF27" s="214">
        <v>0.1905</v>
      </c>
      <c r="AG27" s="214">
        <v>0.154645</v>
      </c>
      <c r="AH27" s="214">
        <v>0.19151599999999999</v>
      </c>
      <c r="AI27" s="214">
        <v>0.20039999999999999</v>
      </c>
      <c r="AJ27" s="214">
        <v>0.16906399999999999</v>
      </c>
      <c r="AK27" s="214">
        <v>0.19766600000000001</v>
      </c>
      <c r="AL27" s="214">
        <v>0.19961200000000001</v>
      </c>
      <c r="AM27" s="214">
        <v>0.154613</v>
      </c>
      <c r="AN27" s="214">
        <v>0.13635700000000001</v>
      </c>
      <c r="AO27" s="214">
        <v>0.16006400000000001</v>
      </c>
      <c r="AP27" s="214">
        <v>0.1593</v>
      </c>
      <c r="AQ27" s="214">
        <v>0.162129</v>
      </c>
      <c r="AR27" s="214">
        <v>0.17333299999999999</v>
      </c>
      <c r="AS27" s="214">
        <v>0.17751600000000001</v>
      </c>
      <c r="AT27" s="214">
        <v>0.200548</v>
      </c>
      <c r="AU27" s="214">
        <v>0.166267</v>
      </c>
      <c r="AV27" s="214">
        <v>0.18454799999999999</v>
      </c>
      <c r="AW27" s="214">
        <v>0.16536699999999999</v>
      </c>
      <c r="AX27" s="214">
        <v>0.14758099999999999</v>
      </c>
      <c r="AY27" s="214">
        <v>0.14158100000000001</v>
      </c>
      <c r="AZ27" s="214">
        <v>0.1689234</v>
      </c>
      <c r="BA27" s="214">
        <v>0.178838</v>
      </c>
      <c r="BB27" s="355">
        <v>0.1727447</v>
      </c>
      <c r="BC27" s="355">
        <v>0.1785737</v>
      </c>
      <c r="BD27" s="355">
        <v>0.1814289</v>
      </c>
      <c r="BE27" s="355">
        <v>0.17300460000000001</v>
      </c>
      <c r="BF27" s="355">
        <v>0.1787975</v>
      </c>
      <c r="BG27" s="355">
        <v>0.19610720000000001</v>
      </c>
      <c r="BH27" s="355">
        <v>0.1905751</v>
      </c>
      <c r="BI27" s="355">
        <v>0.17757139999999999</v>
      </c>
      <c r="BJ27" s="355">
        <v>0.17180290000000001</v>
      </c>
      <c r="BK27" s="355">
        <v>0.15521160000000001</v>
      </c>
      <c r="BL27" s="355">
        <v>0.1591159</v>
      </c>
      <c r="BM27" s="355">
        <v>0.17021720000000001</v>
      </c>
      <c r="BN27" s="355">
        <v>0.1649349</v>
      </c>
      <c r="BO27" s="355">
        <v>0.17047109999999999</v>
      </c>
      <c r="BP27" s="355">
        <v>0.1739909</v>
      </c>
      <c r="BQ27" s="355">
        <v>0.16585169999999999</v>
      </c>
      <c r="BR27" s="355">
        <v>0.1717535</v>
      </c>
      <c r="BS27" s="355">
        <v>0.18833620000000001</v>
      </c>
      <c r="BT27" s="355">
        <v>0.18190000000000001</v>
      </c>
      <c r="BU27" s="355">
        <v>0.1703192</v>
      </c>
      <c r="BV27" s="355">
        <v>0.1658577</v>
      </c>
    </row>
    <row r="28" spans="1:74" x14ac:dyDescent="0.2">
      <c r="A28" s="636"/>
      <c r="B28" s="637"/>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161"/>
      <c r="AZ28" s="161"/>
      <c r="BA28" s="161"/>
      <c r="BB28" s="405"/>
      <c r="BC28" s="405"/>
      <c r="BD28" s="405"/>
      <c r="BE28" s="405"/>
      <c r="BF28" s="405"/>
      <c r="BG28" s="405"/>
      <c r="BH28" s="405"/>
      <c r="BI28" s="405"/>
      <c r="BJ28" s="405"/>
      <c r="BK28" s="405"/>
      <c r="BL28" s="405"/>
      <c r="BM28" s="405"/>
      <c r="BN28" s="405"/>
      <c r="BO28" s="405"/>
      <c r="BP28" s="405"/>
      <c r="BQ28" s="405"/>
      <c r="BR28" s="405"/>
      <c r="BS28" s="405"/>
      <c r="BT28" s="405"/>
      <c r="BU28" s="405"/>
      <c r="BV28" s="405"/>
    </row>
    <row r="29" spans="1:74" x14ac:dyDescent="0.2">
      <c r="A29" s="635"/>
      <c r="B29" s="155" t="s">
        <v>1159</v>
      </c>
      <c r="C29" s="161"/>
      <c r="D29" s="161"/>
      <c r="E29" s="161"/>
      <c r="F29" s="161"/>
      <c r="G29" s="161"/>
      <c r="H29" s="161"/>
      <c r="I29" s="161"/>
      <c r="J29" s="161"/>
      <c r="K29" s="161"/>
      <c r="L29" s="161"/>
      <c r="M29" s="161"/>
      <c r="N29" s="161"/>
      <c r="O29" s="161"/>
      <c r="P29" s="161"/>
      <c r="Q29" s="161"/>
      <c r="R29" s="161"/>
      <c r="S29" s="161"/>
      <c r="T29" s="161"/>
      <c r="U29" s="161"/>
      <c r="V29" s="161"/>
      <c r="W29" s="161"/>
      <c r="X29" s="161"/>
      <c r="Y29" s="161"/>
      <c r="Z29" s="161"/>
      <c r="AA29" s="161"/>
      <c r="AB29" s="161"/>
      <c r="AC29" s="161"/>
      <c r="AD29" s="161"/>
      <c r="AE29" s="161"/>
      <c r="AF29" s="161"/>
      <c r="AG29" s="161"/>
      <c r="AH29" s="161"/>
      <c r="AI29" s="161"/>
      <c r="AJ29" s="161"/>
      <c r="AK29" s="161"/>
      <c r="AL29" s="161"/>
      <c r="AM29" s="161"/>
      <c r="AN29" s="161"/>
      <c r="AO29" s="161"/>
      <c r="AP29" s="161"/>
      <c r="AQ29" s="161"/>
      <c r="AR29" s="161"/>
      <c r="AS29" s="161"/>
      <c r="AT29" s="161"/>
      <c r="AU29" s="161"/>
      <c r="AV29" s="161"/>
      <c r="AW29" s="161"/>
      <c r="AX29" s="161"/>
      <c r="AY29" s="161"/>
      <c r="AZ29" s="161"/>
      <c r="BA29" s="161"/>
      <c r="BB29" s="405"/>
      <c r="BC29" s="405"/>
      <c r="BD29" s="405"/>
      <c r="BE29" s="405"/>
      <c r="BF29" s="405"/>
      <c r="BG29" s="405"/>
      <c r="BH29" s="405"/>
      <c r="BI29" s="405"/>
      <c r="BJ29" s="405"/>
      <c r="BK29" s="405"/>
      <c r="BL29" s="405"/>
      <c r="BM29" s="405"/>
      <c r="BN29" s="405"/>
      <c r="BO29" s="405"/>
      <c r="BP29" s="405"/>
      <c r="BQ29" s="405"/>
      <c r="BR29" s="405"/>
      <c r="BS29" s="405"/>
      <c r="BT29" s="405"/>
      <c r="BU29" s="405"/>
      <c r="BV29" s="405"/>
    </row>
    <row r="30" spans="1:74" x14ac:dyDescent="0.2">
      <c r="A30" s="636" t="s">
        <v>1160</v>
      </c>
      <c r="B30" s="637" t="s">
        <v>1161</v>
      </c>
      <c r="C30" s="214">
        <v>1.068063</v>
      </c>
      <c r="D30" s="214">
        <v>1.0991420000000001</v>
      </c>
      <c r="E30" s="214">
        <v>1.00458</v>
      </c>
      <c r="F30" s="214">
        <v>1.0602659999999999</v>
      </c>
      <c r="G30" s="214">
        <v>1.0743860000000001</v>
      </c>
      <c r="H30" s="214">
        <v>1.0421659999999999</v>
      </c>
      <c r="I30" s="214">
        <v>1.062289</v>
      </c>
      <c r="J30" s="214">
        <v>1.0119670000000001</v>
      </c>
      <c r="K30" s="214">
        <v>1.074133</v>
      </c>
      <c r="L30" s="214">
        <v>1.085418</v>
      </c>
      <c r="M30" s="214">
        <v>1.165233</v>
      </c>
      <c r="N30" s="214">
        <v>1.1558060000000001</v>
      </c>
      <c r="O30" s="214">
        <v>1.1133550000000001</v>
      </c>
      <c r="P30" s="214">
        <v>1.108449</v>
      </c>
      <c r="Q30" s="214">
        <v>1.1807700000000001</v>
      </c>
      <c r="R30" s="214">
        <v>1.1401049999999999</v>
      </c>
      <c r="S30" s="214">
        <v>1.1311789999999999</v>
      </c>
      <c r="T30" s="214">
        <v>1.0894250000000001</v>
      </c>
      <c r="U30" s="214">
        <v>1.170083</v>
      </c>
      <c r="V30" s="214">
        <v>1.111278</v>
      </c>
      <c r="W30" s="214">
        <v>1.0531870000000001</v>
      </c>
      <c r="X30" s="214">
        <v>1.16978</v>
      </c>
      <c r="Y30" s="214">
        <v>1.159022</v>
      </c>
      <c r="Z30" s="214">
        <v>1.1322700000000001</v>
      </c>
      <c r="AA30" s="214">
        <v>1.182831</v>
      </c>
      <c r="AB30" s="214">
        <v>1.2067049999999999</v>
      </c>
      <c r="AC30" s="214">
        <v>1.199106</v>
      </c>
      <c r="AD30" s="214">
        <v>1.1665669999999999</v>
      </c>
      <c r="AE30" s="214">
        <v>1.2540389999999999</v>
      </c>
      <c r="AF30" s="214">
        <v>1.325672</v>
      </c>
      <c r="AG30" s="214">
        <v>1.2729539999999999</v>
      </c>
      <c r="AH30" s="214">
        <v>1.1310260000000001</v>
      </c>
      <c r="AI30" s="214">
        <v>1.0473619999999999</v>
      </c>
      <c r="AJ30" s="214">
        <v>1.268634</v>
      </c>
      <c r="AK30" s="214">
        <v>1.376728</v>
      </c>
      <c r="AL30" s="214">
        <v>1.456164</v>
      </c>
      <c r="AM30" s="214">
        <v>1.4276709999999999</v>
      </c>
      <c r="AN30" s="214">
        <v>1.353588</v>
      </c>
      <c r="AO30" s="214">
        <v>1.5167470000000001</v>
      </c>
      <c r="AP30" s="214">
        <v>1.465659</v>
      </c>
      <c r="AQ30" s="214">
        <v>1.4261710000000001</v>
      </c>
      <c r="AR30" s="214">
        <v>1.468121</v>
      </c>
      <c r="AS30" s="214">
        <v>1.5244930000000001</v>
      </c>
      <c r="AT30" s="214">
        <v>1.5187740000000001</v>
      </c>
      <c r="AU30" s="214">
        <v>1.4817119999999999</v>
      </c>
      <c r="AV30" s="214">
        <v>1.421699</v>
      </c>
      <c r="AW30" s="214">
        <v>1.567059</v>
      </c>
      <c r="AX30" s="214">
        <v>1.5057990000000001</v>
      </c>
      <c r="AY30" s="214">
        <v>1.5529059999999999</v>
      </c>
      <c r="AZ30" s="214">
        <v>1.625043</v>
      </c>
      <c r="BA30" s="214">
        <v>1.610101</v>
      </c>
      <c r="BB30" s="355">
        <v>1.625521</v>
      </c>
      <c r="BC30" s="355">
        <v>1.6028340000000001</v>
      </c>
      <c r="BD30" s="355">
        <v>1.5797140000000001</v>
      </c>
      <c r="BE30" s="355">
        <v>1.6245830000000001</v>
      </c>
      <c r="BF30" s="355">
        <v>1.6974670000000001</v>
      </c>
      <c r="BG30" s="355">
        <v>1.790011</v>
      </c>
      <c r="BH30" s="355">
        <v>1.8163860000000001</v>
      </c>
      <c r="BI30" s="355">
        <v>1.853413</v>
      </c>
      <c r="BJ30" s="355">
        <v>1.8537239999999999</v>
      </c>
      <c r="BK30" s="355">
        <v>1.8378270000000001</v>
      </c>
      <c r="BL30" s="355">
        <v>1.7666809999999999</v>
      </c>
      <c r="BM30" s="355">
        <v>1.804465</v>
      </c>
      <c r="BN30" s="355">
        <v>1.7641210000000001</v>
      </c>
      <c r="BO30" s="355">
        <v>1.788737</v>
      </c>
      <c r="BP30" s="355">
        <v>1.811536</v>
      </c>
      <c r="BQ30" s="355">
        <v>1.837423</v>
      </c>
      <c r="BR30" s="355">
        <v>1.829833</v>
      </c>
      <c r="BS30" s="355">
        <v>1.8728</v>
      </c>
      <c r="BT30" s="355">
        <v>1.874878</v>
      </c>
      <c r="BU30" s="355">
        <v>1.9098390000000001</v>
      </c>
      <c r="BV30" s="355">
        <v>1.909581</v>
      </c>
    </row>
    <row r="31" spans="1:74" x14ac:dyDescent="0.2">
      <c r="A31" s="636" t="s">
        <v>1331</v>
      </c>
      <c r="B31" s="637" t="s">
        <v>1333</v>
      </c>
      <c r="C31" s="214">
        <v>1.2810790000000001</v>
      </c>
      <c r="D31" s="214">
        <v>1.3045260000000001</v>
      </c>
      <c r="E31" s="214">
        <v>0.97679700000000003</v>
      </c>
      <c r="F31" s="214">
        <v>0.67274800000000001</v>
      </c>
      <c r="G31" s="214">
        <v>0.59898499999999999</v>
      </c>
      <c r="H31" s="214">
        <v>0.74405399999999999</v>
      </c>
      <c r="I31" s="214">
        <v>0.69316999999999995</v>
      </c>
      <c r="J31" s="214">
        <v>0.71989599999999998</v>
      </c>
      <c r="K31" s="214">
        <v>0.67840999999999996</v>
      </c>
      <c r="L31" s="214">
        <v>0.79619300000000004</v>
      </c>
      <c r="M31" s="214">
        <v>0.85830200000000001</v>
      </c>
      <c r="N31" s="214">
        <v>1.079221</v>
      </c>
      <c r="O31" s="214">
        <v>1.2451190000000001</v>
      </c>
      <c r="P31" s="214">
        <v>1.2260070000000001</v>
      </c>
      <c r="Q31" s="214">
        <v>0.90651199999999998</v>
      </c>
      <c r="R31" s="214">
        <v>0.65891599999999995</v>
      </c>
      <c r="S31" s="214">
        <v>0.66635200000000006</v>
      </c>
      <c r="T31" s="214">
        <v>0.52826300000000004</v>
      </c>
      <c r="U31" s="214">
        <v>0.63994499999999999</v>
      </c>
      <c r="V31" s="214">
        <v>0.64551599999999998</v>
      </c>
      <c r="W31" s="214">
        <v>0.74917699999999998</v>
      </c>
      <c r="X31" s="214">
        <v>0.79473000000000005</v>
      </c>
      <c r="Y31" s="214">
        <v>0.86055000000000004</v>
      </c>
      <c r="Z31" s="214">
        <v>1.083521</v>
      </c>
      <c r="AA31" s="214">
        <v>1.319591</v>
      </c>
      <c r="AB31" s="214">
        <v>0.93526299999999996</v>
      </c>
      <c r="AC31" s="214">
        <v>0.89245099999999999</v>
      </c>
      <c r="AD31" s="214">
        <v>0.73681799999999997</v>
      </c>
      <c r="AE31" s="214">
        <v>0.54809799999999997</v>
      </c>
      <c r="AF31" s="214">
        <v>0.54424300000000003</v>
      </c>
      <c r="AG31" s="214">
        <v>0.63723600000000002</v>
      </c>
      <c r="AH31" s="214">
        <v>0.60371600000000003</v>
      </c>
      <c r="AI31" s="214">
        <v>0.80225100000000005</v>
      </c>
      <c r="AJ31" s="214">
        <v>0.61768400000000001</v>
      </c>
      <c r="AK31" s="214">
        <v>0.95564300000000002</v>
      </c>
      <c r="AL31" s="214">
        <v>1.04789</v>
      </c>
      <c r="AM31" s="214">
        <v>1.3908309999999999</v>
      </c>
      <c r="AN31" s="214">
        <v>1.1049009999999999</v>
      </c>
      <c r="AO31" s="214">
        <v>0.988819</v>
      </c>
      <c r="AP31" s="214">
        <v>0.81448799999999999</v>
      </c>
      <c r="AQ31" s="214">
        <v>0.49452800000000002</v>
      </c>
      <c r="AR31" s="214">
        <v>0.49921700000000002</v>
      </c>
      <c r="AS31" s="214">
        <v>0.61390900000000004</v>
      </c>
      <c r="AT31" s="214">
        <v>0.63641300000000001</v>
      </c>
      <c r="AU31" s="214">
        <v>0.71051299999999995</v>
      </c>
      <c r="AV31" s="214">
        <v>0.83589999999999998</v>
      </c>
      <c r="AW31" s="214">
        <v>1.0072449999999999</v>
      </c>
      <c r="AX31" s="214">
        <v>1.1944360000000001</v>
      </c>
      <c r="AY31" s="214">
        <v>1.4053640000000001</v>
      </c>
      <c r="AZ31" s="214">
        <v>1.3841346999999999</v>
      </c>
      <c r="BA31" s="214">
        <v>1.0087792645</v>
      </c>
      <c r="BB31" s="355">
        <v>0.77132900000000004</v>
      </c>
      <c r="BC31" s="355">
        <v>0.59320980000000001</v>
      </c>
      <c r="BD31" s="355">
        <v>0.66600269999999995</v>
      </c>
      <c r="BE31" s="355">
        <v>0.71442150000000004</v>
      </c>
      <c r="BF31" s="355">
        <v>0.73456509999999997</v>
      </c>
      <c r="BG31" s="355">
        <v>0.81600419999999996</v>
      </c>
      <c r="BH31" s="355">
        <v>0.83146419999999999</v>
      </c>
      <c r="BI31" s="355">
        <v>0.95662449999999999</v>
      </c>
      <c r="BJ31" s="355">
        <v>1.102692</v>
      </c>
      <c r="BK31" s="355">
        <v>1.2930569999999999</v>
      </c>
      <c r="BL31" s="355">
        <v>1.161564</v>
      </c>
      <c r="BM31" s="355">
        <v>1.0232520000000001</v>
      </c>
      <c r="BN31" s="355">
        <v>0.7837771</v>
      </c>
      <c r="BO31" s="355">
        <v>0.60689740000000003</v>
      </c>
      <c r="BP31" s="355">
        <v>0.67798259999999999</v>
      </c>
      <c r="BQ31" s="355">
        <v>0.72086240000000001</v>
      </c>
      <c r="BR31" s="355">
        <v>0.73745179999999999</v>
      </c>
      <c r="BS31" s="355">
        <v>0.81548790000000004</v>
      </c>
      <c r="BT31" s="355">
        <v>0.8271733</v>
      </c>
      <c r="BU31" s="355">
        <v>0.95328800000000002</v>
      </c>
      <c r="BV31" s="355">
        <v>1.098017</v>
      </c>
    </row>
    <row r="32" spans="1:74" x14ac:dyDescent="0.2">
      <c r="A32" s="636" t="s">
        <v>1332</v>
      </c>
      <c r="B32" s="637" t="s">
        <v>1334</v>
      </c>
      <c r="C32" s="214">
        <v>0.29845100000000002</v>
      </c>
      <c r="D32" s="214">
        <v>0.26710699999999998</v>
      </c>
      <c r="E32" s="214">
        <v>0.250967</v>
      </c>
      <c r="F32" s="214">
        <v>0.29330000000000001</v>
      </c>
      <c r="G32" s="214">
        <v>0.29064499999999999</v>
      </c>
      <c r="H32" s="214">
        <v>0.30893300000000001</v>
      </c>
      <c r="I32" s="214">
        <v>0.33706399999999997</v>
      </c>
      <c r="J32" s="214">
        <v>0.32203199999999998</v>
      </c>
      <c r="K32" s="214">
        <v>0.29173300000000002</v>
      </c>
      <c r="L32" s="214">
        <v>0.28787099999999999</v>
      </c>
      <c r="M32" s="214">
        <v>0.311033</v>
      </c>
      <c r="N32" s="214">
        <v>0.30461199999999999</v>
      </c>
      <c r="O32" s="214">
        <v>0.329129</v>
      </c>
      <c r="P32" s="214">
        <v>0.31658599999999998</v>
      </c>
      <c r="Q32" s="214">
        <v>0.28680699999999998</v>
      </c>
      <c r="R32" s="214">
        <v>0.29186699999999999</v>
      </c>
      <c r="S32" s="214">
        <v>0.29970999999999998</v>
      </c>
      <c r="T32" s="214">
        <v>0.30206699999999997</v>
      </c>
      <c r="U32" s="214">
        <v>0.31238700000000003</v>
      </c>
      <c r="V32" s="214">
        <v>0.30496800000000002</v>
      </c>
      <c r="W32" s="214">
        <v>0.280333</v>
      </c>
      <c r="X32" s="214">
        <v>0.242807</v>
      </c>
      <c r="Y32" s="214">
        <v>0.28160000000000002</v>
      </c>
      <c r="Z32" s="214">
        <v>0.31329000000000001</v>
      </c>
      <c r="AA32" s="214">
        <v>0.33319399999999999</v>
      </c>
      <c r="AB32" s="214">
        <v>0.37071399999999999</v>
      </c>
      <c r="AC32" s="214">
        <v>0.31283899999999998</v>
      </c>
      <c r="AD32" s="214">
        <v>0.30763299999999999</v>
      </c>
      <c r="AE32" s="214">
        <v>0.331258</v>
      </c>
      <c r="AF32" s="214">
        <v>0.30606699999999998</v>
      </c>
      <c r="AG32" s="214">
        <v>0.29799999999999999</v>
      </c>
      <c r="AH32" s="214">
        <v>0.27841900000000003</v>
      </c>
      <c r="AI32" s="214">
        <v>0.269067</v>
      </c>
      <c r="AJ32" s="214">
        <v>0.31496800000000003</v>
      </c>
      <c r="AK32" s="214">
        <v>0.31693300000000002</v>
      </c>
      <c r="AL32" s="214">
        <v>0.33751599999999998</v>
      </c>
      <c r="AM32" s="214">
        <v>0.31545200000000001</v>
      </c>
      <c r="AN32" s="214">
        <v>0.29949999999999999</v>
      </c>
      <c r="AO32" s="214">
        <v>0.33216099999999998</v>
      </c>
      <c r="AP32" s="214">
        <v>0.28589999999999999</v>
      </c>
      <c r="AQ32" s="214">
        <v>0.304419</v>
      </c>
      <c r="AR32" s="214">
        <v>0.33040000000000003</v>
      </c>
      <c r="AS32" s="214">
        <v>0.30474200000000001</v>
      </c>
      <c r="AT32" s="214">
        <v>0.31593599999999999</v>
      </c>
      <c r="AU32" s="214">
        <v>0.30096699999999998</v>
      </c>
      <c r="AV32" s="214">
        <v>0.263129</v>
      </c>
      <c r="AW32" s="214">
        <v>0.30023300000000003</v>
      </c>
      <c r="AX32" s="214">
        <v>0.30112899999999998</v>
      </c>
      <c r="AY32" s="214">
        <v>0.3</v>
      </c>
      <c r="AZ32" s="214">
        <v>0.28561530000000002</v>
      </c>
      <c r="BA32" s="214">
        <v>0.30549680000000001</v>
      </c>
      <c r="BB32" s="355">
        <v>0.32058930000000002</v>
      </c>
      <c r="BC32" s="355">
        <v>0.30920710000000001</v>
      </c>
      <c r="BD32" s="355">
        <v>0.30618450000000003</v>
      </c>
      <c r="BE32" s="355">
        <v>0.32306509999999999</v>
      </c>
      <c r="BF32" s="355">
        <v>0.29983660000000001</v>
      </c>
      <c r="BG32" s="355">
        <v>0.28046720000000003</v>
      </c>
      <c r="BH32" s="355">
        <v>0.29395110000000002</v>
      </c>
      <c r="BI32" s="355">
        <v>0.27292569999999999</v>
      </c>
      <c r="BJ32" s="355">
        <v>0.310919</v>
      </c>
      <c r="BK32" s="355">
        <v>0.31118839999999998</v>
      </c>
      <c r="BL32" s="355">
        <v>0.30089440000000001</v>
      </c>
      <c r="BM32" s="355">
        <v>0.3082221</v>
      </c>
      <c r="BN32" s="355">
        <v>0.3311596</v>
      </c>
      <c r="BO32" s="355">
        <v>0.32280690000000001</v>
      </c>
      <c r="BP32" s="355">
        <v>0.3170925</v>
      </c>
      <c r="BQ32" s="355">
        <v>0.32975080000000001</v>
      </c>
      <c r="BR32" s="355">
        <v>0.30561700000000003</v>
      </c>
      <c r="BS32" s="355">
        <v>0.2855008</v>
      </c>
      <c r="BT32" s="355">
        <v>0.30222840000000001</v>
      </c>
      <c r="BU32" s="355">
        <v>0.28764400000000001</v>
      </c>
      <c r="BV32" s="355">
        <v>0.3172837</v>
      </c>
    </row>
    <row r="33" spans="1:74" x14ac:dyDescent="0.2">
      <c r="A33" s="636" t="s">
        <v>1163</v>
      </c>
      <c r="B33" s="637" t="s">
        <v>1155</v>
      </c>
      <c r="C33" s="214">
        <v>0.21009800000000001</v>
      </c>
      <c r="D33" s="214">
        <v>0.13911200000000001</v>
      </c>
      <c r="E33" s="214">
        <v>0.17494299999999999</v>
      </c>
      <c r="F33" s="214">
        <v>0.22234599999999999</v>
      </c>
      <c r="G33" s="214">
        <v>0.28858200000000001</v>
      </c>
      <c r="H33" s="214">
        <v>0.24226400000000001</v>
      </c>
      <c r="I33" s="214">
        <v>0.29744199999999998</v>
      </c>
      <c r="J33" s="214">
        <v>0.24668399999999999</v>
      </c>
      <c r="K33" s="214">
        <v>0.16597700000000001</v>
      </c>
      <c r="L33" s="214">
        <v>0.23176099999999999</v>
      </c>
      <c r="M33" s="214">
        <v>0.206761</v>
      </c>
      <c r="N33" s="214">
        <v>0.19980700000000001</v>
      </c>
      <c r="O33" s="214">
        <v>0.21120700000000001</v>
      </c>
      <c r="P33" s="214">
        <v>0.145061</v>
      </c>
      <c r="Q33" s="214">
        <v>0.175676</v>
      </c>
      <c r="R33" s="214">
        <v>0.25664599999999999</v>
      </c>
      <c r="S33" s="214">
        <v>0.26293</v>
      </c>
      <c r="T33" s="214">
        <v>0.255361</v>
      </c>
      <c r="U33" s="214">
        <v>0.223271</v>
      </c>
      <c r="V33" s="214">
        <v>0.20295199999999999</v>
      </c>
      <c r="W33" s="214">
        <v>0.280615</v>
      </c>
      <c r="X33" s="214">
        <v>0.227242</v>
      </c>
      <c r="Y33" s="214">
        <v>0.14400399999999999</v>
      </c>
      <c r="Z33" s="214">
        <v>0.13131399999999999</v>
      </c>
      <c r="AA33" s="214">
        <v>0.12581300000000001</v>
      </c>
      <c r="AB33" s="214">
        <v>5.2589999999999998E-2</v>
      </c>
      <c r="AC33" s="214">
        <v>0.21898200000000001</v>
      </c>
      <c r="AD33" s="214">
        <v>0.208311</v>
      </c>
      <c r="AE33" s="214">
        <v>0.206452</v>
      </c>
      <c r="AF33" s="214">
        <v>0.28211900000000001</v>
      </c>
      <c r="AG33" s="214">
        <v>0.30925900000000001</v>
      </c>
      <c r="AH33" s="214">
        <v>0.15063599999999999</v>
      </c>
      <c r="AI33" s="214">
        <v>0.127329</v>
      </c>
      <c r="AJ33" s="214">
        <v>0.194853</v>
      </c>
      <c r="AK33" s="214">
        <v>0.14726500000000001</v>
      </c>
      <c r="AL33" s="214">
        <v>0.15080499999999999</v>
      </c>
      <c r="AM33" s="214">
        <v>0.22191</v>
      </c>
      <c r="AN33" s="214">
        <v>0.25703599999999999</v>
      </c>
      <c r="AO33" s="214">
        <v>0.139206</v>
      </c>
      <c r="AP33" s="214">
        <v>0.183056</v>
      </c>
      <c r="AQ33" s="214">
        <v>0.21639700000000001</v>
      </c>
      <c r="AR33" s="214">
        <v>0.241781</v>
      </c>
      <c r="AS33" s="214">
        <v>0.221526</v>
      </c>
      <c r="AT33" s="214">
        <v>0.24610199999999999</v>
      </c>
      <c r="AU33" s="214">
        <v>0.171705</v>
      </c>
      <c r="AV33" s="214">
        <v>0.25766099999999997</v>
      </c>
      <c r="AW33" s="214">
        <v>0.25065100000000001</v>
      </c>
      <c r="AX33" s="214">
        <v>0.22858899999999999</v>
      </c>
      <c r="AY33" s="214">
        <v>0.19017700000000001</v>
      </c>
      <c r="AZ33" s="214">
        <v>0.18035970000000001</v>
      </c>
      <c r="BA33" s="214">
        <v>0.20603750000000001</v>
      </c>
      <c r="BB33" s="355">
        <v>0.2466989</v>
      </c>
      <c r="BC33" s="355">
        <v>0.26816040000000002</v>
      </c>
      <c r="BD33" s="355">
        <v>0.26430480000000001</v>
      </c>
      <c r="BE33" s="355">
        <v>0.27296969999999998</v>
      </c>
      <c r="BF33" s="355">
        <v>0.2395246</v>
      </c>
      <c r="BG33" s="355">
        <v>0.22675480000000001</v>
      </c>
      <c r="BH33" s="355">
        <v>0.23277410000000001</v>
      </c>
      <c r="BI33" s="355">
        <v>0.23179910000000001</v>
      </c>
      <c r="BJ33" s="355">
        <v>0.20578340000000001</v>
      </c>
      <c r="BK33" s="355">
        <v>0.17883579999999999</v>
      </c>
      <c r="BL33" s="355">
        <v>0.1787724</v>
      </c>
      <c r="BM33" s="355">
        <v>0.20152020000000001</v>
      </c>
      <c r="BN33" s="355">
        <v>0.2472406</v>
      </c>
      <c r="BO33" s="355">
        <v>0.26891939999999998</v>
      </c>
      <c r="BP33" s="355">
        <v>0.2640383</v>
      </c>
      <c r="BQ33" s="355">
        <v>0.27394479999999999</v>
      </c>
      <c r="BR33" s="355">
        <v>0.2397456</v>
      </c>
      <c r="BS33" s="355">
        <v>0.22678699999999999</v>
      </c>
      <c r="BT33" s="355">
        <v>0.231767</v>
      </c>
      <c r="BU33" s="355">
        <v>0.23143610000000001</v>
      </c>
      <c r="BV33" s="355">
        <v>0.2055978</v>
      </c>
    </row>
    <row r="34" spans="1:74" x14ac:dyDescent="0.2">
      <c r="A34" s="636" t="s">
        <v>926</v>
      </c>
      <c r="B34" s="637" t="s">
        <v>1156</v>
      </c>
      <c r="C34" s="214">
        <v>6.3402E-2</v>
      </c>
      <c r="D34" s="214">
        <v>8.1855999999999998E-2</v>
      </c>
      <c r="E34" s="214">
        <v>0.140654</v>
      </c>
      <c r="F34" s="214">
        <v>0.11766799999999999</v>
      </c>
      <c r="G34" s="214">
        <v>6.9398000000000001E-2</v>
      </c>
      <c r="H34" s="214">
        <v>9.2608999999999997E-2</v>
      </c>
      <c r="I34" s="214">
        <v>7.8088000000000005E-2</v>
      </c>
      <c r="J34" s="214">
        <v>0.15328600000000001</v>
      </c>
      <c r="K34" s="214">
        <v>7.2658E-2</v>
      </c>
      <c r="L34" s="214">
        <v>0.13906299999999999</v>
      </c>
      <c r="M34" s="214">
        <v>4.3763999999999997E-2</v>
      </c>
      <c r="N34" s="214">
        <v>8.6437E-2</v>
      </c>
      <c r="O34" s="214">
        <v>5.926E-2</v>
      </c>
      <c r="P34" s="214">
        <v>2.016E-3</v>
      </c>
      <c r="Q34" s="214">
        <v>6.3428999999999999E-2</v>
      </c>
      <c r="R34" s="214">
        <v>5.5015000000000001E-2</v>
      </c>
      <c r="S34" s="214">
        <v>2.2817E-2</v>
      </c>
      <c r="T34" s="214">
        <v>9.4271999999999995E-2</v>
      </c>
      <c r="U34" s="214">
        <v>7.5572E-2</v>
      </c>
      <c r="V34" s="214">
        <v>4.3436000000000002E-2</v>
      </c>
      <c r="W34" s="214">
        <v>6.5865999999999994E-2</v>
      </c>
      <c r="X34" s="214">
        <v>0.122132</v>
      </c>
      <c r="Y34" s="214">
        <v>7.4404999999999999E-2</v>
      </c>
      <c r="Z34" s="214">
        <v>0.114373</v>
      </c>
      <c r="AA34" s="214">
        <v>8.7083999999999995E-2</v>
      </c>
      <c r="AB34" s="214">
        <v>9.0137999999999996E-2</v>
      </c>
      <c r="AC34" s="214">
        <v>0.10591200000000001</v>
      </c>
      <c r="AD34" s="214">
        <v>0.10471</v>
      </c>
      <c r="AE34" s="214">
        <v>0.111418</v>
      </c>
      <c r="AF34" s="214">
        <v>2.0806000000000002E-2</v>
      </c>
      <c r="AG34" s="214">
        <v>7.0328000000000002E-2</v>
      </c>
      <c r="AH34" s="214">
        <v>8.5549E-2</v>
      </c>
      <c r="AI34" s="214">
        <v>0.10131999999999999</v>
      </c>
      <c r="AJ34" s="214">
        <v>0.217975</v>
      </c>
      <c r="AK34" s="214">
        <v>0.105181</v>
      </c>
      <c r="AL34" s="214">
        <v>0.12515000000000001</v>
      </c>
      <c r="AM34" s="214">
        <v>9.4645999999999994E-2</v>
      </c>
      <c r="AN34" s="214">
        <v>0.10424700000000001</v>
      </c>
      <c r="AO34" s="214">
        <v>9.1686000000000004E-2</v>
      </c>
      <c r="AP34" s="214">
        <v>8.0843999999999999E-2</v>
      </c>
      <c r="AQ34" s="214">
        <v>0.10165299999999999</v>
      </c>
      <c r="AR34" s="214">
        <v>9.2459E-2</v>
      </c>
      <c r="AS34" s="214">
        <v>0.14091999999999999</v>
      </c>
      <c r="AT34" s="214">
        <v>0.171712</v>
      </c>
      <c r="AU34" s="214">
        <v>0.17630199999999999</v>
      </c>
      <c r="AV34" s="214">
        <v>0.15615299999999999</v>
      </c>
      <c r="AW34" s="214">
        <v>0.180342</v>
      </c>
      <c r="AX34" s="214">
        <v>0.19566600000000001</v>
      </c>
      <c r="AY34" s="214">
        <v>0.22277</v>
      </c>
      <c r="AZ34" s="214">
        <v>7.1600999999999998E-2</v>
      </c>
      <c r="BA34" s="214">
        <v>8.5809700000000003E-2</v>
      </c>
      <c r="BB34" s="355">
        <v>6.0645299999999999E-2</v>
      </c>
      <c r="BC34" s="355">
        <v>4.8764799999999997E-2</v>
      </c>
      <c r="BD34" s="355">
        <v>7.2743299999999997E-2</v>
      </c>
      <c r="BE34" s="355">
        <v>5.1221299999999997E-2</v>
      </c>
      <c r="BF34" s="355">
        <v>6.2201600000000003E-2</v>
      </c>
      <c r="BG34" s="355">
        <v>8.0938300000000005E-2</v>
      </c>
      <c r="BH34" s="355">
        <v>0.1019844</v>
      </c>
      <c r="BI34" s="355">
        <v>6.3880699999999999E-2</v>
      </c>
      <c r="BJ34" s="355">
        <v>7.7826900000000004E-2</v>
      </c>
      <c r="BK34" s="355">
        <v>9.6289E-2</v>
      </c>
      <c r="BL34" s="355">
        <v>6.8829500000000002E-2</v>
      </c>
      <c r="BM34" s="355">
        <v>7.9582899999999998E-2</v>
      </c>
      <c r="BN34" s="355">
        <v>6.1349500000000001E-2</v>
      </c>
      <c r="BO34" s="355">
        <v>4.97516E-2</v>
      </c>
      <c r="BP34" s="355">
        <v>7.23969E-2</v>
      </c>
      <c r="BQ34" s="355">
        <v>5.2489000000000001E-2</v>
      </c>
      <c r="BR34" s="355">
        <v>6.2489099999999999E-2</v>
      </c>
      <c r="BS34" s="355">
        <v>8.0980200000000002E-2</v>
      </c>
      <c r="BT34" s="355">
        <v>0.100675</v>
      </c>
      <c r="BU34" s="355">
        <v>6.3408800000000001E-2</v>
      </c>
      <c r="BV34" s="355">
        <v>7.7585600000000005E-2</v>
      </c>
    </row>
    <row r="35" spans="1:74" x14ac:dyDescent="0.2">
      <c r="A35" s="636"/>
      <c r="B35" s="637"/>
      <c r="C35" s="161"/>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c r="AE35" s="161"/>
      <c r="AF35" s="161"/>
      <c r="AG35" s="161"/>
      <c r="AH35" s="161"/>
      <c r="AI35" s="161"/>
      <c r="AJ35" s="161"/>
      <c r="AK35" s="161"/>
      <c r="AL35" s="161"/>
      <c r="AM35" s="161"/>
      <c r="AN35" s="161"/>
      <c r="AO35" s="161"/>
      <c r="AP35" s="161"/>
      <c r="AQ35" s="161"/>
      <c r="AR35" s="161"/>
      <c r="AS35" s="161"/>
      <c r="AT35" s="161"/>
      <c r="AU35" s="161"/>
      <c r="AV35" s="161"/>
      <c r="AW35" s="161"/>
      <c r="AX35" s="161"/>
      <c r="AY35" s="161"/>
      <c r="AZ35" s="161"/>
      <c r="BA35" s="161"/>
      <c r="BB35" s="405"/>
      <c r="BC35" s="405"/>
      <c r="BD35" s="405"/>
      <c r="BE35" s="405"/>
      <c r="BF35" s="405"/>
      <c r="BG35" s="405"/>
      <c r="BH35" s="405"/>
      <c r="BI35" s="405"/>
      <c r="BJ35" s="405"/>
      <c r="BK35" s="405"/>
      <c r="BL35" s="405"/>
      <c r="BM35" s="405"/>
      <c r="BN35" s="405"/>
      <c r="BO35" s="405"/>
      <c r="BP35" s="405"/>
      <c r="BQ35" s="405"/>
      <c r="BR35" s="405"/>
      <c r="BS35" s="405"/>
      <c r="BT35" s="405"/>
      <c r="BU35" s="405"/>
      <c r="BV35" s="405"/>
    </row>
    <row r="36" spans="1:74" x14ac:dyDescent="0.2">
      <c r="A36" s="636"/>
      <c r="B36" s="155" t="s">
        <v>1164</v>
      </c>
      <c r="C36" s="161"/>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c r="AE36" s="161"/>
      <c r="AF36" s="161"/>
      <c r="AG36" s="161"/>
      <c r="AH36" s="161"/>
      <c r="AI36" s="161"/>
      <c r="AJ36" s="161"/>
      <c r="AK36" s="161"/>
      <c r="AL36" s="161"/>
      <c r="AM36" s="161"/>
      <c r="AN36" s="161"/>
      <c r="AO36" s="161"/>
      <c r="AP36" s="161"/>
      <c r="AQ36" s="161"/>
      <c r="AR36" s="161"/>
      <c r="AS36" s="161"/>
      <c r="AT36" s="161"/>
      <c r="AU36" s="161"/>
      <c r="AV36" s="161"/>
      <c r="AW36" s="161"/>
      <c r="AX36" s="161"/>
      <c r="AY36" s="161"/>
      <c r="AZ36" s="161"/>
      <c r="BA36" s="161"/>
      <c r="BB36" s="736"/>
      <c r="BC36" s="736"/>
      <c r="BD36" s="736"/>
      <c r="BE36" s="736"/>
      <c r="BF36" s="736"/>
      <c r="BG36" s="736"/>
      <c r="BH36" s="736"/>
      <c r="BI36" s="736"/>
      <c r="BJ36" s="736"/>
      <c r="BK36" s="736"/>
      <c r="BL36" s="736"/>
      <c r="BM36" s="736"/>
      <c r="BN36" s="736"/>
      <c r="BO36" s="736"/>
      <c r="BP36" s="736"/>
      <c r="BQ36" s="736"/>
      <c r="BR36" s="736"/>
      <c r="BS36" s="736"/>
      <c r="BT36" s="736"/>
      <c r="BU36" s="736"/>
      <c r="BV36" s="736"/>
    </row>
    <row r="37" spans="1:74" x14ac:dyDescent="0.2">
      <c r="A37" s="636" t="s">
        <v>1165</v>
      </c>
      <c r="B37" s="637" t="s">
        <v>1152</v>
      </c>
      <c r="C37" s="214">
        <v>30.236000000000001</v>
      </c>
      <c r="D37" s="214">
        <v>27.95</v>
      </c>
      <c r="E37" s="214">
        <v>29.364999999999998</v>
      </c>
      <c r="F37" s="214">
        <v>30.423999999999999</v>
      </c>
      <c r="G37" s="214">
        <v>29.516999999999999</v>
      </c>
      <c r="H37" s="214">
        <v>28.911999999999999</v>
      </c>
      <c r="I37" s="214">
        <v>27.795000000000002</v>
      </c>
      <c r="J37" s="214">
        <v>29.87</v>
      </c>
      <c r="K37" s="214">
        <v>30.161999999999999</v>
      </c>
      <c r="L37" s="214">
        <v>31.056000000000001</v>
      </c>
      <c r="M37" s="214">
        <v>31.445</v>
      </c>
      <c r="N37" s="214">
        <v>31.765999999999998</v>
      </c>
      <c r="O37" s="214">
        <v>31.311</v>
      </c>
      <c r="P37" s="214">
        <v>31.091999999999999</v>
      </c>
      <c r="Q37" s="214">
        <v>32.643000000000001</v>
      </c>
      <c r="R37" s="214">
        <v>35.909999999999997</v>
      </c>
      <c r="S37" s="214">
        <v>42.01</v>
      </c>
      <c r="T37" s="214">
        <v>49.045999999999999</v>
      </c>
      <c r="U37" s="214">
        <v>50.738</v>
      </c>
      <c r="V37" s="214">
        <v>47.649000000000001</v>
      </c>
      <c r="W37" s="214">
        <v>47.698</v>
      </c>
      <c r="X37" s="214">
        <v>48.991</v>
      </c>
      <c r="Y37" s="214">
        <v>52.02</v>
      </c>
      <c r="Z37" s="214">
        <v>50.691000000000003</v>
      </c>
      <c r="AA37" s="214">
        <v>48.436999999999998</v>
      </c>
      <c r="AB37" s="214">
        <v>49.591999999999999</v>
      </c>
      <c r="AC37" s="214">
        <v>50.933</v>
      </c>
      <c r="AD37" s="214">
        <v>52.158999999999999</v>
      </c>
      <c r="AE37" s="214">
        <v>51.82</v>
      </c>
      <c r="AF37" s="214">
        <v>51.734000000000002</v>
      </c>
      <c r="AG37" s="214">
        <v>50.110999999999997</v>
      </c>
      <c r="AH37" s="214">
        <v>51.826000000000001</v>
      </c>
      <c r="AI37" s="214">
        <v>53.396999999999998</v>
      </c>
      <c r="AJ37" s="214">
        <v>58.63</v>
      </c>
      <c r="AK37" s="214">
        <v>58.965000000000003</v>
      </c>
      <c r="AL37" s="214">
        <v>55.616</v>
      </c>
      <c r="AM37" s="214">
        <v>51.360999999999997</v>
      </c>
      <c r="AN37" s="214">
        <v>52.746000000000002</v>
      </c>
      <c r="AO37" s="214">
        <v>50.26</v>
      </c>
      <c r="AP37" s="214">
        <v>48.488</v>
      </c>
      <c r="AQ37" s="214">
        <v>48.47</v>
      </c>
      <c r="AR37" s="214">
        <v>46.716999999999999</v>
      </c>
      <c r="AS37" s="214">
        <v>46.061999999999998</v>
      </c>
      <c r="AT37" s="214">
        <v>45.27</v>
      </c>
      <c r="AU37" s="214">
        <v>46.895000000000003</v>
      </c>
      <c r="AV37" s="214">
        <v>50.323999999999998</v>
      </c>
      <c r="AW37" s="214">
        <v>50.512</v>
      </c>
      <c r="AX37" s="214">
        <v>49.64</v>
      </c>
      <c r="AY37" s="214">
        <v>47.387999999999998</v>
      </c>
      <c r="AZ37" s="214">
        <v>47.4831</v>
      </c>
      <c r="BA37" s="214">
        <v>48.83531</v>
      </c>
      <c r="BB37" s="355">
        <v>50.53463</v>
      </c>
      <c r="BC37" s="355">
        <v>51.349020000000003</v>
      </c>
      <c r="BD37" s="355">
        <v>51.020969999999998</v>
      </c>
      <c r="BE37" s="355">
        <v>49.361130000000003</v>
      </c>
      <c r="BF37" s="355">
        <v>48.86204</v>
      </c>
      <c r="BG37" s="355">
        <v>49.097900000000003</v>
      </c>
      <c r="BH37" s="355">
        <v>49.401260000000001</v>
      </c>
      <c r="BI37" s="355">
        <v>49.481369999999998</v>
      </c>
      <c r="BJ37" s="355">
        <v>47.15934</v>
      </c>
      <c r="BK37" s="355">
        <v>46.486789999999999</v>
      </c>
      <c r="BL37" s="355">
        <v>46.71143</v>
      </c>
      <c r="BM37" s="355">
        <v>48.172730000000001</v>
      </c>
      <c r="BN37" s="355">
        <v>49.878129999999999</v>
      </c>
      <c r="BO37" s="355">
        <v>50.644860000000001</v>
      </c>
      <c r="BP37" s="355">
        <v>50.292230000000004</v>
      </c>
      <c r="BQ37" s="355">
        <v>48.632399999999997</v>
      </c>
      <c r="BR37" s="355">
        <v>48.133279999999999</v>
      </c>
      <c r="BS37" s="355">
        <v>48.369019999999999</v>
      </c>
      <c r="BT37" s="355">
        <v>48.67212</v>
      </c>
      <c r="BU37" s="355">
        <v>48.751469999999998</v>
      </c>
      <c r="BV37" s="355">
        <v>46.428669999999997</v>
      </c>
    </row>
    <row r="38" spans="1:74" x14ac:dyDescent="0.2">
      <c r="A38" s="636" t="s">
        <v>1335</v>
      </c>
      <c r="B38" s="637" t="s">
        <v>1333</v>
      </c>
      <c r="C38" s="214">
        <v>62.917999999999999</v>
      </c>
      <c r="D38" s="214">
        <v>50.23</v>
      </c>
      <c r="E38" s="214">
        <v>53.320999999999998</v>
      </c>
      <c r="F38" s="214">
        <v>61.402000000000001</v>
      </c>
      <c r="G38" s="214">
        <v>71.649000000000001</v>
      </c>
      <c r="H38" s="214">
        <v>78.064999999999998</v>
      </c>
      <c r="I38" s="214">
        <v>84.828000000000003</v>
      </c>
      <c r="J38" s="214">
        <v>91.41</v>
      </c>
      <c r="K38" s="214">
        <v>94.433999999999997</v>
      </c>
      <c r="L38" s="214">
        <v>99.213999999999999</v>
      </c>
      <c r="M38" s="214">
        <v>99.777000000000001</v>
      </c>
      <c r="N38" s="214">
        <v>91.379000000000005</v>
      </c>
      <c r="O38" s="214">
        <v>74.698999999999998</v>
      </c>
      <c r="P38" s="214">
        <v>61.234999999999999</v>
      </c>
      <c r="Q38" s="214">
        <v>61.761000000000003</v>
      </c>
      <c r="R38" s="214">
        <v>68.766000000000005</v>
      </c>
      <c r="S38" s="214">
        <v>71.302000000000007</v>
      </c>
      <c r="T38" s="214">
        <v>79.819999999999993</v>
      </c>
      <c r="U38" s="214">
        <v>85.808000000000007</v>
      </c>
      <c r="V38" s="214">
        <v>94.159000000000006</v>
      </c>
      <c r="W38" s="214">
        <v>98.974999999999994</v>
      </c>
      <c r="X38" s="214">
        <v>96.251999999999995</v>
      </c>
      <c r="Y38" s="214">
        <v>94.394000000000005</v>
      </c>
      <c r="Z38" s="214">
        <v>77.046999999999997</v>
      </c>
      <c r="AA38" s="214">
        <v>53.35</v>
      </c>
      <c r="AB38" s="214">
        <v>47.243000000000002</v>
      </c>
      <c r="AC38" s="214">
        <v>40.155000000000001</v>
      </c>
      <c r="AD38" s="214">
        <v>38.497</v>
      </c>
      <c r="AE38" s="214">
        <v>46.146999999999998</v>
      </c>
      <c r="AF38" s="214">
        <v>56.906999999999996</v>
      </c>
      <c r="AG38" s="214">
        <v>63.676000000000002</v>
      </c>
      <c r="AH38" s="214">
        <v>73.858000000000004</v>
      </c>
      <c r="AI38" s="214">
        <v>71.391000000000005</v>
      </c>
      <c r="AJ38" s="214">
        <v>72.944000000000003</v>
      </c>
      <c r="AK38" s="214">
        <v>69.936000000000007</v>
      </c>
      <c r="AL38" s="214">
        <v>62.183</v>
      </c>
      <c r="AM38" s="214">
        <v>45.719000000000001</v>
      </c>
      <c r="AN38" s="214">
        <v>38.656999999999996</v>
      </c>
      <c r="AO38" s="214">
        <v>33.825000000000003</v>
      </c>
      <c r="AP38" s="214">
        <v>34.874000000000002</v>
      </c>
      <c r="AQ38" s="214">
        <v>43.844000000000001</v>
      </c>
      <c r="AR38" s="214">
        <v>56.505000000000003</v>
      </c>
      <c r="AS38" s="214">
        <v>60.075000000000003</v>
      </c>
      <c r="AT38" s="214">
        <v>66.531999999999996</v>
      </c>
      <c r="AU38" s="214">
        <v>75.16</v>
      </c>
      <c r="AV38" s="214">
        <v>78.768000000000001</v>
      </c>
      <c r="AW38" s="214">
        <v>73.914000000000001</v>
      </c>
      <c r="AX38" s="214">
        <v>63.670999999999999</v>
      </c>
      <c r="AY38" s="214">
        <v>51.045000000000002</v>
      </c>
      <c r="AZ38" s="214">
        <v>43.853428700000002</v>
      </c>
      <c r="BA38" s="214">
        <v>45.778584176999999</v>
      </c>
      <c r="BB38" s="355">
        <v>52.446129999999997</v>
      </c>
      <c r="BC38" s="355">
        <v>62.537939999999999</v>
      </c>
      <c r="BD38" s="355">
        <v>71.916929999999994</v>
      </c>
      <c r="BE38" s="355">
        <v>80.648030000000006</v>
      </c>
      <c r="BF38" s="355">
        <v>89.297880000000006</v>
      </c>
      <c r="BG38" s="355">
        <v>94.157660000000007</v>
      </c>
      <c r="BH38" s="355">
        <v>95.575810000000004</v>
      </c>
      <c r="BI38" s="355">
        <v>92.408349999999999</v>
      </c>
      <c r="BJ38" s="355">
        <v>82.108530000000002</v>
      </c>
      <c r="BK38" s="355">
        <v>66.829909999999998</v>
      </c>
      <c r="BL38" s="355">
        <v>58.308579999999999</v>
      </c>
      <c r="BM38" s="355">
        <v>57.598419999999997</v>
      </c>
      <c r="BN38" s="355">
        <v>62.563740000000003</v>
      </c>
      <c r="BO38" s="355">
        <v>71.180480000000003</v>
      </c>
      <c r="BP38" s="355">
        <v>79.528869999999998</v>
      </c>
      <c r="BQ38" s="355">
        <v>87.363439999999997</v>
      </c>
      <c r="BR38" s="355">
        <v>95.237189999999998</v>
      </c>
      <c r="BS38" s="355">
        <v>99.361270000000005</v>
      </c>
      <c r="BT38" s="355">
        <v>99.38964</v>
      </c>
      <c r="BU38" s="355">
        <v>97.811359999999993</v>
      </c>
      <c r="BV38" s="355">
        <v>87.218760000000003</v>
      </c>
    </row>
    <row r="39" spans="1:74" x14ac:dyDescent="0.2">
      <c r="A39" s="636" t="s">
        <v>1336</v>
      </c>
      <c r="B39" s="637" t="s">
        <v>1334</v>
      </c>
      <c r="C39" s="214">
        <v>5.41</v>
      </c>
      <c r="D39" s="214">
        <v>5.6639999999999997</v>
      </c>
      <c r="E39" s="214">
        <v>5.9119999999999999</v>
      </c>
      <c r="F39" s="214">
        <v>6.1120000000000001</v>
      </c>
      <c r="G39" s="214">
        <v>6.6470000000000002</v>
      </c>
      <c r="H39" s="214">
        <v>6.6849999999999996</v>
      </c>
      <c r="I39" s="214">
        <v>6.1790000000000003</v>
      </c>
      <c r="J39" s="214">
        <v>6.16</v>
      </c>
      <c r="K39" s="214">
        <v>5.7560000000000002</v>
      </c>
      <c r="L39" s="214">
        <v>5.3319999999999999</v>
      </c>
      <c r="M39" s="214">
        <v>4.6289999999999996</v>
      </c>
      <c r="N39" s="214">
        <v>4.8680000000000003</v>
      </c>
      <c r="O39" s="214">
        <v>4.6680000000000001</v>
      </c>
      <c r="P39" s="214">
        <v>4.391</v>
      </c>
      <c r="Q39" s="214">
        <v>5.1920000000000002</v>
      </c>
      <c r="R39" s="214">
        <v>5.6120000000000001</v>
      </c>
      <c r="S39" s="214">
        <v>5.7649999999999997</v>
      </c>
      <c r="T39" s="214">
        <v>5.5890000000000004</v>
      </c>
      <c r="U39" s="214">
        <v>5.101</v>
      </c>
      <c r="V39" s="214">
        <v>4.8419999999999996</v>
      </c>
      <c r="W39" s="214">
        <v>5.3620000000000001</v>
      </c>
      <c r="X39" s="214">
        <v>6.6079999999999997</v>
      </c>
      <c r="Y39" s="214">
        <v>7.2160000000000002</v>
      </c>
      <c r="Z39" s="214">
        <v>7.0309999999999997</v>
      </c>
      <c r="AA39" s="214">
        <v>5.8310000000000004</v>
      </c>
      <c r="AB39" s="214">
        <v>3.456</v>
      </c>
      <c r="AC39" s="214">
        <v>3.6890000000000001</v>
      </c>
      <c r="AD39" s="214">
        <v>4.2789999999999999</v>
      </c>
      <c r="AE39" s="214">
        <v>3.88</v>
      </c>
      <c r="AF39" s="214">
        <v>3.875</v>
      </c>
      <c r="AG39" s="214">
        <v>4.5730000000000004</v>
      </c>
      <c r="AH39" s="214">
        <v>5.3890000000000002</v>
      </c>
      <c r="AI39" s="214">
        <v>4.93</v>
      </c>
      <c r="AJ39" s="214">
        <v>4.6440000000000001</v>
      </c>
      <c r="AK39" s="214">
        <v>4.7750000000000004</v>
      </c>
      <c r="AL39" s="214">
        <v>4.6390000000000002</v>
      </c>
      <c r="AM39" s="214">
        <v>4.92</v>
      </c>
      <c r="AN39" s="214">
        <v>4.8550000000000004</v>
      </c>
      <c r="AO39" s="214">
        <v>3.823</v>
      </c>
      <c r="AP39" s="214">
        <v>4.1059999999999999</v>
      </c>
      <c r="AQ39" s="214">
        <v>4.3460000000000001</v>
      </c>
      <c r="AR39" s="214">
        <v>3.6349999999999998</v>
      </c>
      <c r="AS39" s="214">
        <v>3.6789999999999998</v>
      </c>
      <c r="AT39" s="214">
        <v>3.6659999999999999</v>
      </c>
      <c r="AU39" s="214">
        <v>3.8610000000000002</v>
      </c>
      <c r="AV39" s="214">
        <v>5.28</v>
      </c>
      <c r="AW39" s="214">
        <v>6.1020000000000003</v>
      </c>
      <c r="AX39" s="214">
        <v>6.9329999999999998</v>
      </c>
      <c r="AY39" s="214">
        <v>7.16</v>
      </c>
      <c r="AZ39" s="214">
        <v>7.5175713000000002</v>
      </c>
      <c r="BA39" s="214">
        <v>7.3760455</v>
      </c>
      <c r="BB39" s="355">
        <v>7.2057370000000001</v>
      </c>
      <c r="BC39" s="355">
        <v>7.272284</v>
      </c>
      <c r="BD39" s="355">
        <v>7.3414210000000004</v>
      </c>
      <c r="BE39" s="355">
        <v>7.0549460000000002</v>
      </c>
      <c r="BF39" s="355">
        <v>7.2940069999999997</v>
      </c>
      <c r="BG39" s="355">
        <v>7.3242690000000001</v>
      </c>
      <c r="BH39" s="355">
        <v>7.0636039999999998</v>
      </c>
      <c r="BI39" s="355">
        <v>8.0717479999999995</v>
      </c>
      <c r="BJ39" s="355">
        <v>8.4412660000000006</v>
      </c>
      <c r="BK39" s="355">
        <v>8.3405780000000007</v>
      </c>
      <c r="BL39" s="355">
        <v>8.4631919999999994</v>
      </c>
      <c r="BM39" s="355">
        <v>8.4114780000000007</v>
      </c>
      <c r="BN39" s="355">
        <v>8.1239249999999998</v>
      </c>
      <c r="BO39" s="355">
        <v>8.0123680000000004</v>
      </c>
      <c r="BP39" s="355">
        <v>7.9494530000000001</v>
      </c>
      <c r="BQ39" s="355">
        <v>7.6610250000000004</v>
      </c>
      <c r="BR39" s="355">
        <v>7.9172500000000001</v>
      </c>
      <c r="BS39" s="355">
        <v>8.0190529999999995</v>
      </c>
      <c r="BT39" s="355">
        <v>7.770645</v>
      </c>
      <c r="BU39" s="355">
        <v>8.4910010000000007</v>
      </c>
      <c r="BV39" s="355">
        <v>8.8182189999999991</v>
      </c>
    </row>
    <row r="40" spans="1:74" x14ac:dyDescent="0.2">
      <c r="A40" s="636" t="s">
        <v>1166</v>
      </c>
      <c r="B40" s="637" t="s">
        <v>1155</v>
      </c>
      <c r="C40" s="214">
        <v>33.048999999999999</v>
      </c>
      <c r="D40" s="214">
        <v>29.367000000000001</v>
      </c>
      <c r="E40" s="214">
        <v>32.478000000000002</v>
      </c>
      <c r="F40" s="214">
        <v>41.503999999999998</v>
      </c>
      <c r="G40" s="214">
        <v>50.624000000000002</v>
      </c>
      <c r="H40" s="214">
        <v>59.155000000000001</v>
      </c>
      <c r="I40" s="214">
        <v>66.296999999999997</v>
      </c>
      <c r="J40" s="214">
        <v>74.212999999999994</v>
      </c>
      <c r="K40" s="214">
        <v>76.301000000000002</v>
      </c>
      <c r="L40" s="214">
        <v>70.325000000000003</v>
      </c>
      <c r="M40" s="214">
        <v>58.11</v>
      </c>
      <c r="N40" s="214">
        <v>45.962000000000003</v>
      </c>
      <c r="O40" s="214">
        <v>33.798000000000002</v>
      </c>
      <c r="P40" s="214">
        <v>29.777000000000001</v>
      </c>
      <c r="Q40" s="214">
        <v>32.463999999999999</v>
      </c>
      <c r="R40" s="214">
        <v>37.396999999999998</v>
      </c>
      <c r="S40" s="214">
        <v>45.006999999999998</v>
      </c>
      <c r="T40" s="214">
        <v>54.171999999999997</v>
      </c>
      <c r="U40" s="214">
        <v>64.765000000000001</v>
      </c>
      <c r="V40" s="214">
        <v>75.825999999999993</v>
      </c>
      <c r="W40" s="214">
        <v>73.483999999999995</v>
      </c>
      <c r="X40" s="214">
        <v>65.581000000000003</v>
      </c>
      <c r="Y40" s="214">
        <v>52.807000000000002</v>
      </c>
      <c r="Z40" s="214">
        <v>40.381</v>
      </c>
      <c r="AA40" s="214">
        <v>32.683999999999997</v>
      </c>
      <c r="AB40" s="214">
        <v>30.513999999999999</v>
      </c>
      <c r="AC40" s="214">
        <v>31.283999999999999</v>
      </c>
      <c r="AD40" s="214">
        <v>37.875999999999998</v>
      </c>
      <c r="AE40" s="214">
        <v>48.814999999999998</v>
      </c>
      <c r="AF40" s="214">
        <v>56.79</v>
      </c>
      <c r="AG40" s="214">
        <v>64.825999999999993</v>
      </c>
      <c r="AH40" s="214">
        <v>75.113</v>
      </c>
      <c r="AI40" s="214">
        <v>75.546999999999997</v>
      </c>
      <c r="AJ40" s="214">
        <v>72.864999999999995</v>
      </c>
      <c r="AK40" s="214">
        <v>61.472000000000001</v>
      </c>
      <c r="AL40" s="214">
        <v>47.453000000000003</v>
      </c>
      <c r="AM40" s="214">
        <v>35.744</v>
      </c>
      <c r="AN40" s="214">
        <v>27.068000000000001</v>
      </c>
      <c r="AO40" s="214">
        <v>32.018000000000001</v>
      </c>
      <c r="AP40" s="214">
        <v>39.011000000000003</v>
      </c>
      <c r="AQ40" s="214">
        <v>47.67</v>
      </c>
      <c r="AR40" s="214">
        <v>55.366</v>
      </c>
      <c r="AS40" s="214">
        <v>66.540000000000006</v>
      </c>
      <c r="AT40" s="214">
        <v>77.638000000000005</v>
      </c>
      <c r="AU40" s="214">
        <v>78.522000000000006</v>
      </c>
      <c r="AV40" s="214">
        <v>70.412999999999997</v>
      </c>
      <c r="AW40" s="214">
        <v>57.756</v>
      </c>
      <c r="AX40" s="214">
        <v>47.435000000000002</v>
      </c>
      <c r="AY40" s="214">
        <v>39.389000000000003</v>
      </c>
      <c r="AZ40" s="214">
        <v>34.948428999999997</v>
      </c>
      <c r="BA40" s="214">
        <v>36.527454613000003</v>
      </c>
      <c r="BB40" s="355">
        <v>43.312919999999998</v>
      </c>
      <c r="BC40" s="355">
        <v>51.93797</v>
      </c>
      <c r="BD40" s="355">
        <v>60.200299999999999</v>
      </c>
      <c r="BE40" s="355">
        <v>68.935860000000005</v>
      </c>
      <c r="BF40" s="355">
        <v>78.246520000000004</v>
      </c>
      <c r="BG40" s="355">
        <v>78.640280000000004</v>
      </c>
      <c r="BH40" s="355">
        <v>73.055480000000003</v>
      </c>
      <c r="BI40" s="355">
        <v>60.742080000000001</v>
      </c>
      <c r="BJ40" s="355">
        <v>48.014749999999999</v>
      </c>
      <c r="BK40" s="355">
        <v>38.686579999999999</v>
      </c>
      <c r="BL40" s="355">
        <v>34.229909999999997</v>
      </c>
      <c r="BM40" s="355">
        <v>36.219830000000002</v>
      </c>
      <c r="BN40" s="355">
        <v>43.005290000000002</v>
      </c>
      <c r="BO40" s="355">
        <v>51.63035</v>
      </c>
      <c r="BP40" s="355">
        <v>59.892679999999999</v>
      </c>
      <c r="BQ40" s="355">
        <v>68.628230000000002</v>
      </c>
      <c r="BR40" s="355">
        <v>77.938900000000004</v>
      </c>
      <c r="BS40" s="355">
        <v>78.332660000000004</v>
      </c>
      <c r="BT40" s="355">
        <v>72.747860000000003</v>
      </c>
      <c r="BU40" s="355">
        <v>60.434460000000001</v>
      </c>
      <c r="BV40" s="355">
        <v>47.707120000000003</v>
      </c>
    </row>
    <row r="41" spans="1:74" x14ac:dyDescent="0.2">
      <c r="A41" s="636" t="s">
        <v>933</v>
      </c>
      <c r="B41" s="637" t="s">
        <v>1156</v>
      </c>
      <c r="C41" s="214">
        <v>20.603999999999999</v>
      </c>
      <c r="D41" s="214">
        <v>18.888999999999999</v>
      </c>
      <c r="E41" s="214">
        <v>17.219000000000001</v>
      </c>
      <c r="F41" s="214">
        <v>18.190999999999999</v>
      </c>
      <c r="G41" s="214">
        <v>19.492000000000001</v>
      </c>
      <c r="H41" s="214">
        <v>20.492000000000001</v>
      </c>
      <c r="I41" s="214">
        <v>20.99</v>
      </c>
      <c r="J41" s="214">
        <v>19.440999999999999</v>
      </c>
      <c r="K41" s="214">
        <v>18.901</v>
      </c>
      <c r="L41" s="214">
        <v>18.82</v>
      </c>
      <c r="M41" s="214">
        <v>20.151</v>
      </c>
      <c r="N41" s="214">
        <v>20.515999999999998</v>
      </c>
      <c r="O41" s="214">
        <v>19.664000000000001</v>
      </c>
      <c r="P41" s="214">
        <v>20.59</v>
      </c>
      <c r="Q41" s="214">
        <v>20.428999999999998</v>
      </c>
      <c r="R41" s="214">
        <v>20.263999999999999</v>
      </c>
      <c r="S41" s="214">
        <v>20.887</v>
      </c>
      <c r="T41" s="214">
        <v>21.251000000000001</v>
      </c>
      <c r="U41" s="214">
        <v>22.358000000000001</v>
      </c>
      <c r="V41" s="214">
        <v>24.66</v>
      </c>
      <c r="W41" s="214">
        <v>25.314</v>
      </c>
      <c r="X41" s="214">
        <v>25.504999999999999</v>
      </c>
      <c r="Y41" s="214">
        <v>26.196999999999999</v>
      </c>
      <c r="Z41" s="214">
        <v>25.045000000000002</v>
      </c>
      <c r="AA41" s="214">
        <v>24.588000000000001</v>
      </c>
      <c r="AB41" s="214">
        <v>22.812999999999999</v>
      </c>
      <c r="AC41" s="214">
        <v>21.494</v>
      </c>
      <c r="AD41" s="214">
        <v>20.533000000000001</v>
      </c>
      <c r="AE41" s="214">
        <v>19.548999999999999</v>
      </c>
      <c r="AF41" s="214">
        <v>20.552</v>
      </c>
      <c r="AG41" s="214">
        <v>22.626999999999999</v>
      </c>
      <c r="AH41" s="214">
        <v>23.629000000000001</v>
      </c>
      <c r="AI41" s="214">
        <v>23.398</v>
      </c>
      <c r="AJ41" s="214">
        <v>21.593</v>
      </c>
      <c r="AK41" s="214">
        <v>21.337</v>
      </c>
      <c r="AL41" s="214">
        <v>20.113</v>
      </c>
      <c r="AM41" s="214">
        <v>18.977</v>
      </c>
      <c r="AN41" s="214">
        <v>18.282</v>
      </c>
      <c r="AO41" s="214">
        <v>19.356000000000002</v>
      </c>
      <c r="AP41" s="214">
        <v>18.895</v>
      </c>
      <c r="AQ41" s="214">
        <v>18.550999999999998</v>
      </c>
      <c r="AR41" s="214">
        <v>18.591999999999999</v>
      </c>
      <c r="AS41" s="214">
        <v>19.675999999999998</v>
      </c>
      <c r="AT41" s="214">
        <v>20.076000000000001</v>
      </c>
      <c r="AU41" s="214">
        <v>20.338999999999999</v>
      </c>
      <c r="AV41" s="214">
        <v>20.184999999999999</v>
      </c>
      <c r="AW41" s="214">
        <v>20.556999999999999</v>
      </c>
      <c r="AX41" s="214">
        <v>20.838000000000001</v>
      </c>
      <c r="AY41" s="214">
        <v>20.754999999999999</v>
      </c>
      <c r="AZ41" s="214">
        <v>20.077775500000001</v>
      </c>
      <c r="BA41" s="214">
        <v>19.955020999999999</v>
      </c>
      <c r="BB41" s="355">
        <v>20.511389999999999</v>
      </c>
      <c r="BC41" s="355">
        <v>21.441690000000001</v>
      </c>
      <c r="BD41" s="355">
        <v>22.37688</v>
      </c>
      <c r="BE41" s="355">
        <v>23.5596</v>
      </c>
      <c r="BF41" s="355">
        <v>24.026800000000001</v>
      </c>
      <c r="BG41" s="355">
        <v>23.92961</v>
      </c>
      <c r="BH41" s="355">
        <v>23.98124</v>
      </c>
      <c r="BI41" s="355">
        <v>24.127839999999999</v>
      </c>
      <c r="BJ41" s="355">
        <v>23.768190000000001</v>
      </c>
      <c r="BK41" s="355">
        <v>23.434080000000002</v>
      </c>
      <c r="BL41" s="355">
        <v>22.608930000000001</v>
      </c>
      <c r="BM41" s="355">
        <v>22.32751</v>
      </c>
      <c r="BN41" s="355">
        <v>22.773099999999999</v>
      </c>
      <c r="BO41" s="355">
        <v>23.593060000000001</v>
      </c>
      <c r="BP41" s="355">
        <v>24.419080000000001</v>
      </c>
      <c r="BQ41" s="355">
        <v>25.498719999999999</v>
      </c>
      <c r="BR41" s="355">
        <v>25.880849999999999</v>
      </c>
      <c r="BS41" s="355">
        <v>25.73723</v>
      </c>
      <c r="BT41" s="355">
        <v>25.752739999999999</v>
      </c>
      <c r="BU41" s="355">
        <v>25.867760000000001</v>
      </c>
      <c r="BV41" s="355">
        <v>25.45919</v>
      </c>
    </row>
    <row r="42" spans="1:74" x14ac:dyDescent="0.2">
      <c r="A42" s="636"/>
      <c r="C42" s="640"/>
      <c r="D42" s="640"/>
      <c r="E42" s="640"/>
      <c r="F42" s="640"/>
      <c r="G42" s="640"/>
      <c r="H42" s="640"/>
      <c r="I42" s="640"/>
      <c r="J42" s="640"/>
      <c r="K42" s="640"/>
      <c r="L42" s="640"/>
      <c r="M42" s="640"/>
      <c r="N42" s="640"/>
      <c r="O42" s="640"/>
      <c r="P42" s="640"/>
      <c r="Q42" s="640"/>
      <c r="R42" s="640"/>
      <c r="S42" s="640"/>
      <c r="T42" s="640"/>
      <c r="U42" s="640"/>
      <c r="V42" s="640"/>
      <c r="W42" s="640"/>
      <c r="X42" s="640"/>
      <c r="Y42" s="640"/>
      <c r="Z42" s="640"/>
      <c r="AA42" s="640"/>
      <c r="AB42" s="640"/>
      <c r="AC42" s="640"/>
      <c r="AD42" s="640"/>
      <c r="AE42" s="640"/>
      <c r="AF42" s="640"/>
      <c r="AG42" s="640"/>
      <c r="AH42" s="640"/>
      <c r="AI42" s="640"/>
      <c r="AJ42" s="640"/>
      <c r="AK42" s="640"/>
      <c r="AL42" s="640"/>
      <c r="AM42" s="640"/>
      <c r="AN42" s="640"/>
      <c r="AO42" s="640"/>
      <c r="AP42" s="640"/>
      <c r="AQ42" s="640"/>
      <c r="AR42" s="640"/>
      <c r="AS42" s="640"/>
      <c r="AT42" s="640"/>
      <c r="AU42" s="640"/>
      <c r="AV42" s="640"/>
      <c r="AW42" s="640"/>
      <c r="AX42" s="640"/>
      <c r="AY42" s="640"/>
      <c r="AZ42" s="640"/>
      <c r="BA42" s="640"/>
      <c r="BB42" s="641"/>
      <c r="BC42" s="641"/>
      <c r="BD42" s="641"/>
      <c r="BE42" s="641"/>
      <c r="BF42" s="641"/>
      <c r="BG42" s="641"/>
      <c r="BH42" s="641"/>
      <c r="BI42" s="641"/>
      <c r="BJ42" s="641"/>
      <c r="BK42" s="641"/>
      <c r="BL42" s="641"/>
      <c r="BM42" s="641"/>
      <c r="BN42" s="641"/>
      <c r="BO42" s="641"/>
      <c r="BP42" s="641"/>
      <c r="BQ42" s="641"/>
      <c r="BR42" s="641"/>
      <c r="BS42" s="641"/>
      <c r="BT42" s="641"/>
      <c r="BU42" s="641"/>
      <c r="BV42" s="641"/>
    </row>
    <row r="43" spans="1:74" ht="11.1" customHeight="1" x14ac:dyDescent="0.2">
      <c r="A43" s="57"/>
      <c r="B43" s="155" t="s">
        <v>699</v>
      </c>
      <c r="C43" s="638"/>
      <c r="D43" s="638"/>
      <c r="E43" s="638"/>
      <c r="F43" s="638"/>
      <c r="G43" s="638"/>
      <c r="H43" s="638"/>
      <c r="I43" s="638"/>
      <c r="J43" s="638"/>
      <c r="K43" s="638"/>
      <c r="L43" s="638"/>
      <c r="M43" s="638"/>
      <c r="N43" s="638"/>
      <c r="O43" s="638"/>
      <c r="P43" s="638"/>
      <c r="Q43" s="638"/>
      <c r="R43" s="638"/>
      <c r="S43" s="638"/>
      <c r="T43" s="638"/>
      <c r="U43" s="638"/>
      <c r="V43" s="638"/>
      <c r="W43" s="638"/>
      <c r="X43" s="638"/>
      <c r="Y43" s="638"/>
      <c r="Z43" s="638"/>
      <c r="AA43" s="638"/>
      <c r="AB43" s="638"/>
      <c r="AC43" s="638"/>
      <c r="AD43" s="638"/>
      <c r="AE43" s="638"/>
      <c r="AF43" s="638"/>
      <c r="AG43" s="638"/>
      <c r="AH43" s="638"/>
      <c r="AI43" s="638"/>
      <c r="AJ43" s="638"/>
      <c r="AK43" s="638"/>
      <c r="AL43" s="638"/>
      <c r="AM43" s="638"/>
      <c r="AN43" s="638"/>
      <c r="AO43" s="638"/>
      <c r="AP43" s="638"/>
      <c r="AQ43" s="638"/>
      <c r="AR43" s="638"/>
      <c r="AS43" s="638"/>
      <c r="AT43" s="638"/>
      <c r="AU43" s="638"/>
      <c r="AV43" s="638"/>
      <c r="AW43" s="638"/>
      <c r="AX43" s="638"/>
      <c r="AY43" s="638"/>
      <c r="AZ43" s="638"/>
      <c r="BA43" s="638"/>
      <c r="BB43" s="639"/>
      <c r="BC43" s="639"/>
      <c r="BD43" s="639"/>
      <c r="BE43" s="639"/>
      <c r="BF43" s="639"/>
      <c r="BG43" s="639"/>
      <c r="BH43" s="639"/>
      <c r="BI43" s="639"/>
      <c r="BJ43" s="639"/>
      <c r="BK43" s="639"/>
      <c r="BL43" s="639"/>
      <c r="BM43" s="639"/>
      <c r="BN43" s="639"/>
      <c r="BO43" s="639"/>
      <c r="BP43" s="639"/>
      <c r="BQ43" s="639"/>
      <c r="BR43" s="639"/>
      <c r="BS43" s="639"/>
      <c r="BT43" s="639"/>
      <c r="BU43" s="639"/>
      <c r="BV43" s="639"/>
    </row>
    <row r="44" spans="1:74" ht="11.1" customHeight="1" x14ac:dyDescent="0.2">
      <c r="A44" s="61" t="s">
        <v>630</v>
      </c>
      <c r="B44" s="179" t="s">
        <v>528</v>
      </c>
      <c r="C44" s="214">
        <v>15.456129000000001</v>
      </c>
      <c r="D44" s="214">
        <v>15.341571</v>
      </c>
      <c r="E44" s="214">
        <v>15.64</v>
      </c>
      <c r="F44" s="214">
        <v>16.2728</v>
      </c>
      <c r="G44" s="214">
        <v>16.401612</v>
      </c>
      <c r="H44" s="214">
        <v>16.701132999999999</v>
      </c>
      <c r="I44" s="214">
        <v>16.878644999999999</v>
      </c>
      <c r="J44" s="214">
        <v>16.700225</v>
      </c>
      <c r="K44" s="214">
        <v>16.1676</v>
      </c>
      <c r="L44" s="214">
        <v>15.439871</v>
      </c>
      <c r="M44" s="214">
        <v>16.458033</v>
      </c>
      <c r="N44" s="214">
        <v>16.741548000000002</v>
      </c>
      <c r="O44" s="214">
        <v>15.95129</v>
      </c>
      <c r="P44" s="214">
        <v>15.842828000000001</v>
      </c>
      <c r="Q44" s="214">
        <v>16.082452</v>
      </c>
      <c r="R44" s="214">
        <v>15.920267000000001</v>
      </c>
      <c r="S44" s="214">
        <v>16.236806999999999</v>
      </c>
      <c r="T44" s="214">
        <v>16.432600000000001</v>
      </c>
      <c r="U44" s="214">
        <v>16.621193999999999</v>
      </c>
      <c r="V44" s="214">
        <v>16.593354999999999</v>
      </c>
      <c r="W44" s="214">
        <v>16.339832999999999</v>
      </c>
      <c r="X44" s="214">
        <v>15.454355</v>
      </c>
      <c r="Y44" s="214">
        <v>16.235233000000001</v>
      </c>
      <c r="Z44" s="214">
        <v>16.515871000000001</v>
      </c>
      <c r="AA44" s="214">
        <v>16.118224999999999</v>
      </c>
      <c r="AB44" s="214">
        <v>15.493107</v>
      </c>
      <c r="AC44" s="214">
        <v>16.047934999999999</v>
      </c>
      <c r="AD44" s="214">
        <v>16.954433000000002</v>
      </c>
      <c r="AE44" s="214">
        <v>17.222387000000001</v>
      </c>
      <c r="AF44" s="214">
        <v>17.204066000000001</v>
      </c>
      <c r="AG44" s="214">
        <v>17.317450999999998</v>
      </c>
      <c r="AH44" s="214">
        <v>16.980516000000001</v>
      </c>
      <c r="AI44" s="214">
        <v>15.4602</v>
      </c>
      <c r="AJ44" s="214">
        <v>16.061192999999999</v>
      </c>
      <c r="AK44" s="214">
        <v>16.839600000000001</v>
      </c>
      <c r="AL44" s="214">
        <v>17.274387000000001</v>
      </c>
      <c r="AM44" s="214">
        <v>16.599226000000002</v>
      </c>
      <c r="AN44" s="214">
        <v>15.931820999999999</v>
      </c>
      <c r="AO44" s="214">
        <v>16.665289999999999</v>
      </c>
      <c r="AP44" s="214">
        <v>16.765733000000001</v>
      </c>
      <c r="AQ44" s="214">
        <v>16.989194000000001</v>
      </c>
      <c r="AR44" s="214">
        <v>17.665766999999999</v>
      </c>
      <c r="AS44" s="214">
        <v>17.354935999999999</v>
      </c>
      <c r="AT44" s="214">
        <v>17.612193999999999</v>
      </c>
      <c r="AU44" s="214">
        <v>16.985567</v>
      </c>
      <c r="AV44" s="214">
        <v>16.408902999999999</v>
      </c>
      <c r="AW44" s="214">
        <v>17.152432999999998</v>
      </c>
      <c r="AX44" s="214">
        <v>17.409386999999999</v>
      </c>
      <c r="AY44" s="214">
        <v>16.785097</v>
      </c>
      <c r="AZ44" s="214">
        <v>15.83975</v>
      </c>
      <c r="BA44" s="214">
        <v>16.042000000000002</v>
      </c>
      <c r="BB44" s="355">
        <v>17.031559999999999</v>
      </c>
      <c r="BC44" s="355">
        <v>17.385090000000002</v>
      </c>
      <c r="BD44" s="355">
        <v>17.698650000000001</v>
      </c>
      <c r="BE44" s="355">
        <v>17.717079999999999</v>
      </c>
      <c r="BF44" s="355">
        <v>17.692509999999999</v>
      </c>
      <c r="BG44" s="355">
        <v>17.14838</v>
      </c>
      <c r="BH44" s="355">
        <v>16.538540000000001</v>
      </c>
      <c r="BI44" s="355">
        <v>17.180990000000001</v>
      </c>
      <c r="BJ44" s="355">
        <v>17.802409999999998</v>
      </c>
      <c r="BK44" s="355">
        <v>17.1997</v>
      </c>
      <c r="BL44" s="355">
        <v>16.938669999999998</v>
      </c>
      <c r="BM44" s="355">
        <v>17.452590000000001</v>
      </c>
      <c r="BN44" s="355">
        <v>17.97364</v>
      </c>
      <c r="BO44" s="355">
        <v>18.327220000000001</v>
      </c>
      <c r="BP44" s="355">
        <v>18.376010000000001</v>
      </c>
      <c r="BQ44" s="355">
        <v>18.35548</v>
      </c>
      <c r="BR44" s="355">
        <v>18.287299999999998</v>
      </c>
      <c r="BS44" s="355">
        <v>17.94717</v>
      </c>
      <c r="BT44" s="355">
        <v>17.472570000000001</v>
      </c>
      <c r="BU44" s="355">
        <v>17.871790000000001</v>
      </c>
      <c r="BV44" s="355">
        <v>18.291640000000001</v>
      </c>
    </row>
    <row r="45" spans="1:74" ht="11.1" customHeight="1" x14ac:dyDescent="0.2">
      <c r="A45" s="636" t="s">
        <v>1180</v>
      </c>
      <c r="B45" s="637" t="s">
        <v>1173</v>
      </c>
      <c r="C45" s="214">
        <v>0.58887100000000003</v>
      </c>
      <c r="D45" s="214">
        <v>0.54478499999999996</v>
      </c>
      <c r="E45" s="214">
        <v>0.49422500000000003</v>
      </c>
      <c r="F45" s="214">
        <v>0.40643299999999999</v>
      </c>
      <c r="G45" s="214">
        <v>0.39361200000000002</v>
      </c>
      <c r="H45" s="214">
        <v>0.41839999999999999</v>
      </c>
      <c r="I45" s="214">
        <v>0.43196699999999999</v>
      </c>
      <c r="J45" s="214">
        <v>0.44893499999999997</v>
      </c>
      <c r="K45" s="214">
        <v>0.54616600000000004</v>
      </c>
      <c r="L45" s="214">
        <v>0.60048299999999999</v>
      </c>
      <c r="M45" s="214">
        <v>0.68343299999999996</v>
      </c>
      <c r="N45" s="214">
        <v>0.64948300000000003</v>
      </c>
      <c r="O45" s="214">
        <v>0.67238699999999996</v>
      </c>
      <c r="P45" s="214">
        <v>0.56851700000000005</v>
      </c>
      <c r="Q45" s="214">
        <v>0.48725800000000002</v>
      </c>
      <c r="R45" s="214">
        <v>0.45219999999999999</v>
      </c>
      <c r="S45" s="214">
        <v>0.42016100000000001</v>
      </c>
      <c r="T45" s="214">
        <v>0.43246699999999999</v>
      </c>
      <c r="U45" s="214">
        <v>0.42496800000000001</v>
      </c>
      <c r="V45" s="214">
        <v>0.42661300000000002</v>
      </c>
      <c r="W45" s="214">
        <v>0.54733299999999996</v>
      </c>
      <c r="X45" s="214">
        <v>0.63274200000000003</v>
      </c>
      <c r="Y45" s="214">
        <v>0.69886700000000002</v>
      </c>
      <c r="Z45" s="214">
        <v>0.67354800000000004</v>
      </c>
      <c r="AA45" s="214">
        <v>0.64929000000000003</v>
      </c>
      <c r="AB45" s="214">
        <v>0.58667800000000003</v>
      </c>
      <c r="AC45" s="214">
        <v>0.51941899999999996</v>
      </c>
      <c r="AD45" s="214">
        <v>0.477933</v>
      </c>
      <c r="AE45" s="214">
        <v>0.48367700000000002</v>
      </c>
      <c r="AF45" s="214">
        <v>0.473333</v>
      </c>
      <c r="AG45" s="214">
        <v>0.445741</v>
      </c>
      <c r="AH45" s="214">
        <v>0.48032200000000003</v>
      </c>
      <c r="AI45" s="214">
        <v>0.60550000000000004</v>
      </c>
      <c r="AJ45" s="214">
        <v>0.59306400000000004</v>
      </c>
      <c r="AK45" s="214">
        <v>0.73086600000000002</v>
      </c>
      <c r="AL45" s="214">
        <v>0.750193</v>
      </c>
      <c r="AM45" s="214">
        <v>0.62929000000000002</v>
      </c>
      <c r="AN45" s="214">
        <v>0.63364299999999996</v>
      </c>
      <c r="AO45" s="214">
        <v>0.556064</v>
      </c>
      <c r="AP45" s="214">
        <v>0.4965</v>
      </c>
      <c r="AQ45" s="214">
        <v>0.45371</v>
      </c>
      <c r="AR45" s="214">
        <v>0.457233</v>
      </c>
      <c r="AS45" s="214">
        <v>0.44232300000000002</v>
      </c>
      <c r="AT45" s="214">
        <v>0.50416099999999997</v>
      </c>
      <c r="AU45" s="214">
        <v>0.56506699999999999</v>
      </c>
      <c r="AV45" s="214">
        <v>0.685581</v>
      </c>
      <c r="AW45" s="214">
        <v>0.74596700000000005</v>
      </c>
      <c r="AX45" s="214">
        <v>0.73161299999999996</v>
      </c>
      <c r="AY45" s="214">
        <v>0.68096800000000002</v>
      </c>
      <c r="AZ45" s="214">
        <v>0.5950375</v>
      </c>
      <c r="BA45" s="214">
        <v>0.53269449999999996</v>
      </c>
      <c r="BB45" s="355">
        <v>0.49097629999999998</v>
      </c>
      <c r="BC45" s="355">
        <v>0.47393459999999998</v>
      </c>
      <c r="BD45" s="355">
        <v>0.4838597</v>
      </c>
      <c r="BE45" s="355">
        <v>0.46505370000000001</v>
      </c>
      <c r="BF45" s="355">
        <v>0.48532760000000003</v>
      </c>
      <c r="BG45" s="355">
        <v>0.5966439</v>
      </c>
      <c r="BH45" s="355">
        <v>0.6370285</v>
      </c>
      <c r="BI45" s="355">
        <v>0.73028289999999996</v>
      </c>
      <c r="BJ45" s="355">
        <v>0.7167713</v>
      </c>
      <c r="BK45" s="355">
        <v>0.61126800000000003</v>
      </c>
      <c r="BL45" s="355">
        <v>0.59845789999999999</v>
      </c>
      <c r="BM45" s="355">
        <v>0.53347429999999996</v>
      </c>
      <c r="BN45" s="355">
        <v>0.49174050000000002</v>
      </c>
      <c r="BO45" s="355">
        <v>0.47694700000000001</v>
      </c>
      <c r="BP45" s="355">
        <v>0.48483330000000002</v>
      </c>
      <c r="BQ45" s="355">
        <v>0.46684219999999998</v>
      </c>
      <c r="BR45" s="355">
        <v>0.48682609999999998</v>
      </c>
      <c r="BS45" s="355">
        <v>0.60022450000000005</v>
      </c>
      <c r="BT45" s="355">
        <v>0.64161789999999996</v>
      </c>
      <c r="BU45" s="355">
        <v>0.73016610000000004</v>
      </c>
      <c r="BV45" s="355">
        <v>0.71707050000000006</v>
      </c>
    </row>
    <row r="46" spans="1:74" ht="11.1" customHeight="1" x14ac:dyDescent="0.2">
      <c r="A46" s="61" t="s">
        <v>1083</v>
      </c>
      <c r="B46" s="179" t="s">
        <v>529</v>
      </c>
      <c r="C46" s="214">
        <v>0.98</v>
      </c>
      <c r="D46" s="214">
        <v>1.1223920000000001</v>
      </c>
      <c r="E46" s="214">
        <v>1.1412580000000001</v>
      </c>
      <c r="F46" s="214">
        <v>1.1693659999999999</v>
      </c>
      <c r="G46" s="214">
        <v>1.171</v>
      </c>
      <c r="H46" s="214">
        <v>1.2038329999999999</v>
      </c>
      <c r="I46" s="214">
        <v>1.2157089999999999</v>
      </c>
      <c r="J46" s="214">
        <v>1.1918059999999999</v>
      </c>
      <c r="K46" s="214">
        <v>1.1834</v>
      </c>
      <c r="L46" s="214">
        <v>1.1791290000000001</v>
      </c>
      <c r="M46" s="214">
        <v>1.1561330000000001</v>
      </c>
      <c r="N46" s="214">
        <v>1.17</v>
      </c>
      <c r="O46" s="214">
        <v>1.114903</v>
      </c>
      <c r="P46" s="214">
        <v>1.155931</v>
      </c>
      <c r="Q46" s="214">
        <v>1.174194</v>
      </c>
      <c r="R46" s="214">
        <v>1.2031670000000001</v>
      </c>
      <c r="S46" s="214">
        <v>1.215355</v>
      </c>
      <c r="T46" s="214">
        <v>1.248167</v>
      </c>
      <c r="U46" s="214">
        <v>1.2313229999999999</v>
      </c>
      <c r="V46" s="214">
        <v>1.2503869999999999</v>
      </c>
      <c r="W46" s="214">
        <v>1.2135</v>
      </c>
      <c r="X46" s="214">
        <v>1.193484</v>
      </c>
      <c r="Y46" s="214">
        <v>1.195567</v>
      </c>
      <c r="Z46" s="214">
        <v>1.1957739999999999</v>
      </c>
      <c r="AA46" s="214">
        <v>1.1055159999999999</v>
      </c>
      <c r="AB46" s="214">
        <v>1.161321</v>
      </c>
      <c r="AC46" s="214">
        <v>1.203451</v>
      </c>
      <c r="AD46" s="214">
        <v>1.2047330000000001</v>
      </c>
      <c r="AE46" s="214">
        <v>1.2388060000000001</v>
      </c>
      <c r="AF46" s="214">
        <v>1.2611000000000001</v>
      </c>
      <c r="AG46" s="214">
        <v>1.222129</v>
      </c>
      <c r="AH46" s="214">
        <v>1.240516</v>
      </c>
      <c r="AI46" s="214">
        <v>1.1862999999999999</v>
      </c>
      <c r="AJ46" s="214">
        <v>1.211096</v>
      </c>
      <c r="AK46" s="214">
        <v>1.207233</v>
      </c>
      <c r="AL46" s="214">
        <v>1.190741</v>
      </c>
      <c r="AM46" s="214">
        <v>1.1121289999999999</v>
      </c>
      <c r="AN46" s="214">
        <v>1.1524289999999999</v>
      </c>
      <c r="AO46" s="214">
        <v>1.2054510000000001</v>
      </c>
      <c r="AP46" s="214">
        <v>1.2063330000000001</v>
      </c>
      <c r="AQ46" s="214">
        <v>1.240548</v>
      </c>
      <c r="AR46" s="214">
        <v>1.2441329999999999</v>
      </c>
      <c r="AS46" s="214">
        <v>1.2209030000000001</v>
      </c>
      <c r="AT46" s="214">
        <v>1.248129</v>
      </c>
      <c r="AU46" s="214">
        <v>1.1946669999999999</v>
      </c>
      <c r="AV46" s="214">
        <v>1.1990000000000001</v>
      </c>
      <c r="AW46" s="214">
        <v>1.2073670000000001</v>
      </c>
      <c r="AX46" s="214">
        <v>1.1858709999999999</v>
      </c>
      <c r="AY46" s="214">
        <v>1.147065</v>
      </c>
      <c r="AZ46" s="214">
        <v>1.1839033999999999</v>
      </c>
      <c r="BA46" s="214">
        <v>1.2184478129</v>
      </c>
      <c r="BB46" s="355">
        <v>1.2337370000000001</v>
      </c>
      <c r="BC46" s="355">
        <v>1.2658259999999999</v>
      </c>
      <c r="BD46" s="355">
        <v>1.290662</v>
      </c>
      <c r="BE46" s="355">
        <v>1.2489650000000001</v>
      </c>
      <c r="BF46" s="355">
        <v>1.2626980000000001</v>
      </c>
      <c r="BG46" s="355">
        <v>1.202852</v>
      </c>
      <c r="BH46" s="355">
        <v>1.210755</v>
      </c>
      <c r="BI46" s="355">
        <v>1.251233</v>
      </c>
      <c r="BJ46" s="355">
        <v>1.296324</v>
      </c>
      <c r="BK46" s="355">
        <v>1.186464</v>
      </c>
      <c r="BL46" s="355">
        <v>1.224658</v>
      </c>
      <c r="BM46" s="355">
        <v>1.2525839999999999</v>
      </c>
      <c r="BN46" s="355">
        <v>1.26803</v>
      </c>
      <c r="BO46" s="355">
        <v>1.301301</v>
      </c>
      <c r="BP46" s="355">
        <v>1.330559</v>
      </c>
      <c r="BQ46" s="355">
        <v>1.2829649999999999</v>
      </c>
      <c r="BR46" s="355">
        <v>1.3006800000000001</v>
      </c>
      <c r="BS46" s="355">
        <v>1.2306220000000001</v>
      </c>
      <c r="BT46" s="355">
        <v>1.234205</v>
      </c>
      <c r="BU46" s="355">
        <v>1.252535</v>
      </c>
      <c r="BV46" s="355">
        <v>1.285204</v>
      </c>
    </row>
    <row r="47" spans="1:74" ht="11.1" customHeight="1" x14ac:dyDescent="0.2">
      <c r="A47" s="61" t="s">
        <v>940</v>
      </c>
      <c r="B47" s="637" t="s">
        <v>530</v>
      </c>
      <c r="C47" s="214">
        <v>0.21199999999999999</v>
      </c>
      <c r="D47" s="214">
        <v>0.272928</v>
      </c>
      <c r="E47" s="214">
        <v>0.29219299999999998</v>
      </c>
      <c r="F47" s="214">
        <v>0.29113299999999998</v>
      </c>
      <c r="G47" s="214">
        <v>0.251419</v>
      </c>
      <c r="H47" s="214">
        <v>0.1053</v>
      </c>
      <c r="I47" s="214">
        <v>0.31077399999999999</v>
      </c>
      <c r="J47" s="214">
        <v>0.39483800000000002</v>
      </c>
      <c r="K47" s="214">
        <v>0.4627</v>
      </c>
      <c r="L47" s="214">
        <v>0.42632199999999998</v>
      </c>
      <c r="M47" s="214">
        <v>0.31009999999999999</v>
      </c>
      <c r="N47" s="214">
        <v>0.15545100000000001</v>
      </c>
      <c r="O47" s="214">
        <v>0.183</v>
      </c>
      <c r="P47" s="214">
        <v>0.15462100000000001</v>
      </c>
      <c r="Q47" s="214">
        <v>0.32125799999999999</v>
      </c>
      <c r="R47" s="214">
        <v>0.43786700000000001</v>
      </c>
      <c r="S47" s="214">
        <v>0.50509700000000002</v>
      </c>
      <c r="T47" s="214">
        <v>0.65773300000000001</v>
      </c>
      <c r="U47" s="214">
        <v>0.56225800000000004</v>
      </c>
      <c r="V47" s="214">
        <v>0.50190299999999999</v>
      </c>
      <c r="W47" s="214">
        <v>0.34886699999999998</v>
      </c>
      <c r="X47" s="214">
        <v>0.28648400000000002</v>
      </c>
      <c r="Y47" s="214">
        <v>0.47516700000000001</v>
      </c>
      <c r="Z47" s="214">
        <v>0.39154800000000001</v>
      </c>
      <c r="AA47" s="214">
        <v>0.19445100000000001</v>
      </c>
      <c r="AB47" s="214">
        <v>0.31839200000000001</v>
      </c>
      <c r="AC47" s="214">
        <v>0.28661199999999998</v>
      </c>
      <c r="AD47" s="214">
        <v>0.17283299999999999</v>
      </c>
      <c r="AE47" s="214">
        <v>0.23577400000000001</v>
      </c>
      <c r="AF47" s="214">
        <v>0.56489999999999996</v>
      </c>
      <c r="AG47" s="214">
        <v>0.35825800000000002</v>
      </c>
      <c r="AH47" s="214">
        <v>0.37751600000000002</v>
      </c>
      <c r="AI47" s="214">
        <v>0.39163300000000001</v>
      </c>
      <c r="AJ47" s="214">
        <v>0.45487100000000003</v>
      </c>
      <c r="AK47" s="214">
        <v>0.47760000000000002</v>
      </c>
      <c r="AL47" s="214">
        <v>0.42419299999999999</v>
      </c>
      <c r="AM47" s="214">
        <v>0.20793600000000001</v>
      </c>
      <c r="AN47" s="214">
        <v>0.19039300000000001</v>
      </c>
      <c r="AO47" s="214">
        <v>-4.0837999999999999E-2</v>
      </c>
      <c r="AP47" s="214">
        <v>0.48570000000000002</v>
      </c>
      <c r="AQ47" s="214">
        <v>0.44803199999999999</v>
      </c>
      <c r="AR47" s="214">
        <v>0.33189999999999997</v>
      </c>
      <c r="AS47" s="214">
        <v>0.45025799999999999</v>
      </c>
      <c r="AT47" s="214">
        <v>0.46019399999999999</v>
      </c>
      <c r="AU47" s="214">
        <v>0.43880000000000002</v>
      </c>
      <c r="AV47" s="214">
        <v>0.27858100000000002</v>
      </c>
      <c r="AW47" s="214">
        <v>0.25890000000000002</v>
      </c>
      <c r="AX47" s="214">
        <v>0.48393599999999998</v>
      </c>
      <c r="AY47" s="214">
        <v>0.15274199999999999</v>
      </c>
      <c r="AZ47" s="214">
        <v>0.33764608570999999</v>
      </c>
      <c r="BA47" s="214">
        <v>0.30163875396000001</v>
      </c>
      <c r="BB47" s="355">
        <v>0.36671160000000003</v>
      </c>
      <c r="BC47" s="355">
        <v>0.42008200000000001</v>
      </c>
      <c r="BD47" s="355">
        <v>0.48775039999999997</v>
      </c>
      <c r="BE47" s="355">
        <v>0.43334810000000001</v>
      </c>
      <c r="BF47" s="355">
        <v>0.50026170000000003</v>
      </c>
      <c r="BG47" s="355">
        <v>0.43306879999999998</v>
      </c>
      <c r="BH47" s="355">
        <v>0.36089070000000001</v>
      </c>
      <c r="BI47" s="355">
        <v>0.44961279999999998</v>
      </c>
      <c r="BJ47" s="355">
        <v>0.4932704</v>
      </c>
      <c r="BK47" s="355">
        <v>0.27267259999999999</v>
      </c>
      <c r="BL47" s="355">
        <v>0.39809480000000003</v>
      </c>
      <c r="BM47" s="355">
        <v>0.49096889999999999</v>
      </c>
      <c r="BN47" s="355">
        <v>0.54419119999999999</v>
      </c>
      <c r="BO47" s="355">
        <v>0.61833729999999998</v>
      </c>
      <c r="BP47" s="355">
        <v>0.69083399999999995</v>
      </c>
      <c r="BQ47" s="355">
        <v>0.62722109999999998</v>
      </c>
      <c r="BR47" s="355">
        <v>0.69706080000000004</v>
      </c>
      <c r="BS47" s="355">
        <v>0.61742209999999997</v>
      </c>
      <c r="BT47" s="355">
        <v>0.56653830000000005</v>
      </c>
      <c r="BU47" s="355">
        <v>0.58577509999999999</v>
      </c>
      <c r="BV47" s="355">
        <v>0.63465720000000003</v>
      </c>
    </row>
    <row r="48" spans="1:74" ht="11.1" customHeight="1" x14ac:dyDescent="0.2">
      <c r="A48" s="61" t="s">
        <v>941</v>
      </c>
      <c r="B48" s="179" t="s">
        <v>993</v>
      </c>
      <c r="C48" s="214">
        <v>0.41383799999999998</v>
      </c>
      <c r="D48" s="214">
        <v>0.71592800000000001</v>
      </c>
      <c r="E48" s="214">
        <v>0.84590299999999996</v>
      </c>
      <c r="F48" s="214">
        <v>0.83173299999999994</v>
      </c>
      <c r="G48" s="214">
        <v>0.89454800000000001</v>
      </c>
      <c r="H48" s="214">
        <v>0.82166600000000001</v>
      </c>
      <c r="I48" s="214">
        <v>0.75345099999999998</v>
      </c>
      <c r="J48" s="214">
        <v>0.79038699999999995</v>
      </c>
      <c r="K48" s="214">
        <v>0.64839999999999998</v>
      </c>
      <c r="L48" s="214">
        <v>0.96728999999999998</v>
      </c>
      <c r="M48" s="214">
        <v>0.20236599999999999</v>
      </c>
      <c r="N48" s="214">
        <v>5.1741000000000002E-2</v>
      </c>
      <c r="O48" s="214">
        <v>-0.30351600000000001</v>
      </c>
      <c r="P48" s="214">
        <v>0.553759</v>
      </c>
      <c r="Q48" s="214">
        <v>0.78874200000000005</v>
      </c>
      <c r="R48" s="214">
        <v>0.81</v>
      </c>
      <c r="S48" s="214">
        <v>0.77238700000000005</v>
      </c>
      <c r="T48" s="214">
        <v>0.91913299999999998</v>
      </c>
      <c r="U48" s="214">
        <v>0.88616099999999998</v>
      </c>
      <c r="V48" s="214">
        <v>1.060548</v>
      </c>
      <c r="W48" s="214">
        <v>0.74873299999999998</v>
      </c>
      <c r="X48" s="214">
        <v>0.93109699999999995</v>
      </c>
      <c r="Y48" s="214">
        <v>0.29563299999999998</v>
      </c>
      <c r="Z48" s="214">
        <v>0.16761300000000001</v>
      </c>
      <c r="AA48" s="214">
        <v>-0.19780600000000001</v>
      </c>
      <c r="AB48" s="214">
        <v>0.53157100000000002</v>
      </c>
      <c r="AC48" s="214">
        <v>0.72261200000000003</v>
      </c>
      <c r="AD48" s="214">
        <v>0.54053300000000004</v>
      </c>
      <c r="AE48" s="214">
        <v>0.69816100000000003</v>
      </c>
      <c r="AF48" s="214">
        <v>0.66496599999999995</v>
      </c>
      <c r="AG48" s="214">
        <v>0.66093500000000005</v>
      </c>
      <c r="AH48" s="214">
        <v>0.72199999999999998</v>
      </c>
      <c r="AI48" s="214">
        <v>0.62306600000000001</v>
      </c>
      <c r="AJ48" s="214">
        <v>0.72474099999999997</v>
      </c>
      <c r="AK48" s="214">
        <v>0.16303300000000001</v>
      </c>
      <c r="AL48" s="214">
        <v>-0.16480600000000001</v>
      </c>
      <c r="AM48" s="214">
        <v>-0.11403199999999999</v>
      </c>
      <c r="AN48" s="214">
        <v>0.37228600000000001</v>
      </c>
      <c r="AO48" s="214">
        <v>0.75058000000000002</v>
      </c>
      <c r="AP48" s="214">
        <v>0.60883299999999996</v>
      </c>
      <c r="AQ48" s="214">
        <v>0.75241899999999995</v>
      </c>
      <c r="AR48" s="214">
        <v>0.73176699999999995</v>
      </c>
      <c r="AS48" s="214">
        <v>0.72222600000000003</v>
      </c>
      <c r="AT48" s="214">
        <v>0.61058100000000004</v>
      </c>
      <c r="AU48" s="214">
        <v>0.40953299999999998</v>
      </c>
      <c r="AV48" s="214">
        <v>0.72677400000000003</v>
      </c>
      <c r="AW48" s="214">
        <v>0.24293300000000001</v>
      </c>
      <c r="AX48" s="214">
        <v>-0.19622600000000001</v>
      </c>
      <c r="AY48" s="214">
        <v>0.10745200000000001</v>
      </c>
      <c r="AZ48" s="214">
        <v>0.59899999999999998</v>
      </c>
      <c r="BA48" s="214">
        <v>0.86426818387000004</v>
      </c>
      <c r="BB48" s="355">
        <v>0.83781099999999997</v>
      </c>
      <c r="BC48" s="355">
        <v>0.88508169999999997</v>
      </c>
      <c r="BD48" s="355">
        <v>0.82114520000000002</v>
      </c>
      <c r="BE48" s="355">
        <v>0.7143427</v>
      </c>
      <c r="BF48" s="355">
        <v>0.73336319999999999</v>
      </c>
      <c r="BG48" s="355">
        <v>0.54317170000000004</v>
      </c>
      <c r="BH48" s="355">
        <v>0.73575380000000001</v>
      </c>
      <c r="BI48" s="355">
        <v>0.39683740000000001</v>
      </c>
      <c r="BJ48" s="355">
        <v>0.32238679999999997</v>
      </c>
      <c r="BK48" s="355">
        <v>0.38482460000000002</v>
      </c>
      <c r="BL48" s="355">
        <v>0.60481309999999999</v>
      </c>
      <c r="BM48" s="355">
        <v>0.73031190000000001</v>
      </c>
      <c r="BN48" s="355">
        <v>0.81039600000000001</v>
      </c>
      <c r="BO48" s="355">
        <v>0.87872839999999997</v>
      </c>
      <c r="BP48" s="355">
        <v>0.81962369999999996</v>
      </c>
      <c r="BQ48" s="355">
        <v>0.71397540000000004</v>
      </c>
      <c r="BR48" s="355">
        <v>0.73327439999999999</v>
      </c>
      <c r="BS48" s="355">
        <v>0.54315020000000003</v>
      </c>
      <c r="BT48" s="355">
        <v>0.73574859999999997</v>
      </c>
      <c r="BU48" s="355">
        <v>0.39683619999999997</v>
      </c>
      <c r="BV48" s="355">
        <v>0.32238650000000002</v>
      </c>
    </row>
    <row r="49" spans="1:74" ht="11.1" customHeight="1" x14ac:dyDescent="0.2">
      <c r="A49" s="61" t="s">
        <v>942</v>
      </c>
      <c r="B49" s="179" t="s">
        <v>994</v>
      </c>
      <c r="C49" s="214">
        <v>-1.93E-4</v>
      </c>
      <c r="D49" s="214">
        <v>2.5000000000000001E-4</v>
      </c>
      <c r="E49" s="214">
        <v>1.645E-3</v>
      </c>
      <c r="F49" s="214">
        <v>-1E-4</v>
      </c>
      <c r="G49" s="214">
        <v>1.93E-4</v>
      </c>
      <c r="H49" s="214">
        <v>6.6000000000000005E-5</v>
      </c>
      <c r="I49" s="214">
        <v>1.6100000000000001E-4</v>
      </c>
      <c r="J49" s="214">
        <v>1.6100000000000001E-4</v>
      </c>
      <c r="K49" s="214">
        <v>-1E-4</v>
      </c>
      <c r="L49" s="214">
        <v>1.6100000000000001E-4</v>
      </c>
      <c r="M49" s="214">
        <v>3.3000000000000003E-5</v>
      </c>
      <c r="N49" s="214">
        <v>0</v>
      </c>
      <c r="O49" s="214">
        <v>9.7E-5</v>
      </c>
      <c r="P49" s="214">
        <v>-3.4999999999999997E-5</v>
      </c>
      <c r="Q49" s="214">
        <v>1.94E-4</v>
      </c>
      <c r="R49" s="214">
        <v>-1E-4</v>
      </c>
      <c r="S49" s="214">
        <v>3.1999999999999999E-5</v>
      </c>
      <c r="T49" s="214">
        <v>2.6699999999999998E-4</v>
      </c>
      <c r="U49" s="214">
        <v>9.7E-5</v>
      </c>
      <c r="V49" s="214">
        <v>-1.6100000000000001E-4</v>
      </c>
      <c r="W49" s="214">
        <v>8.3299999999999997E-4</v>
      </c>
      <c r="X49" s="214">
        <v>2.2599999999999999E-4</v>
      </c>
      <c r="Y49" s="214">
        <v>1.6699999999999999E-4</v>
      </c>
      <c r="Z49" s="214">
        <v>2.5799999999999998E-4</v>
      </c>
      <c r="AA49" s="214">
        <v>3.2200000000000002E-4</v>
      </c>
      <c r="AB49" s="214">
        <v>3.4999999999999997E-5</v>
      </c>
      <c r="AC49" s="214">
        <v>6.3999999999999997E-5</v>
      </c>
      <c r="AD49" s="214">
        <v>2.33E-4</v>
      </c>
      <c r="AE49" s="214">
        <v>-3.1999999999999999E-5</v>
      </c>
      <c r="AF49" s="214">
        <v>6.6000000000000005E-5</v>
      </c>
      <c r="AG49" s="214">
        <v>3.1999999999999999E-5</v>
      </c>
      <c r="AH49" s="214">
        <v>2.5799999999999998E-4</v>
      </c>
      <c r="AI49" s="214">
        <v>1.3300000000000001E-4</v>
      </c>
      <c r="AJ49" s="214">
        <v>3.1999999999999999E-5</v>
      </c>
      <c r="AK49" s="214">
        <v>-1E-4</v>
      </c>
      <c r="AL49" s="214">
        <v>0</v>
      </c>
      <c r="AM49" s="214">
        <v>1.94E-4</v>
      </c>
      <c r="AN49" s="214">
        <v>1.07E-4</v>
      </c>
      <c r="AO49" s="214">
        <v>-2.2499999999999999E-4</v>
      </c>
      <c r="AP49" s="214">
        <v>1E-3</v>
      </c>
      <c r="AQ49" s="214">
        <v>1.2899999999999999E-3</v>
      </c>
      <c r="AR49" s="214">
        <v>-4.3300000000000001E-4</v>
      </c>
      <c r="AS49" s="214">
        <v>2.9030000000000002E-3</v>
      </c>
      <c r="AT49" s="214">
        <v>1.194E-3</v>
      </c>
      <c r="AU49" s="214">
        <v>1.933E-3</v>
      </c>
      <c r="AV49" s="214">
        <v>8.7100000000000003E-4</v>
      </c>
      <c r="AW49" s="214">
        <v>-1.3300000000000001E-4</v>
      </c>
      <c r="AX49" s="214">
        <v>4.84E-4</v>
      </c>
      <c r="AY49" s="214">
        <v>-2.5799999999999998E-4</v>
      </c>
      <c r="AZ49" s="214">
        <v>-4.5933330000000002E-4</v>
      </c>
      <c r="BA49" s="214">
        <v>4.2333000000000003E-5</v>
      </c>
      <c r="BB49" s="355">
        <v>1.3300000000000001E-4</v>
      </c>
      <c r="BC49" s="355">
        <v>1.7699999999999999E-4</v>
      </c>
      <c r="BD49" s="355">
        <v>1.6640000000000001E-4</v>
      </c>
      <c r="BE49" s="355">
        <v>5.7800000000000002E-5</v>
      </c>
      <c r="BF49" s="355">
        <v>-1.9999999999999999E-7</v>
      </c>
      <c r="BG49" s="355">
        <v>1.8679999999999999E-4</v>
      </c>
      <c r="BH49" s="355">
        <v>-1.2799999999999999E-5</v>
      </c>
      <c r="BI49" s="355">
        <v>-5.3199999999999999E-5</v>
      </c>
      <c r="BJ49" s="355">
        <v>-1.7440000000000001E-4</v>
      </c>
      <c r="BK49" s="355">
        <v>-4.29667E-4</v>
      </c>
      <c r="BL49" s="355">
        <v>-7.1333299999999997E-5</v>
      </c>
      <c r="BM49" s="355">
        <v>2.36333E-4</v>
      </c>
      <c r="BN49" s="355">
        <v>1.3300000000000001E-4</v>
      </c>
      <c r="BO49" s="355">
        <v>1.7699999999999999E-4</v>
      </c>
      <c r="BP49" s="355">
        <v>1.6640000000000001E-4</v>
      </c>
      <c r="BQ49" s="355">
        <v>5.7800000000000002E-5</v>
      </c>
      <c r="BR49" s="355">
        <v>-1.9999999999999999E-7</v>
      </c>
      <c r="BS49" s="355">
        <v>1.8679999999999999E-4</v>
      </c>
      <c r="BT49" s="355">
        <v>-1.2799999999999999E-5</v>
      </c>
      <c r="BU49" s="355">
        <v>-5.3199999999999999E-5</v>
      </c>
      <c r="BV49" s="355">
        <v>-1.7440000000000001E-4</v>
      </c>
    </row>
    <row r="50" spans="1:74" s="157" customFormat="1" ht="11.1" customHeight="1" x14ac:dyDescent="0.2">
      <c r="A50" s="61" t="s">
        <v>943</v>
      </c>
      <c r="B50" s="179" t="s">
        <v>700</v>
      </c>
      <c r="C50" s="214">
        <v>17.766193000000001</v>
      </c>
      <c r="D50" s="214">
        <v>17.997854</v>
      </c>
      <c r="E50" s="214">
        <v>18.415223999999998</v>
      </c>
      <c r="F50" s="214">
        <v>18.971364999999999</v>
      </c>
      <c r="G50" s="214">
        <v>19.112383999999999</v>
      </c>
      <c r="H50" s="214">
        <v>19.250398000000001</v>
      </c>
      <c r="I50" s="214">
        <v>19.590706999999998</v>
      </c>
      <c r="J50" s="214">
        <v>19.526351999999999</v>
      </c>
      <c r="K50" s="214">
        <v>19.008165999999999</v>
      </c>
      <c r="L50" s="214">
        <v>18.613256</v>
      </c>
      <c r="M50" s="214">
        <v>18.810098</v>
      </c>
      <c r="N50" s="214">
        <v>18.768222999999999</v>
      </c>
      <c r="O50" s="214">
        <v>17.618161000000001</v>
      </c>
      <c r="P50" s="214">
        <v>18.275621000000001</v>
      </c>
      <c r="Q50" s="214">
        <v>18.854098</v>
      </c>
      <c r="R50" s="214">
        <v>18.823401</v>
      </c>
      <c r="S50" s="214">
        <v>19.149839</v>
      </c>
      <c r="T50" s="214">
        <v>19.690366999999998</v>
      </c>
      <c r="U50" s="214">
        <v>19.726001</v>
      </c>
      <c r="V50" s="214">
        <v>19.832644999999999</v>
      </c>
      <c r="W50" s="214">
        <v>19.199099</v>
      </c>
      <c r="X50" s="214">
        <v>18.498387999999998</v>
      </c>
      <c r="Y50" s="214">
        <v>18.900634</v>
      </c>
      <c r="Z50" s="214">
        <v>18.944611999999999</v>
      </c>
      <c r="AA50" s="214">
        <v>17.869997999999999</v>
      </c>
      <c r="AB50" s="214">
        <v>18.091104000000001</v>
      </c>
      <c r="AC50" s="214">
        <v>18.780093000000001</v>
      </c>
      <c r="AD50" s="214">
        <v>19.350698000000001</v>
      </c>
      <c r="AE50" s="214">
        <v>19.878772999999999</v>
      </c>
      <c r="AF50" s="214">
        <v>20.168431000000002</v>
      </c>
      <c r="AG50" s="214">
        <v>20.004546000000001</v>
      </c>
      <c r="AH50" s="214">
        <v>19.801127999999999</v>
      </c>
      <c r="AI50" s="214">
        <v>18.266832000000001</v>
      </c>
      <c r="AJ50" s="214">
        <v>19.044996999999999</v>
      </c>
      <c r="AK50" s="214">
        <v>19.418232</v>
      </c>
      <c r="AL50" s="214">
        <v>19.474708</v>
      </c>
      <c r="AM50" s="214">
        <v>18.434743000000001</v>
      </c>
      <c r="AN50" s="214">
        <v>18.280678999999999</v>
      </c>
      <c r="AO50" s="214">
        <v>19.136322</v>
      </c>
      <c r="AP50" s="214">
        <v>19.564098999999999</v>
      </c>
      <c r="AQ50" s="214">
        <v>19.885193000000001</v>
      </c>
      <c r="AR50" s="214">
        <v>20.430367</v>
      </c>
      <c r="AS50" s="214">
        <v>20.193549000000001</v>
      </c>
      <c r="AT50" s="214">
        <v>20.436453</v>
      </c>
      <c r="AU50" s="214">
        <v>19.595566999999999</v>
      </c>
      <c r="AV50" s="214">
        <v>19.299710000000001</v>
      </c>
      <c r="AW50" s="214">
        <v>19.607467</v>
      </c>
      <c r="AX50" s="214">
        <v>19.615065000000001</v>
      </c>
      <c r="AY50" s="214">
        <v>18.873066000000001</v>
      </c>
      <c r="AZ50" s="214">
        <v>18.554877651999998</v>
      </c>
      <c r="BA50" s="214">
        <v>18.959091583999999</v>
      </c>
      <c r="BB50" s="355">
        <v>19.960930000000001</v>
      </c>
      <c r="BC50" s="355">
        <v>20.43019</v>
      </c>
      <c r="BD50" s="355">
        <v>20.782229999999998</v>
      </c>
      <c r="BE50" s="355">
        <v>20.578849999999999</v>
      </c>
      <c r="BF50" s="355">
        <v>20.674160000000001</v>
      </c>
      <c r="BG50" s="355">
        <v>19.924299999999999</v>
      </c>
      <c r="BH50" s="355">
        <v>19.482959999999999</v>
      </c>
      <c r="BI50" s="355">
        <v>20.008900000000001</v>
      </c>
      <c r="BJ50" s="355">
        <v>20.630990000000001</v>
      </c>
      <c r="BK50" s="355">
        <v>19.654499999999999</v>
      </c>
      <c r="BL50" s="355">
        <v>19.764620000000001</v>
      </c>
      <c r="BM50" s="355">
        <v>20.460170000000002</v>
      </c>
      <c r="BN50" s="355">
        <v>21.08813</v>
      </c>
      <c r="BO50" s="355">
        <v>21.602709999999998</v>
      </c>
      <c r="BP50" s="355">
        <v>21.702020000000001</v>
      </c>
      <c r="BQ50" s="355">
        <v>21.446539999999999</v>
      </c>
      <c r="BR50" s="355">
        <v>21.50515</v>
      </c>
      <c r="BS50" s="355">
        <v>20.938770000000002</v>
      </c>
      <c r="BT50" s="355">
        <v>20.650670000000002</v>
      </c>
      <c r="BU50" s="355">
        <v>20.837050000000001</v>
      </c>
      <c r="BV50" s="355">
        <v>21.250779999999999</v>
      </c>
    </row>
    <row r="51" spans="1:74" s="157" customFormat="1" ht="11.1" customHeight="1" x14ac:dyDescent="0.2">
      <c r="A51" s="61"/>
      <c r="B51" s="156"/>
      <c r="C51" s="214"/>
      <c r="D51" s="214"/>
      <c r="E51" s="214"/>
      <c r="F51" s="214"/>
      <c r="G51" s="214"/>
      <c r="H51" s="214"/>
      <c r="I51" s="214"/>
      <c r="J51" s="214"/>
      <c r="K51" s="214"/>
      <c r="L51" s="214"/>
      <c r="M51" s="214"/>
      <c r="N51" s="214"/>
      <c r="O51" s="214"/>
      <c r="P51" s="214"/>
      <c r="Q51" s="214"/>
      <c r="R51" s="214"/>
      <c r="S51" s="214"/>
      <c r="T51" s="214"/>
      <c r="U51" s="214"/>
      <c r="V51" s="214"/>
      <c r="W51" s="214"/>
      <c r="X51" s="214"/>
      <c r="Y51" s="214"/>
      <c r="Z51" s="214"/>
      <c r="AA51" s="214"/>
      <c r="AB51" s="214"/>
      <c r="AC51" s="214"/>
      <c r="AD51" s="214"/>
      <c r="AE51" s="214"/>
      <c r="AF51" s="214"/>
      <c r="AG51" s="214"/>
      <c r="AH51" s="214"/>
      <c r="AI51" s="214"/>
      <c r="AJ51" s="214"/>
      <c r="AK51" s="214"/>
      <c r="AL51" s="214"/>
      <c r="AM51" s="214"/>
      <c r="AN51" s="214"/>
      <c r="AO51" s="214"/>
      <c r="AP51" s="214"/>
      <c r="AQ51" s="214"/>
      <c r="AR51" s="214"/>
      <c r="AS51" s="214"/>
      <c r="AT51" s="214"/>
      <c r="AU51" s="214"/>
      <c r="AV51" s="214"/>
      <c r="AW51" s="214"/>
      <c r="AX51" s="214"/>
      <c r="AY51" s="214"/>
      <c r="AZ51" s="214"/>
      <c r="BA51" s="214"/>
      <c r="BB51" s="355"/>
      <c r="BC51" s="355"/>
      <c r="BD51" s="355"/>
      <c r="BE51" s="355"/>
      <c r="BF51" s="355"/>
      <c r="BG51" s="355"/>
      <c r="BH51" s="355"/>
      <c r="BI51" s="355"/>
      <c r="BJ51" s="355"/>
      <c r="BK51" s="355"/>
      <c r="BL51" s="355"/>
      <c r="BM51" s="355"/>
      <c r="BN51" s="355"/>
      <c r="BO51" s="355"/>
      <c r="BP51" s="355"/>
      <c r="BQ51" s="355"/>
      <c r="BR51" s="355"/>
      <c r="BS51" s="355"/>
      <c r="BT51" s="355"/>
      <c r="BU51" s="355"/>
      <c r="BV51" s="355"/>
    </row>
    <row r="52" spans="1:74" ht="11.1" customHeight="1" x14ac:dyDescent="0.2">
      <c r="A52" s="61" t="s">
        <v>632</v>
      </c>
      <c r="B52" s="180" t="s">
        <v>531</v>
      </c>
      <c r="C52" s="214">
        <v>1.0751230000000001</v>
      </c>
      <c r="D52" s="214">
        <v>1.0213540000000001</v>
      </c>
      <c r="E52" s="214">
        <v>1.013188</v>
      </c>
      <c r="F52" s="214">
        <v>1.067499</v>
      </c>
      <c r="G52" s="214">
        <v>1.083029</v>
      </c>
      <c r="H52" s="214">
        <v>1.0276639999999999</v>
      </c>
      <c r="I52" s="214">
        <v>1.092384</v>
      </c>
      <c r="J52" s="214">
        <v>1.0985119999999999</v>
      </c>
      <c r="K52" s="214">
        <v>1.04623</v>
      </c>
      <c r="L52" s="214">
        <v>1.040092</v>
      </c>
      <c r="M52" s="214">
        <v>1.064865</v>
      </c>
      <c r="N52" s="214">
        <v>1.108093</v>
      </c>
      <c r="O52" s="214">
        <v>1.116614</v>
      </c>
      <c r="P52" s="214">
        <v>1.070379</v>
      </c>
      <c r="Q52" s="214">
        <v>1.0491280000000001</v>
      </c>
      <c r="R52" s="214">
        <v>1.0950979999999999</v>
      </c>
      <c r="S52" s="214">
        <v>1.1603540000000001</v>
      </c>
      <c r="T52" s="214">
        <v>1.1139669999999999</v>
      </c>
      <c r="U52" s="214">
        <v>1.1902569999999999</v>
      </c>
      <c r="V52" s="214">
        <v>1.1487769999999999</v>
      </c>
      <c r="W52" s="214">
        <v>1.122369</v>
      </c>
      <c r="X52" s="214">
        <v>1.088838</v>
      </c>
      <c r="Y52" s="214">
        <v>1.1125670000000001</v>
      </c>
      <c r="Z52" s="214">
        <v>1.143324</v>
      </c>
      <c r="AA52" s="214">
        <v>1.1389959999999999</v>
      </c>
      <c r="AB52" s="214">
        <v>1.062497</v>
      </c>
      <c r="AC52" s="214">
        <v>1.1120620000000001</v>
      </c>
      <c r="AD52" s="214">
        <v>1.1459630000000001</v>
      </c>
      <c r="AE52" s="214">
        <v>1.1351560000000001</v>
      </c>
      <c r="AF52" s="214">
        <v>1.159198</v>
      </c>
      <c r="AG52" s="214">
        <v>1.1010279999999999</v>
      </c>
      <c r="AH52" s="214">
        <v>1.1128309999999999</v>
      </c>
      <c r="AI52" s="214">
        <v>1.009798</v>
      </c>
      <c r="AJ52" s="214">
        <v>1.0814790000000001</v>
      </c>
      <c r="AK52" s="214">
        <v>1.146163</v>
      </c>
      <c r="AL52" s="214">
        <v>1.125769</v>
      </c>
      <c r="AM52" s="214">
        <v>1.123324</v>
      </c>
      <c r="AN52" s="214">
        <v>1.116609</v>
      </c>
      <c r="AO52" s="214">
        <v>1.0958639999999999</v>
      </c>
      <c r="AP52" s="214">
        <v>1.114368</v>
      </c>
      <c r="AQ52" s="214">
        <v>1.1192260000000001</v>
      </c>
      <c r="AR52" s="214">
        <v>1.128633</v>
      </c>
      <c r="AS52" s="214">
        <v>1.1695489999999999</v>
      </c>
      <c r="AT52" s="214">
        <v>1.190904</v>
      </c>
      <c r="AU52" s="214">
        <v>1.140131</v>
      </c>
      <c r="AV52" s="214">
        <v>1.1101289999999999</v>
      </c>
      <c r="AW52" s="214">
        <v>1.158433</v>
      </c>
      <c r="AX52" s="214">
        <v>1.2095180000000001</v>
      </c>
      <c r="AY52" s="214">
        <v>1.1095159999999999</v>
      </c>
      <c r="AZ52" s="214">
        <v>1.0816319999999999</v>
      </c>
      <c r="BA52" s="214">
        <v>1.0795140000000001</v>
      </c>
      <c r="BB52" s="355">
        <v>1.1072569999999999</v>
      </c>
      <c r="BC52" s="355">
        <v>1.121826</v>
      </c>
      <c r="BD52" s="355">
        <v>1.1419429999999999</v>
      </c>
      <c r="BE52" s="355">
        <v>1.152417</v>
      </c>
      <c r="BF52" s="355">
        <v>1.1661889999999999</v>
      </c>
      <c r="BG52" s="355">
        <v>1.112635</v>
      </c>
      <c r="BH52" s="355">
        <v>1.141629</v>
      </c>
      <c r="BI52" s="355">
        <v>1.1782300000000001</v>
      </c>
      <c r="BJ52" s="355">
        <v>1.2361409999999999</v>
      </c>
      <c r="BK52" s="355">
        <v>1.225592</v>
      </c>
      <c r="BL52" s="355">
        <v>1.174912</v>
      </c>
      <c r="BM52" s="355">
        <v>1.18821</v>
      </c>
      <c r="BN52" s="355">
        <v>1.234289</v>
      </c>
      <c r="BO52" s="355">
        <v>1.258302</v>
      </c>
      <c r="BP52" s="355">
        <v>1.262429</v>
      </c>
      <c r="BQ52" s="355">
        <v>1.270456</v>
      </c>
      <c r="BR52" s="355">
        <v>1.2828980000000001</v>
      </c>
      <c r="BS52" s="355">
        <v>1.24125</v>
      </c>
      <c r="BT52" s="355">
        <v>1.2510939999999999</v>
      </c>
      <c r="BU52" s="355">
        <v>1.2635130000000001</v>
      </c>
      <c r="BV52" s="355">
        <v>1.3090790000000001</v>
      </c>
    </row>
    <row r="53" spans="1:74" ht="11.1" customHeight="1" x14ac:dyDescent="0.2">
      <c r="A53" s="61"/>
      <c r="B53" s="158"/>
      <c r="C53" s="214"/>
      <c r="D53" s="214"/>
      <c r="E53" s="214"/>
      <c r="F53" s="214"/>
      <c r="G53" s="214"/>
      <c r="H53" s="214"/>
      <c r="I53" s="214"/>
      <c r="J53" s="214"/>
      <c r="K53" s="214"/>
      <c r="L53" s="214"/>
      <c r="M53" s="214"/>
      <c r="N53" s="214"/>
      <c r="O53" s="214"/>
      <c r="P53" s="214"/>
      <c r="Q53" s="214"/>
      <c r="R53" s="214"/>
      <c r="S53" s="214"/>
      <c r="T53" s="214"/>
      <c r="U53" s="214"/>
      <c r="V53" s="214"/>
      <c r="W53" s="214"/>
      <c r="X53" s="214"/>
      <c r="Y53" s="214"/>
      <c r="Z53" s="214"/>
      <c r="AA53" s="214"/>
      <c r="AB53" s="214"/>
      <c r="AC53" s="214"/>
      <c r="AD53" s="214"/>
      <c r="AE53" s="214"/>
      <c r="AF53" s="214"/>
      <c r="AG53" s="214"/>
      <c r="AH53" s="214"/>
      <c r="AI53" s="214"/>
      <c r="AJ53" s="214"/>
      <c r="AK53" s="214"/>
      <c r="AL53" s="214"/>
      <c r="AM53" s="214"/>
      <c r="AN53" s="214"/>
      <c r="AO53" s="214"/>
      <c r="AP53" s="214"/>
      <c r="AQ53" s="214"/>
      <c r="AR53" s="214"/>
      <c r="AS53" s="214"/>
      <c r="AT53" s="214"/>
      <c r="AU53" s="214"/>
      <c r="AV53" s="214"/>
      <c r="AW53" s="214"/>
      <c r="AX53" s="214"/>
      <c r="AY53" s="214"/>
      <c r="AZ53" s="214"/>
      <c r="BA53" s="214"/>
      <c r="BB53" s="355"/>
      <c r="BC53" s="355"/>
      <c r="BD53" s="355"/>
      <c r="BE53" s="355"/>
      <c r="BF53" s="355"/>
      <c r="BG53" s="355"/>
      <c r="BH53" s="355"/>
      <c r="BI53" s="355"/>
      <c r="BJ53" s="355"/>
      <c r="BK53" s="355"/>
      <c r="BL53" s="355"/>
      <c r="BM53" s="355"/>
      <c r="BN53" s="355"/>
      <c r="BO53" s="355"/>
      <c r="BP53" s="355"/>
      <c r="BQ53" s="355"/>
      <c r="BR53" s="355"/>
      <c r="BS53" s="355"/>
      <c r="BT53" s="355"/>
      <c r="BU53" s="355"/>
      <c r="BV53" s="355"/>
    </row>
    <row r="54" spans="1:74" ht="11.1" customHeight="1" x14ac:dyDescent="0.2">
      <c r="A54" s="57"/>
      <c r="B54" s="155" t="s">
        <v>701</v>
      </c>
      <c r="C54" s="214"/>
      <c r="D54" s="214"/>
      <c r="E54" s="214"/>
      <c r="F54" s="214"/>
      <c r="G54" s="214"/>
      <c r="H54" s="214"/>
      <c r="I54" s="214"/>
      <c r="J54" s="214"/>
      <c r="K54" s="214"/>
      <c r="L54" s="214"/>
      <c r="M54" s="214"/>
      <c r="N54" s="214"/>
      <c r="O54" s="214"/>
      <c r="P54" s="214"/>
      <c r="Q54" s="214"/>
      <c r="R54" s="214"/>
      <c r="S54" s="214"/>
      <c r="T54" s="214"/>
      <c r="U54" s="214"/>
      <c r="V54" s="214"/>
      <c r="W54" s="214"/>
      <c r="X54" s="214"/>
      <c r="Y54" s="214"/>
      <c r="Z54" s="214"/>
      <c r="AA54" s="214"/>
      <c r="AB54" s="214"/>
      <c r="AC54" s="214"/>
      <c r="AD54" s="214"/>
      <c r="AE54" s="214"/>
      <c r="AF54" s="214"/>
      <c r="AG54" s="214"/>
      <c r="AH54" s="214"/>
      <c r="AI54" s="214"/>
      <c r="AJ54" s="214"/>
      <c r="AK54" s="214"/>
      <c r="AL54" s="214"/>
      <c r="AM54" s="214"/>
      <c r="AN54" s="214"/>
      <c r="AO54" s="214"/>
      <c r="AP54" s="214"/>
      <c r="AQ54" s="214"/>
      <c r="AR54" s="214"/>
      <c r="AS54" s="214"/>
      <c r="AT54" s="214"/>
      <c r="AU54" s="214"/>
      <c r="AV54" s="214"/>
      <c r="AW54" s="214"/>
      <c r="AX54" s="214"/>
      <c r="AY54" s="214"/>
      <c r="AZ54" s="214"/>
      <c r="BA54" s="214"/>
      <c r="BB54" s="355"/>
      <c r="BC54" s="355"/>
      <c r="BD54" s="355"/>
      <c r="BE54" s="355"/>
      <c r="BF54" s="355"/>
      <c r="BG54" s="355"/>
      <c r="BH54" s="355"/>
      <c r="BI54" s="355"/>
      <c r="BJ54" s="355"/>
      <c r="BK54" s="355"/>
      <c r="BL54" s="355"/>
      <c r="BM54" s="355"/>
      <c r="BN54" s="355"/>
      <c r="BO54" s="355"/>
      <c r="BP54" s="355"/>
      <c r="BQ54" s="355"/>
      <c r="BR54" s="355"/>
      <c r="BS54" s="355"/>
      <c r="BT54" s="355"/>
      <c r="BU54" s="355"/>
      <c r="BV54" s="355"/>
    </row>
    <row r="55" spans="1:74" ht="11.1" customHeight="1" x14ac:dyDescent="0.2">
      <c r="A55" s="636" t="s">
        <v>1181</v>
      </c>
      <c r="B55" s="637" t="s">
        <v>1173</v>
      </c>
      <c r="C55" s="214">
        <v>0.39245099999999999</v>
      </c>
      <c r="D55" s="214">
        <v>0.40100000000000002</v>
      </c>
      <c r="E55" s="214">
        <v>0.60970899999999995</v>
      </c>
      <c r="F55" s="214">
        <v>0.815133</v>
      </c>
      <c r="G55" s="214">
        <v>0.88516099999999998</v>
      </c>
      <c r="H55" s="214">
        <v>0.86383299999999996</v>
      </c>
      <c r="I55" s="214">
        <v>0.85283799999999998</v>
      </c>
      <c r="J55" s="214">
        <v>0.83941900000000003</v>
      </c>
      <c r="K55" s="214">
        <v>0.58273299999999995</v>
      </c>
      <c r="L55" s="214">
        <v>0.441612</v>
      </c>
      <c r="M55" s="214">
        <v>0.34266600000000003</v>
      </c>
      <c r="N55" s="214">
        <v>0.332677</v>
      </c>
      <c r="O55" s="214">
        <v>0.354323</v>
      </c>
      <c r="P55" s="214">
        <v>0.42596600000000001</v>
      </c>
      <c r="Q55" s="214">
        <v>0.66554800000000003</v>
      </c>
      <c r="R55" s="214">
        <v>0.8286</v>
      </c>
      <c r="S55" s="214">
        <v>0.89722599999999997</v>
      </c>
      <c r="T55" s="214">
        <v>0.88816700000000004</v>
      </c>
      <c r="U55" s="214">
        <v>0.87251599999999996</v>
      </c>
      <c r="V55" s="214">
        <v>0.83828999999999998</v>
      </c>
      <c r="W55" s="214">
        <v>0.6452</v>
      </c>
      <c r="X55" s="214">
        <v>0.47635499999999997</v>
      </c>
      <c r="Y55" s="214">
        <v>0.34889999999999999</v>
      </c>
      <c r="Z55" s="214">
        <v>0.32983899999999999</v>
      </c>
      <c r="AA55" s="214">
        <v>0.35490300000000002</v>
      </c>
      <c r="AB55" s="214">
        <v>0.412964</v>
      </c>
      <c r="AC55" s="214">
        <v>0.67790300000000003</v>
      </c>
      <c r="AD55" s="214">
        <v>0.85693299999999994</v>
      </c>
      <c r="AE55" s="214">
        <v>0.90803199999999995</v>
      </c>
      <c r="AF55" s="214">
        <v>0.91520000000000001</v>
      </c>
      <c r="AG55" s="214">
        <v>0.87716099999999997</v>
      </c>
      <c r="AH55" s="214">
        <v>0.83377400000000002</v>
      </c>
      <c r="AI55" s="214">
        <v>0.47733300000000001</v>
      </c>
      <c r="AJ55" s="214">
        <v>0.51964500000000002</v>
      </c>
      <c r="AK55" s="214">
        <v>0.34843299999999999</v>
      </c>
      <c r="AL55" s="214">
        <v>0.34119300000000002</v>
      </c>
      <c r="AM55" s="214">
        <v>0.39438699999999999</v>
      </c>
      <c r="AN55" s="214">
        <v>0.40903600000000001</v>
      </c>
      <c r="AO55" s="214">
        <v>0.63132200000000005</v>
      </c>
      <c r="AP55" s="214">
        <v>0.80030000000000001</v>
      </c>
      <c r="AQ55" s="214">
        <v>0.85325799999999996</v>
      </c>
      <c r="AR55" s="214">
        <v>0.87529999999999997</v>
      </c>
      <c r="AS55" s="214">
        <v>0.87009700000000001</v>
      </c>
      <c r="AT55" s="214">
        <v>0.88048400000000004</v>
      </c>
      <c r="AU55" s="214">
        <v>0.65033300000000005</v>
      </c>
      <c r="AV55" s="214">
        <v>0.46022600000000002</v>
      </c>
      <c r="AW55" s="214">
        <v>0.39513300000000001</v>
      </c>
      <c r="AX55" s="214">
        <v>0.37219400000000002</v>
      </c>
      <c r="AY55" s="214">
        <v>0.37445200000000001</v>
      </c>
      <c r="AZ55" s="214">
        <v>0.43407984999999999</v>
      </c>
      <c r="BA55" s="214">
        <v>0.64287669000000003</v>
      </c>
      <c r="BB55" s="355">
        <v>0.82655840000000003</v>
      </c>
      <c r="BC55" s="355">
        <v>0.87354719999999997</v>
      </c>
      <c r="BD55" s="355">
        <v>0.86800149999999998</v>
      </c>
      <c r="BE55" s="355">
        <v>0.86137010000000003</v>
      </c>
      <c r="BF55" s="355">
        <v>0.84027169999999995</v>
      </c>
      <c r="BG55" s="355">
        <v>0.58616299999999999</v>
      </c>
      <c r="BH55" s="355">
        <v>0.45894390000000002</v>
      </c>
      <c r="BI55" s="355">
        <v>0.3405859</v>
      </c>
      <c r="BJ55" s="355">
        <v>0.36207859999999997</v>
      </c>
      <c r="BK55" s="355">
        <v>0.3829418</v>
      </c>
      <c r="BL55" s="355">
        <v>0.44779020000000003</v>
      </c>
      <c r="BM55" s="355">
        <v>0.65854020000000002</v>
      </c>
      <c r="BN55" s="355">
        <v>0.83926599999999996</v>
      </c>
      <c r="BO55" s="355">
        <v>0.88964500000000002</v>
      </c>
      <c r="BP55" s="355">
        <v>0.87930379999999997</v>
      </c>
      <c r="BQ55" s="355">
        <v>0.87400290000000003</v>
      </c>
      <c r="BR55" s="355">
        <v>0.85195160000000003</v>
      </c>
      <c r="BS55" s="355">
        <v>0.60272289999999995</v>
      </c>
      <c r="BT55" s="355">
        <v>0.47924830000000002</v>
      </c>
      <c r="BU55" s="355">
        <v>0.35193350000000001</v>
      </c>
      <c r="BV55" s="355">
        <v>0.37297669999999999</v>
      </c>
    </row>
    <row r="56" spans="1:74" ht="11.1" customHeight="1" x14ac:dyDescent="0.2">
      <c r="A56" s="61" t="s">
        <v>944</v>
      </c>
      <c r="B56" s="179" t="s">
        <v>532</v>
      </c>
      <c r="C56" s="214">
        <v>9.2595159999999996</v>
      </c>
      <c r="D56" s="214">
        <v>9.5035349999999994</v>
      </c>
      <c r="E56" s="214">
        <v>9.5238709999999998</v>
      </c>
      <c r="F56" s="214">
        <v>9.7195</v>
      </c>
      <c r="G56" s="214">
        <v>9.7711930000000002</v>
      </c>
      <c r="H56" s="214">
        <v>9.8461999999999996</v>
      </c>
      <c r="I56" s="214">
        <v>9.9889349999999997</v>
      </c>
      <c r="J56" s="214">
        <v>9.9975159999999992</v>
      </c>
      <c r="K56" s="214">
        <v>9.8783999999999992</v>
      </c>
      <c r="L56" s="214">
        <v>9.9349030000000003</v>
      </c>
      <c r="M56" s="214">
        <v>9.7988330000000001</v>
      </c>
      <c r="N56" s="214">
        <v>9.8056769999999993</v>
      </c>
      <c r="O56" s="214">
        <v>9.378387</v>
      </c>
      <c r="P56" s="214">
        <v>9.8343100000000003</v>
      </c>
      <c r="Q56" s="214">
        <v>9.9317740000000008</v>
      </c>
      <c r="R56" s="214">
        <v>9.8762670000000004</v>
      </c>
      <c r="S56" s="214">
        <v>10.057968000000001</v>
      </c>
      <c r="T56" s="214">
        <v>10.279733</v>
      </c>
      <c r="U56" s="214">
        <v>10.224031999999999</v>
      </c>
      <c r="V56" s="214">
        <v>10.292548</v>
      </c>
      <c r="W56" s="214">
        <v>10.020367</v>
      </c>
      <c r="X56" s="214">
        <v>10.059032</v>
      </c>
      <c r="Y56" s="214">
        <v>9.9687669999999997</v>
      </c>
      <c r="Z56" s="214">
        <v>10.012871000000001</v>
      </c>
      <c r="AA56" s="214">
        <v>9.2810959999999998</v>
      </c>
      <c r="AB56" s="214">
        <v>9.5069280000000003</v>
      </c>
      <c r="AC56" s="214">
        <v>9.8021290000000008</v>
      </c>
      <c r="AD56" s="214">
        <v>9.8551660000000005</v>
      </c>
      <c r="AE56" s="214">
        <v>10.125548</v>
      </c>
      <c r="AF56" s="214">
        <v>10.27</v>
      </c>
      <c r="AG56" s="214">
        <v>10.164161</v>
      </c>
      <c r="AH56" s="214">
        <v>10.176482999999999</v>
      </c>
      <c r="AI56" s="214">
        <v>9.7781000000000002</v>
      </c>
      <c r="AJ56" s="214">
        <v>10.128579999999999</v>
      </c>
      <c r="AK56" s="214">
        <v>10.219733</v>
      </c>
      <c r="AL56" s="214">
        <v>10.103903000000001</v>
      </c>
      <c r="AM56" s="214">
        <v>9.5190649999999994</v>
      </c>
      <c r="AN56" s="214">
        <v>9.800179</v>
      </c>
      <c r="AO56" s="214">
        <v>10.051645000000001</v>
      </c>
      <c r="AP56" s="214">
        <v>9.9639670000000002</v>
      </c>
      <c r="AQ56" s="214">
        <v>10.13029</v>
      </c>
      <c r="AR56" s="214">
        <v>10.325699999999999</v>
      </c>
      <c r="AS56" s="214">
        <v>10.166452</v>
      </c>
      <c r="AT56" s="214">
        <v>10.242613</v>
      </c>
      <c r="AU56" s="214">
        <v>9.9264329999999994</v>
      </c>
      <c r="AV56" s="214">
        <v>10.298902999999999</v>
      </c>
      <c r="AW56" s="214">
        <v>10.239667000000001</v>
      </c>
      <c r="AX56" s="214">
        <v>10.019742000000001</v>
      </c>
      <c r="AY56" s="214">
        <v>9.7349029999999992</v>
      </c>
      <c r="AZ56" s="214">
        <v>9.7955000000000005</v>
      </c>
      <c r="BA56" s="214">
        <v>10.004142258</v>
      </c>
      <c r="BB56" s="355">
        <v>10.224349999999999</v>
      </c>
      <c r="BC56" s="355">
        <v>10.407349999999999</v>
      </c>
      <c r="BD56" s="355">
        <v>10.569089999999999</v>
      </c>
      <c r="BE56" s="355">
        <v>10.27726</v>
      </c>
      <c r="BF56" s="355">
        <v>10.37476</v>
      </c>
      <c r="BG56" s="355">
        <v>10.149229999999999</v>
      </c>
      <c r="BH56" s="355">
        <v>10.242039999999999</v>
      </c>
      <c r="BI56" s="355">
        <v>10.394690000000001</v>
      </c>
      <c r="BJ56" s="355">
        <v>10.5555</v>
      </c>
      <c r="BK56" s="355">
        <v>10.01637</v>
      </c>
      <c r="BL56" s="355">
        <v>10.23457</v>
      </c>
      <c r="BM56" s="355">
        <v>10.324439999999999</v>
      </c>
      <c r="BN56" s="355">
        <v>10.43153</v>
      </c>
      <c r="BO56" s="355">
        <v>10.675929999999999</v>
      </c>
      <c r="BP56" s="355">
        <v>10.772349999999999</v>
      </c>
      <c r="BQ56" s="355">
        <v>10.493320000000001</v>
      </c>
      <c r="BR56" s="355">
        <v>10.58118</v>
      </c>
      <c r="BS56" s="355">
        <v>10.42353</v>
      </c>
      <c r="BT56" s="355">
        <v>10.56256</v>
      </c>
      <c r="BU56" s="355">
        <v>10.567119999999999</v>
      </c>
      <c r="BV56" s="355">
        <v>10.706390000000001</v>
      </c>
    </row>
    <row r="57" spans="1:74" ht="11.1" customHeight="1" x14ac:dyDescent="0.2">
      <c r="A57" s="61" t="s">
        <v>945</v>
      </c>
      <c r="B57" s="179" t="s">
        <v>533</v>
      </c>
      <c r="C57" s="214">
        <v>1.5133540000000001</v>
      </c>
      <c r="D57" s="214">
        <v>1.525285</v>
      </c>
      <c r="E57" s="214">
        <v>1.498483</v>
      </c>
      <c r="F57" s="214">
        <v>1.590733</v>
      </c>
      <c r="G57" s="214">
        <v>1.6080000000000001</v>
      </c>
      <c r="H57" s="214">
        <v>1.6402330000000001</v>
      </c>
      <c r="I57" s="214">
        <v>1.6699029999999999</v>
      </c>
      <c r="J57" s="214">
        <v>1.600225</v>
      </c>
      <c r="K57" s="214">
        <v>1.5465329999999999</v>
      </c>
      <c r="L57" s="214">
        <v>1.5535159999999999</v>
      </c>
      <c r="M57" s="214">
        <v>1.6336999999999999</v>
      </c>
      <c r="N57" s="214">
        <v>1.698032</v>
      </c>
      <c r="O57" s="214">
        <v>1.5814189999999999</v>
      </c>
      <c r="P57" s="214">
        <v>1.5778970000000001</v>
      </c>
      <c r="Q57" s="214">
        <v>1.574613</v>
      </c>
      <c r="R57" s="214">
        <v>1.592433</v>
      </c>
      <c r="S57" s="214">
        <v>1.606419</v>
      </c>
      <c r="T57" s="214">
        <v>1.6618329999999999</v>
      </c>
      <c r="U57" s="214">
        <v>1.736548</v>
      </c>
      <c r="V57" s="214">
        <v>1.7958069999999999</v>
      </c>
      <c r="W57" s="214">
        <v>1.737933</v>
      </c>
      <c r="X57" s="214">
        <v>1.591161</v>
      </c>
      <c r="Y57" s="214">
        <v>1.6803999999999999</v>
      </c>
      <c r="Z57" s="214">
        <v>1.6611940000000001</v>
      </c>
      <c r="AA57" s="214">
        <v>1.614225</v>
      </c>
      <c r="AB57" s="214">
        <v>1.602714</v>
      </c>
      <c r="AC57" s="214">
        <v>1.6744509999999999</v>
      </c>
      <c r="AD57" s="214">
        <v>1.735066</v>
      </c>
      <c r="AE57" s="214">
        <v>1.7131609999999999</v>
      </c>
      <c r="AF57" s="214">
        <v>1.763533</v>
      </c>
      <c r="AG57" s="214">
        <v>1.816516</v>
      </c>
      <c r="AH57" s="214">
        <v>1.7635799999999999</v>
      </c>
      <c r="AI57" s="214">
        <v>1.6646000000000001</v>
      </c>
      <c r="AJ57" s="214">
        <v>1.6105160000000001</v>
      </c>
      <c r="AK57" s="214">
        <v>1.670633</v>
      </c>
      <c r="AL57" s="214">
        <v>1.784483</v>
      </c>
      <c r="AM57" s="214">
        <v>1.6896450000000001</v>
      </c>
      <c r="AN57" s="214">
        <v>1.6900710000000001</v>
      </c>
      <c r="AO57" s="214">
        <v>1.783903</v>
      </c>
      <c r="AP57" s="214">
        <v>1.798367</v>
      </c>
      <c r="AQ57" s="214">
        <v>1.8078069999999999</v>
      </c>
      <c r="AR57" s="214">
        <v>1.893167</v>
      </c>
      <c r="AS57" s="214">
        <v>1.8941939999999999</v>
      </c>
      <c r="AT57" s="214">
        <v>1.9547099999999999</v>
      </c>
      <c r="AU57" s="214">
        <v>1.856233</v>
      </c>
      <c r="AV57" s="214">
        <v>1.690871</v>
      </c>
      <c r="AW57" s="214">
        <v>1.768667</v>
      </c>
      <c r="AX57" s="214">
        <v>1.85571</v>
      </c>
      <c r="AY57" s="214">
        <v>1.7710319999999999</v>
      </c>
      <c r="AZ57" s="214">
        <v>1.6944999999999999</v>
      </c>
      <c r="BA57" s="214">
        <v>1.7357392903</v>
      </c>
      <c r="BB57" s="355">
        <v>1.779549</v>
      </c>
      <c r="BC57" s="355">
        <v>1.7951029999999999</v>
      </c>
      <c r="BD57" s="355">
        <v>1.8663810000000001</v>
      </c>
      <c r="BE57" s="355">
        <v>1.896976</v>
      </c>
      <c r="BF57" s="355">
        <v>1.92971</v>
      </c>
      <c r="BG57" s="355">
        <v>1.8488100000000001</v>
      </c>
      <c r="BH57" s="355">
        <v>1.751107</v>
      </c>
      <c r="BI57" s="355">
        <v>1.7973049999999999</v>
      </c>
      <c r="BJ57" s="355">
        <v>1.884344</v>
      </c>
      <c r="BK57" s="355">
        <v>1.7607349999999999</v>
      </c>
      <c r="BL57" s="355">
        <v>1.713417</v>
      </c>
      <c r="BM57" s="355">
        <v>1.827699</v>
      </c>
      <c r="BN57" s="355">
        <v>1.8787990000000001</v>
      </c>
      <c r="BO57" s="355">
        <v>1.901818</v>
      </c>
      <c r="BP57" s="355">
        <v>1.942599</v>
      </c>
      <c r="BQ57" s="355">
        <v>1.9630350000000001</v>
      </c>
      <c r="BR57" s="355">
        <v>1.993573</v>
      </c>
      <c r="BS57" s="355">
        <v>1.931163</v>
      </c>
      <c r="BT57" s="355">
        <v>1.8481860000000001</v>
      </c>
      <c r="BU57" s="355">
        <v>1.8735999999999999</v>
      </c>
      <c r="BV57" s="355">
        <v>1.9287080000000001</v>
      </c>
    </row>
    <row r="58" spans="1:74" ht="11.1" customHeight="1" x14ac:dyDescent="0.2">
      <c r="A58" s="61" t="s">
        <v>946</v>
      </c>
      <c r="B58" s="179" t="s">
        <v>534</v>
      </c>
      <c r="C58" s="214">
        <v>4.8352250000000003</v>
      </c>
      <c r="D58" s="214">
        <v>4.7523569999999999</v>
      </c>
      <c r="E58" s="214">
        <v>4.8937090000000003</v>
      </c>
      <c r="F58" s="214">
        <v>4.9914329999999998</v>
      </c>
      <c r="G58" s="214">
        <v>4.9828060000000001</v>
      </c>
      <c r="H58" s="214">
        <v>5.0317999999999996</v>
      </c>
      <c r="I58" s="214">
        <v>5.1011930000000003</v>
      </c>
      <c r="J58" s="214">
        <v>5.1065800000000001</v>
      </c>
      <c r="K58" s="214">
        <v>5.0608000000000004</v>
      </c>
      <c r="L58" s="214">
        <v>4.816516</v>
      </c>
      <c r="M58" s="214">
        <v>5.1690329999999998</v>
      </c>
      <c r="N58" s="214">
        <v>5.0420959999999999</v>
      </c>
      <c r="O58" s="214">
        <v>4.5302579999999999</v>
      </c>
      <c r="P58" s="214">
        <v>4.6677929999999996</v>
      </c>
      <c r="Q58" s="214">
        <v>4.8482900000000004</v>
      </c>
      <c r="R58" s="214">
        <v>4.6588000000000003</v>
      </c>
      <c r="S58" s="214">
        <v>4.7604189999999997</v>
      </c>
      <c r="T58" s="214">
        <v>4.9535999999999998</v>
      </c>
      <c r="U58" s="214">
        <v>4.9334189999999998</v>
      </c>
      <c r="V58" s="214">
        <v>4.9391939999999996</v>
      </c>
      <c r="W58" s="214">
        <v>4.8881329999999998</v>
      </c>
      <c r="X58" s="214">
        <v>4.6141290000000001</v>
      </c>
      <c r="Y58" s="214">
        <v>5.0659669999999997</v>
      </c>
      <c r="Z58" s="214">
        <v>5.1476449999999998</v>
      </c>
      <c r="AA58" s="214">
        <v>4.7854510000000001</v>
      </c>
      <c r="AB58" s="214">
        <v>4.6566419999999997</v>
      </c>
      <c r="AC58" s="214">
        <v>4.792516</v>
      </c>
      <c r="AD58" s="214">
        <v>5.018866</v>
      </c>
      <c r="AE58" s="214">
        <v>5.215516</v>
      </c>
      <c r="AF58" s="214">
        <v>5.283766</v>
      </c>
      <c r="AG58" s="214">
        <v>5.1618709999999997</v>
      </c>
      <c r="AH58" s="214">
        <v>5.0440639999999997</v>
      </c>
      <c r="AI58" s="214">
        <v>4.5597329999999996</v>
      </c>
      <c r="AJ58" s="214">
        <v>4.9720319999999996</v>
      </c>
      <c r="AK58" s="214">
        <v>5.3620999999999999</v>
      </c>
      <c r="AL58" s="214">
        <v>5.4078710000000001</v>
      </c>
      <c r="AM58" s="214">
        <v>5.0099030000000004</v>
      </c>
      <c r="AN58" s="214">
        <v>4.5836430000000004</v>
      </c>
      <c r="AO58" s="214">
        <v>4.8247739999999997</v>
      </c>
      <c r="AP58" s="214">
        <v>5.1189999999999998</v>
      </c>
      <c r="AQ58" s="214">
        <v>5.213387</v>
      </c>
      <c r="AR58" s="214">
        <v>5.4055669999999996</v>
      </c>
      <c r="AS58" s="214">
        <v>5.2564190000000002</v>
      </c>
      <c r="AT58" s="214">
        <v>5.3687100000000001</v>
      </c>
      <c r="AU58" s="214">
        <v>5.2295999999999996</v>
      </c>
      <c r="AV58" s="214">
        <v>5.0355809999999996</v>
      </c>
      <c r="AW58" s="214">
        <v>5.3501000000000003</v>
      </c>
      <c r="AX58" s="214">
        <v>5.5756449999999997</v>
      </c>
      <c r="AY58" s="214">
        <v>5.2521940000000003</v>
      </c>
      <c r="AZ58" s="214">
        <v>4.7802392999999999</v>
      </c>
      <c r="BA58" s="214">
        <v>4.8598184581000003</v>
      </c>
      <c r="BB58" s="355">
        <v>5.1545329999999998</v>
      </c>
      <c r="BC58" s="355">
        <v>5.366187</v>
      </c>
      <c r="BD58" s="355">
        <v>5.4584260000000002</v>
      </c>
      <c r="BE58" s="355">
        <v>5.4728250000000003</v>
      </c>
      <c r="BF58" s="355">
        <v>5.4746389999999998</v>
      </c>
      <c r="BG58" s="355">
        <v>5.3641230000000002</v>
      </c>
      <c r="BH58" s="355">
        <v>5.147278</v>
      </c>
      <c r="BI58" s="355">
        <v>5.5386800000000003</v>
      </c>
      <c r="BJ58" s="355">
        <v>5.8014429999999999</v>
      </c>
      <c r="BK58" s="355">
        <v>5.6016409999999999</v>
      </c>
      <c r="BL58" s="355">
        <v>5.4930770000000004</v>
      </c>
      <c r="BM58" s="355">
        <v>5.681889</v>
      </c>
      <c r="BN58" s="355">
        <v>5.9055749999999998</v>
      </c>
      <c r="BO58" s="355">
        <v>6.1091759999999997</v>
      </c>
      <c r="BP58" s="355">
        <v>6.1123399999999997</v>
      </c>
      <c r="BQ58" s="355">
        <v>6.0744949999999998</v>
      </c>
      <c r="BR58" s="355">
        <v>6.0537409999999996</v>
      </c>
      <c r="BS58" s="355">
        <v>5.9886020000000002</v>
      </c>
      <c r="BT58" s="355">
        <v>5.8100630000000004</v>
      </c>
      <c r="BU58" s="355">
        <v>6.0786809999999996</v>
      </c>
      <c r="BV58" s="355">
        <v>6.2261059999999997</v>
      </c>
    </row>
    <row r="59" spans="1:74" ht="11.1" customHeight="1" x14ac:dyDescent="0.2">
      <c r="A59" s="61" t="s">
        <v>947</v>
      </c>
      <c r="B59" s="179" t="s">
        <v>535</v>
      </c>
      <c r="C59" s="214">
        <v>0.37667699999999998</v>
      </c>
      <c r="D59" s="214">
        <v>0.41949999999999998</v>
      </c>
      <c r="E59" s="214">
        <v>0.47832200000000002</v>
      </c>
      <c r="F59" s="214">
        <v>0.466833</v>
      </c>
      <c r="G59" s="214">
        <v>0.43551600000000001</v>
      </c>
      <c r="H59" s="214">
        <v>0.41333300000000001</v>
      </c>
      <c r="I59" s="214">
        <v>0.426064</v>
      </c>
      <c r="J59" s="214">
        <v>0.40367700000000001</v>
      </c>
      <c r="K59" s="214">
        <v>0.41413299999999997</v>
      </c>
      <c r="L59" s="214">
        <v>0.41932199999999997</v>
      </c>
      <c r="M59" s="214">
        <v>0.3765</v>
      </c>
      <c r="N59" s="214">
        <v>0.376419</v>
      </c>
      <c r="O59" s="214">
        <v>0.39503199999999999</v>
      </c>
      <c r="P59" s="214">
        <v>0.40337899999999999</v>
      </c>
      <c r="Q59" s="214">
        <v>0.39993600000000001</v>
      </c>
      <c r="R59" s="214">
        <v>0.43496699999999999</v>
      </c>
      <c r="S59" s="214">
        <v>0.42699999999999999</v>
      </c>
      <c r="T59" s="214">
        <v>0.38943299999999997</v>
      </c>
      <c r="U59" s="214">
        <v>0.400613</v>
      </c>
      <c r="V59" s="214">
        <v>0.41983900000000002</v>
      </c>
      <c r="W59" s="214">
        <v>0.43596699999999999</v>
      </c>
      <c r="X59" s="214">
        <v>0.45480700000000002</v>
      </c>
      <c r="Y59" s="214">
        <v>0.45013300000000001</v>
      </c>
      <c r="Z59" s="214">
        <v>0.40090300000000001</v>
      </c>
      <c r="AA59" s="214">
        <v>0.48519299999999999</v>
      </c>
      <c r="AB59" s="214">
        <v>0.482464</v>
      </c>
      <c r="AC59" s="214">
        <v>0.40567700000000001</v>
      </c>
      <c r="AD59" s="214">
        <v>0.41656599999999999</v>
      </c>
      <c r="AE59" s="214">
        <v>0.40770899999999999</v>
      </c>
      <c r="AF59" s="214">
        <v>0.40626600000000002</v>
      </c>
      <c r="AG59" s="214">
        <v>0.39048300000000002</v>
      </c>
      <c r="AH59" s="214">
        <v>0.45254800000000001</v>
      </c>
      <c r="AI59" s="214">
        <v>0.459233</v>
      </c>
      <c r="AJ59" s="214">
        <v>0.442193</v>
      </c>
      <c r="AK59" s="214">
        <v>0.40776600000000002</v>
      </c>
      <c r="AL59" s="214">
        <v>0.37254799999999999</v>
      </c>
      <c r="AM59" s="214">
        <v>0.46706500000000001</v>
      </c>
      <c r="AN59" s="214">
        <v>0.461536</v>
      </c>
      <c r="AO59" s="214">
        <v>0.40261200000000003</v>
      </c>
      <c r="AP59" s="214">
        <v>0.45043299999999997</v>
      </c>
      <c r="AQ59" s="214">
        <v>0.41480699999999998</v>
      </c>
      <c r="AR59" s="214">
        <v>0.34756700000000001</v>
      </c>
      <c r="AS59" s="214">
        <v>0.44422600000000001</v>
      </c>
      <c r="AT59" s="214">
        <v>0.39132299999999998</v>
      </c>
      <c r="AU59" s="214">
        <v>0.42930000000000001</v>
      </c>
      <c r="AV59" s="214">
        <v>0.39719399999999999</v>
      </c>
      <c r="AW59" s="214">
        <v>0.44976699999999997</v>
      </c>
      <c r="AX59" s="214">
        <v>0.44025799999999998</v>
      </c>
      <c r="AY59" s="214">
        <v>0.39771000000000001</v>
      </c>
      <c r="AZ59" s="214">
        <v>0.29599999999999999</v>
      </c>
      <c r="BA59" s="214">
        <v>0.34297796774</v>
      </c>
      <c r="BB59" s="355">
        <v>0.43536619999999998</v>
      </c>
      <c r="BC59" s="355">
        <v>0.44120029999999999</v>
      </c>
      <c r="BD59" s="355">
        <v>0.42506569999999999</v>
      </c>
      <c r="BE59" s="355">
        <v>0.41057149999999998</v>
      </c>
      <c r="BF59" s="355">
        <v>0.4078986</v>
      </c>
      <c r="BG59" s="355">
        <v>0.40715820000000003</v>
      </c>
      <c r="BH59" s="355">
        <v>0.41574119999999998</v>
      </c>
      <c r="BI59" s="355">
        <v>0.39071460000000002</v>
      </c>
      <c r="BJ59" s="355">
        <v>0.39300619999999997</v>
      </c>
      <c r="BK59" s="355">
        <v>0.38832</v>
      </c>
      <c r="BL59" s="355">
        <v>0.40842790000000001</v>
      </c>
      <c r="BM59" s="355">
        <v>0.44008950000000002</v>
      </c>
      <c r="BN59" s="355">
        <v>0.44393830000000001</v>
      </c>
      <c r="BO59" s="355">
        <v>0.42337330000000001</v>
      </c>
      <c r="BP59" s="355">
        <v>0.39403389999999999</v>
      </c>
      <c r="BQ59" s="355">
        <v>0.37677149999999998</v>
      </c>
      <c r="BR59" s="355">
        <v>0.3753416</v>
      </c>
      <c r="BS59" s="355">
        <v>0.38114550000000003</v>
      </c>
      <c r="BT59" s="355">
        <v>0.39371230000000002</v>
      </c>
      <c r="BU59" s="355">
        <v>0.38525239999999999</v>
      </c>
      <c r="BV59" s="355">
        <v>0.38303690000000001</v>
      </c>
    </row>
    <row r="60" spans="1:74" ht="11.1" customHeight="1" x14ac:dyDescent="0.2">
      <c r="A60" s="61" t="s">
        <v>948</v>
      </c>
      <c r="B60" s="637" t="s">
        <v>1182</v>
      </c>
      <c r="C60" s="214">
        <v>2.4640930000000001</v>
      </c>
      <c r="D60" s="214">
        <v>2.4175309999999999</v>
      </c>
      <c r="E60" s="214">
        <v>2.424318</v>
      </c>
      <c r="F60" s="214">
        <v>2.4552320000000001</v>
      </c>
      <c r="G60" s="214">
        <v>2.512737</v>
      </c>
      <c r="H60" s="214">
        <v>2.4826630000000001</v>
      </c>
      <c r="I60" s="214">
        <v>2.644158</v>
      </c>
      <c r="J60" s="214">
        <v>2.6774469999999999</v>
      </c>
      <c r="K60" s="214">
        <v>2.5717970000000001</v>
      </c>
      <c r="L60" s="214">
        <v>2.487479</v>
      </c>
      <c r="M60" s="214">
        <v>2.5542310000000001</v>
      </c>
      <c r="N60" s="214">
        <v>2.6214149999999998</v>
      </c>
      <c r="O60" s="214">
        <v>2.4953560000000001</v>
      </c>
      <c r="P60" s="214">
        <v>2.436655</v>
      </c>
      <c r="Q60" s="214">
        <v>2.4830649999999999</v>
      </c>
      <c r="R60" s="214">
        <v>2.5274320000000001</v>
      </c>
      <c r="S60" s="214">
        <v>2.5611609999999998</v>
      </c>
      <c r="T60" s="214">
        <v>2.6315680000000001</v>
      </c>
      <c r="U60" s="214">
        <v>2.7491300000000001</v>
      </c>
      <c r="V60" s="214">
        <v>2.6957439999999999</v>
      </c>
      <c r="W60" s="214">
        <v>2.5938680000000001</v>
      </c>
      <c r="X60" s="214">
        <v>2.3917419999999998</v>
      </c>
      <c r="Y60" s="214">
        <v>2.499034</v>
      </c>
      <c r="Z60" s="214">
        <v>2.5354839999999998</v>
      </c>
      <c r="AA60" s="214">
        <v>2.4881259999999998</v>
      </c>
      <c r="AB60" s="214">
        <v>2.491889</v>
      </c>
      <c r="AC60" s="214">
        <v>2.539479</v>
      </c>
      <c r="AD60" s="214">
        <v>2.6140639999999999</v>
      </c>
      <c r="AE60" s="214">
        <v>2.6439629999999998</v>
      </c>
      <c r="AF60" s="214">
        <v>2.6888640000000001</v>
      </c>
      <c r="AG60" s="214">
        <v>2.6953819999999999</v>
      </c>
      <c r="AH60" s="214">
        <v>2.64351</v>
      </c>
      <c r="AI60" s="214">
        <v>2.337631</v>
      </c>
      <c r="AJ60" s="214">
        <v>2.4535100000000001</v>
      </c>
      <c r="AK60" s="214">
        <v>2.5557300000000001</v>
      </c>
      <c r="AL60" s="214">
        <v>2.5904790000000002</v>
      </c>
      <c r="AM60" s="214">
        <v>2.478002</v>
      </c>
      <c r="AN60" s="214">
        <v>2.452823</v>
      </c>
      <c r="AO60" s="214">
        <v>2.5379299999999998</v>
      </c>
      <c r="AP60" s="214">
        <v>2.5464000000000002</v>
      </c>
      <c r="AQ60" s="214">
        <v>2.58487</v>
      </c>
      <c r="AR60" s="214">
        <v>2.7116989999999999</v>
      </c>
      <c r="AS60" s="214">
        <v>2.7317100000000001</v>
      </c>
      <c r="AT60" s="214">
        <v>2.789517</v>
      </c>
      <c r="AU60" s="214">
        <v>2.643799</v>
      </c>
      <c r="AV60" s="214">
        <v>2.5270640000000002</v>
      </c>
      <c r="AW60" s="214">
        <v>2.5625659999999999</v>
      </c>
      <c r="AX60" s="214">
        <v>2.5610339999999998</v>
      </c>
      <c r="AY60" s="214">
        <v>2.4522910000000002</v>
      </c>
      <c r="AZ60" s="214">
        <v>2.6361905023999999</v>
      </c>
      <c r="BA60" s="214">
        <v>2.4530509194999999</v>
      </c>
      <c r="BB60" s="355">
        <v>2.6478359999999999</v>
      </c>
      <c r="BC60" s="355">
        <v>2.6686329999999998</v>
      </c>
      <c r="BD60" s="355">
        <v>2.7372139999999998</v>
      </c>
      <c r="BE60" s="355">
        <v>2.8122609999999999</v>
      </c>
      <c r="BF60" s="355">
        <v>2.8130649999999999</v>
      </c>
      <c r="BG60" s="355">
        <v>2.681451</v>
      </c>
      <c r="BH60" s="355">
        <v>2.6094759999999999</v>
      </c>
      <c r="BI60" s="355">
        <v>2.725149</v>
      </c>
      <c r="BJ60" s="355">
        <v>2.8707560000000001</v>
      </c>
      <c r="BK60" s="355">
        <v>2.7300849999999999</v>
      </c>
      <c r="BL60" s="355">
        <v>2.6422439999999998</v>
      </c>
      <c r="BM60" s="355">
        <v>2.7157239999999998</v>
      </c>
      <c r="BN60" s="355">
        <v>2.8233090000000001</v>
      </c>
      <c r="BO60" s="355">
        <v>2.8610660000000001</v>
      </c>
      <c r="BP60" s="355">
        <v>2.8638300000000001</v>
      </c>
      <c r="BQ60" s="355">
        <v>2.935371</v>
      </c>
      <c r="BR60" s="355">
        <v>2.9322530000000002</v>
      </c>
      <c r="BS60" s="355">
        <v>2.8528570000000002</v>
      </c>
      <c r="BT60" s="355">
        <v>2.8079909999999999</v>
      </c>
      <c r="BU60" s="355">
        <v>2.843979</v>
      </c>
      <c r="BV60" s="355">
        <v>2.9426399999999999</v>
      </c>
    </row>
    <row r="61" spans="1:74" ht="11.1" customHeight="1" x14ac:dyDescent="0.2">
      <c r="A61" s="61" t="s">
        <v>949</v>
      </c>
      <c r="B61" s="179" t="s">
        <v>702</v>
      </c>
      <c r="C61" s="214">
        <v>18.841315999999999</v>
      </c>
      <c r="D61" s="214">
        <v>19.019207999999999</v>
      </c>
      <c r="E61" s="214">
        <v>19.428412000000002</v>
      </c>
      <c r="F61" s="214">
        <v>20.038864</v>
      </c>
      <c r="G61" s="214">
        <v>20.195412999999999</v>
      </c>
      <c r="H61" s="214">
        <v>20.278061999999998</v>
      </c>
      <c r="I61" s="214">
        <v>20.683091000000001</v>
      </c>
      <c r="J61" s="214">
        <v>20.624863999999999</v>
      </c>
      <c r="K61" s="214">
        <v>20.054396000000001</v>
      </c>
      <c r="L61" s="214">
        <v>19.653348000000001</v>
      </c>
      <c r="M61" s="214">
        <v>19.874963000000001</v>
      </c>
      <c r="N61" s="214">
        <v>19.876315999999999</v>
      </c>
      <c r="O61" s="214">
        <v>18.734774999999999</v>
      </c>
      <c r="P61" s="214">
        <v>19.346</v>
      </c>
      <c r="Q61" s="214">
        <v>19.903226</v>
      </c>
      <c r="R61" s="214">
        <v>19.918499000000001</v>
      </c>
      <c r="S61" s="214">
        <v>20.310193000000002</v>
      </c>
      <c r="T61" s="214">
        <v>20.804334000000001</v>
      </c>
      <c r="U61" s="214">
        <v>20.916257999999999</v>
      </c>
      <c r="V61" s="214">
        <v>20.981421999999998</v>
      </c>
      <c r="W61" s="214">
        <v>20.321467999999999</v>
      </c>
      <c r="X61" s="214">
        <v>19.587226000000001</v>
      </c>
      <c r="Y61" s="214">
        <v>20.013200999999999</v>
      </c>
      <c r="Z61" s="214">
        <v>20.087935999999999</v>
      </c>
      <c r="AA61" s="214">
        <v>19.008994000000001</v>
      </c>
      <c r="AB61" s="214">
        <v>19.153600999999998</v>
      </c>
      <c r="AC61" s="214">
        <v>19.892154999999999</v>
      </c>
      <c r="AD61" s="214">
        <v>20.496661</v>
      </c>
      <c r="AE61" s="214">
        <v>21.013929000000001</v>
      </c>
      <c r="AF61" s="214">
        <v>21.327629000000002</v>
      </c>
      <c r="AG61" s="214">
        <v>21.105574000000001</v>
      </c>
      <c r="AH61" s="214">
        <v>20.913958999999998</v>
      </c>
      <c r="AI61" s="214">
        <v>19.276630000000001</v>
      </c>
      <c r="AJ61" s="214">
        <v>20.126476</v>
      </c>
      <c r="AK61" s="214">
        <v>20.564395000000001</v>
      </c>
      <c r="AL61" s="214">
        <v>20.600477000000001</v>
      </c>
      <c r="AM61" s="214">
        <v>19.558067000000001</v>
      </c>
      <c r="AN61" s="214">
        <v>19.397288</v>
      </c>
      <c r="AO61" s="214">
        <v>20.232185999999999</v>
      </c>
      <c r="AP61" s="214">
        <v>20.678467000000001</v>
      </c>
      <c r="AQ61" s="214">
        <v>21.004418999999999</v>
      </c>
      <c r="AR61" s="214">
        <v>21.559000000000001</v>
      </c>
      <c r="AS61" s="214">
        <v>21.363098000000001</v>
      </c>
      <c r="AT61" s="214">
        <v>21.627357</v>
      </c>
      <c r="AU61" s="214">
        <v>20.735697999999999</v>
      </c>
      <c r="AV61" s="214">
        <v>20.409839000000002</v>
      </c>
      <c r="AW61" s="214">
        <v>20.765899999999998</v>
      </c>
      <c r="AX61" s="214">
        <v>20.824583000000001</v>
      </c>
      <c r="AY61" s="214">
        <v>19.982582000000001</v>
      </c>
      <c r="AZ61" s="214">
        <v>19.636509652000001</v>
      </c>
      <c r="BA61" s="214">
        <v>20.038605583999999</v>
      </c>
      <c r="BB61" s="355">
        <v>21.068190000000001</v>
      </c>
      <c r="BC61" s="355">
        <v>21.552019999999999</v>
      </c>
      <c r="BD61" s="355">
        <v>21.92418</v>
      </c>
      <c r="BE61" s="355">
        <v>21.731269999999999</v>
      </c>
      <c r="BF61" s="355">
        <v>21.840350000000001</v>
      </c>
      <c r="BG61" s="355">
        <v>21.036940000000001</v>
      </c>
      <c r="BH61" s="355">
        <v>20.624580000000002</v>
      </c>
      <c r="BI61" s="355">
        <v>21.18713</v>
      </c>
      <c r="BJ61" s="355">
        <v>21.86713</v>
      </c>
      <c r="BK61" s="355">
        <v>20.880089999999999</v>
      </c>
      <c r="BL61" s="355">
        <v>20.939530000000001</v>
      </c>
      <c r="BM61" s="355">
        <v>21.64838</v>
      </c>
      <c r="BN61" s="355">
        <v>22.322420000000001</v>
      </c>
      <c r="BO61" s="355">
        <v>22.86101</v>
      </c>
      <c r="BP61" s="355">
        <v>22.964449999999999</v>
      </c>
      <c r="BQ61" s="355">
        <v>22.716999999999999</v>
      </c>
      <c r="BR61" s="355">
        <v>22.788039999999999</v>
      </c>
      <c r="BS61" s="355">
        <v>22.180019999999999</v>
      </c>
      <c r="BT61" s="355">
        <v>21.901759999999999</v>
      </c>
      <c r="BU61" s="355">
        <v>22.100560000000002</v>
      </c>
      <c r="BV61" s="355">
        <v>22.55986</v>
      </c>
    </row>
    <row r="62" spans="1:74" ht="11.1" customHeight="1" x14ac:dyDescent="0.2">
      <c r="A62" s="61"/>
      <c r="B62" s="156"/>
      <c r="C62" s="214"/>
      <c r="D62" s="214"/>
      <c r="E62" s="214"/>
      <c r="F62" s="214"/>
      <c r="G62" s="214"/>
      <c r="H62" s="214"/>
      <c r="I62" s="214"/>
      <c r="J62" s="214"/>
      <c r="K62" s="214"/>
      <c r="L62" s="214"/>
      <c r="M62" s="214"/>
      <c r="N62" s="214"/>
      <c r="O62" s="214"/>
      <c r="P62" s="214"/>
      <c r="Q62" s="214"/>
      <c r="R62" s="214"/>
      <c r="S62" s="214"/>
      <c r="T62" s="214"/>
      <c r="U62" s="214"/>
      <c r="V62" s="214"/>
      <c r="W62" s="214"/>
      <c r="X62" s="214"/>
      <c r="Y62" s="214"/>
      <c r="Z62" s="214"/>
      <c r="AA62" s="214"/>
      <c r="AB62" s="214"/>
      <c r="AC62" s="214"/>
      <c r="AD62" s="214"/>
      <c r="AE62" s="214"/>
      <c r="AF62" s="214"/>
      <c r="AG62" s="214"/>
      <c r="AH62" s="214"/>
      <c r="AI62" s="214"/>
      <c r="AJ62" s="214"/>
      <c r="AK62" s="214"/>
      <c r="AL62" s="214"/>
      <c r="AM62" s="214"/>
      <c r="AN62" s="214"/>
      <c r="AO62" s="214"/>
      <c r="AP62" s="214"/>
      <c r="AQ62" s="214"/>
      <c r="AR62" s="214"/>
      <c r="AS62" s="214"/>
      <c r="AT62" s="214"/>
      <c r="AU62" s="214"/>
      <c r="AV62" s="214"/>
      <c r="AW62" s="214"/>
      <c r="AX62" s="214"/>
      <c r="AY62" s="214"/>
      <c r="AZ62" s="214"/>
      <c r="BA62" s="214"/>
      <c r="BB62" s="355"/>
      <c r="BC62" s="355"/>
      <c r="BD62" s="355"/>
      <c r="BE62" s="355"/>
      <c r="BF62" s="355"/>
      <c r="BG62" s="355"/>
      <c r="BH62" s="355"/>
      <c r="BI62" s="355"/>
      <c r="BJ62" s="355"/>
      <c r="BK62" s="355"/>
      <c r="BL62" s="355"/>
      <c r="BM62" s="355"/>
      <c r="BN62" s="355"/>
      <c r="BO62" s="355"/>
      <c r="BP62" s="355"/>
      <c r="BQ62" s="355"/>
      <c r="BR62" s="355"/>
      <c r="BS62" s="355"/>
      <c r="BT62" s="355"/>
      <c r="BU62" s="355"/>
      <c r="BV62" s="355"/>
    </row>
    <row r="63" spans="1:74" ht="11.1" customHeight="1" x14ac:dyDescent="0.2">
      <c r="A63" s="61" t="s">
        <v>952</v>
      </c>
      <c r="B63" s="180" t="s">
        <v>537</v>
      </c>
      <c r="C63" s="214">
        <v>15.766935</v>
      </c>
      <c r="D63" s="214">
        <v>15.63475</v>
      </c>
      <c r="E63" s="214">
        <v>15.877644999999999</v>
      </c>
      <c r="F63" s="214">
        <v>16.520900000000001</v>
      </c>
      <c r="G63" s="214">
        <v>16.612258000000001</v>
      </c>
      <c r="H63" s="214">
        <v>16.923866</v>
      </c>
      <c r="I63" s="214">
        <v>17.184902999999998</v>
      </c>
      <c r="J63" s="214">
        <v>16.962322</v>
      </c>
      <c r="K63" s="214">
        <v>16.427233000000001</v>
      </c>
      <c r="L63" s="214">
        <v>15.690967000000001</v>
      </c>
      <c r="M63" s="214">
        <v>16.682832999999999</v>
      </c>
      <c r="N63" s="214">
        <v>16.841805999999998</v>
      </c>
      <c r="O63" s="214">
        <v>16.296935999999999</v>
      </c>
      <c r="P63" s="214">
        <v>16.178792999999999</v>
      </c>
      <c r="Q63" s="214">
        <v>16.287289999999999</v>
      </c>
      <c r="R63" s="214">
        <v>16.223099999999999</v>
      </c>
      <c r="S63" s="214">
        <v>16.476807000000001</v>
      </c>
      <c r="T63" s="214">
        <v>16.802900000000001</v>
      </c>
      <c r="U63" s="214">
        <v>16.999516</v>
      </c>
      <c r="V63" s="214">
        <v>16.975999999999999</v>
      </c>
      <c r="W63" s="214">
        <v>16.6874</v>
      </c>
      <c r="X63" s="214">
        <v>15.782774</v>
      </c>
      <c r="Y63" s="214">
        <v>16.544899999999998</v>
      </c>
      <c r="Z63" s="214">
        <v>16.895807000000001</v>
      </c>
      <c r="AA63" s="214">
        <v>16.461548000000001</v>
      </c>
      <c r="AB63" s="214">
        <v>15.826499999999999</v>
      </c>
      <c r="AC63" s="214">
        <v>16.421419</v>
      </c>
      <c r="AD63" s="214">
        <v>17.276233000000001</v>
      </c>
      <c r="AE63" s="214">
        <v>17.513999999999999</v>
      </c>
      <c r="AF63" s="214">
        <v>17.526765999999999</v>
      </c>
      <c r="AG63" s="214">
        <v>17.658548</v>
      </c>
      <c r="AH63" s="214">
        <v>17.243258000000001</v>
      </c>
      <c r="AI63" s="214">
        <v>15.787666</v>
      </c>
      <c r="AJ63" s="214">
        <v>16.342676999999998</v>
      </c>
      <c r="AK63" s="214">
        <v>17.126532999999998</v>
      </c>
      <c r="AL63" s="214">
        <v>17.561516000000001</v>
      </c>
      <c r="AM63" s="214">
        <v>16.917677000000001</v>
      </c>
      <c r="AN63" s="214">
        <v>16.359642999999998</v>
      </c>
      <c r="AO63" s="214">
        <v>16.962548000000002</v>
      </c>
      <c r="AP63" s="214">
        <v>17.106867000000001</v>
      </c>
      <c r="AQ63" s="214">
        <v>17.357194</v>
      </c>
      <c r="AR63" s="214">
        <v>18.043600000000001</v>
      </c>
      <c r="AS63" s="214">
        <v>17.688452000000002</v>
      </c>
      <c r="AT63" s="214">
        <v>17.973323000000001</v>
      </c>
      <c r="AU63" s="214">
        <v>17.385166999999999</v>
      </c>
      <c r="AV63" s="214">
        <v>16.736128999999998</v>
      </c>
      <c r="AW63" s="214">
        <v>17.501300000000001</v>
      </c>
      <c r="AX63" s="214">
        <v>17.750354999999999</v>
      </c>
      <c r="AY63" s="214">
        <v>17.097902999999999</v>
      </c>
      <c r="AZ63" s="214">
        <v>16.114249999999998</v>
      </c>
      <c r="BA63" s="214">
        <v>16.305996451999999</v>
      </c>
      <c r="BB63" s="355">
        <v>17.187090000000001</v>
      </c>
      <c r="BC63" s="355">
        <v>17.42446</v>
      </c>
      <c r="BD63" s="355">
        <v>17.845040000000001</v>
      </c>
      <c r="BE63" s="355">
        <v>17.880179999999999</v>
      </c>
      <c r="BF63" s="355">
        <v>17.859480000000001</v>
      </c>
      <c r="BG63" s="355">
        <v>17.339700000000001</v>
      </c>
      <c r="BH63" s="355">
        <v>16.725460000000002</v>
      </c>
      <c r="BI63" s="355">
        <v>17.374289999999998</v>
      </c>
      <c r="BJ63" s="355">
        <v>17.925229999999999</v>
      </c>
      <c r="BK63" s="355">
        <v>17.261600000000001</v>
      </c>
      <c r="BL63" s="355">
        <v>16.98338</v>
      </c>
      <c r="BM63" s="355">
        <v>17.35162</v>
      </c>
      <c r="BN63" s="355">
        <v>17.89348</v>
      </c>
      <c r="BO63" s="355">
        <v>18.131139999999998</v>
      </c>
      <c r="BP63" s="355">
        <v>18.317869999999999</v>
      </c>
      <c r="BQ63" s="355">
        <v>18.317799999999998</v>
      </c>
      <c r="BR63" s="355">
        <v>18.259509999999999</v>
      </c>
      <c r="BS63" s="355">
        <v>17.920639999999999</v>
      </c>
      <c r="BT63" s="355">
        <v>17.449010000000001</v>
      </c>
      <c r="BU63" s="355">
        <v>17.873899999999999</v>
      </c>
      <c r="BV63" s="355">
        <v>18.245519999999999</v>
      </c>
    </row>
    <row r="64" spans="1:74" ht="11.1" customHeight="1" x14ac:dyDescent="0.2">
      <c r="A64" s="61" t="s">
        <v>950</v>
      </c>
      <c r="B64" s="180" t="s">
        <v>536</v>
      </c>
      <c r="C64" s="214">
        <v>17.967088</v>
      </c>
      <c r="D64" s="214">
        <v>17.949587999999999</v>
      </c>
      <c r="E64" s="214">
        <v>17.949587999999999</v>
      </c>
      <c r="F64" s="214">
        <v>17.961587999999999</v>
      </c>
      <c r="G64" s="214">
        <v>17.961587999999999</v>
      </c>
      <c r="H64" s="214">
        <v>18.055938000000001</v>
      </c>
      <c r="I64" s="214">
        <v>18.096938000000002</v>
      </c>
      <c r="J64" s="214">
        <v>18.097937999999999</v>
      </c>
      <c r="K64" s="214">
        <v>18.13785</v>
      </c>
      <c r="L64" s="214">
        <v>18.132850000000001</v>
      </c>
      <c r="M64" s="214">
        <v>18.1861</v>
      </c>
      <c r="N64" s="214">
        <v>18.1861</v>
      </c>
      <c r="O64" s="214">
        <v>18.317036000000002</v>
      </c>
      <c r="P64" s="214">
        <v>18.317036000000002</v>
      </c>
      <c r="Q64" s="214">
        <v>18.319036000000001</v>
      </c>
      <c r="R64" s="214">
        <v>18.319036000000001</v>
      </c>
      <c r="S64" s="214">
        <v>18.319036000000001</v>
      </c>
      <c r="T64" s="214">
        <v>18.433316000000001</v>
      </c>
      <c r="U64" s="214">
        <v>18.433316000000001</v>
      </c>
      <c r="V64" s="214">
        <v>18.433316000000001</v>
      </c>
      <c r="W64" s="214">
        <v>18.456316000000001</v>
      </c>
      <c r="X64" s="214">
        <v>18.471316000000002</v>
      </c>
      <c r="Y64" s="214">
        <v>18.491015999999998</v>
      </c>
      <c r="Z64" s="214">
        <v>18.510016</v>
      </c>
      <c r="AA64" s="214">
        <v>18.617027</v>
      </c>
      <c r="AB64" s="214">
        <v>18.617027</v>
      </c>
      <c r="AC64" s="214">
        <v>18.620777</v>
      </c>
      <c r="AD64" s="214">
        <v>18.620777</v>
      </c>
      <c r="AE64" s="214">
        <v>18.556777</v>
      </c>
      <c r="AF64" s="214">
        <v>18.566776999999998</v>
      </c>
      <c r="AG64" s="214">
        <v>18.566776999999998</v>
      </c>
      <c r="AH64" s="214">
        <v>18.570577</v>
      </c>
      <c r="AI64" s="214">
        <v>18.495577000000001</v>
      </c>
      <c r="AJ64" s="214">
        <v>18.497496999999999</v>
      </c>
      <c r="AK64" s="214">
        <v>18.505496999999998</v>
      </c>
      <c r="AL64" s="214">
        <v>18.543026999999999</v>
      </c>
      <c r="AM64" s="214">
        <v>18.566997000000001</v>
      </c>
      <c r="AN64" s="214">
        <v>18.566997000000001</v>
      </c>
      <c r="AO64" s="214">
        <v>18.588497</v>
      </c>
      <c r="AP64" s="214">
        <v>18.598496999999998</v>
      </c>
      <c r="AQ64" s="214">
        <v>18.598496999999998</v>
      </c>
      <c r="AR64" s="214">
        <v>18.598496999999998</v>
      </c>
      <c r="AS64" s="214">
        <v>18.598496999999998</v>
      </c>
      <c r="AT64" s="214">
        <v>18.601496999999998</v>
      </c>
      <c r="AU64" s="214">
        <v>18.601496999999998</v>
      </c>
      <c r="AV64" s="214">
        <v>18.603497000000001</v>
      </c>
      <c r="AW64" s="214">
        <v>18.603497000000001</v>
      </c>
      <c r="AX64" s="214">
        <v>18.603497000000001</v>
      </c>
      <c r="AY64" s="214">
        <v>18.761545000000002</v>
      </c>
      <c r="AZ64" s="214">
        <v>18.76154</v>
      </c>
      <c r="BA64" s="214">
        <v>18.76154</v>
      </c>
      <c r="BB64" s="355">
        <v>18.76154</v>
      </c>
      <c r="BC64" s="355">
        <v>18.76154</v>
      </c>
      <c r="BD64" s="355">
        <v>18.76154</v>
      </c>
      <c r="BE64" s="355">
        <v>18.76154</v>
      </c>
      <c r="BF64" s="355">
        <v>18.771540000000002</v>
      </c>
      <c r="BG64" s="355">
        <v>18.771540000000002</v>
      </c>
      <c r="BH64" s="355">
        <v>18.771540000000002</v>
      </c>
      <c r="BI64" s="355">
        <v>18.78154</v>
      </c>
      <c r="BJ64" s="355">
        <v>18.78154</v>
      </c>
      <c r="BK64" s="355">
        <v>18.78154</v>
      </c>
      <c r="BL64" s="355">
        <v>18.78154</v>
      </c>
      <c r="BM64" s="355">
        <v>18.78154</v>
      </c>
      <c r="BN64" s="355">
        <v>18.78154</v>
      </c>
      <c r="BO64" s="355">
        <v>18.78154</v>
      </c>
      <c r="BP64" s="355">
        <v>18.78154</v>
      </c>
      <c r="BQ64" s="355">
        <v>18.78154</v>
      </c>
      <c r="BR64" s="355">
        <v>18.78154</v>
      </c>
      <c r="BS64" s="355">
        <v>18.78154</v>
      </c>
      <c r="BT64" s="355">
        <v>18.809539999999998</v>
      </c>
      <c r="BU64" s="355">
        <v>18.809539999999998</v>
      </c>
      <c r="BV64" s="355">
        <v>18.809539999999998</v>
      </c>
    </row>
    <row r="65" spans="1:74" ht="11.1" customHeight="1" x14ac:dyDescent="0.2">
      <c r="A65" s="61" t="s">
        <v>951</v>
      </c>
      <c r="B65" s="181" t="s">
        <v>862</v>
      </c>
      <c r="C65" s="215">
        <v>0.87754537629999996</v>
      </c>
      <c r="D65" s="215">
        <v>0.87103670569000002</v>
      </c>
      <c r="E65" s="215">
        <v>0.88456877115999999</v>
      </c>
      <c r="F65" s="215">
        <v>0.91979061094000003</v>
      </c>
      <c r="G65" s="215">
        <v>0.92487690955000001</v>
      </c>
      <c r="H65" s="215">
        <v>0.93730195572999997</v>
      </c>
      <c r="I65" s="215">
        <v>0.94960280020999999</v>
      </c>
      <c r="J65" s="215">
        <v>0.93725163606999995</v>
      </c>
      <c r="K65" s="215">
        <v>0.90568799498999997</v>
      </c>
      <c r="L65" s="215">
        <v>0.86533374511000005</v>
      </c>
      <c r="M65" s="215">
        <v>0.91733978147999995</v>
      </c>
      <c r="N65" s="215">
        <v>0.92608123786999996</v>
      </c>
      <c r="O65" s="215">
        <v>0.88971468965</v>
      </c>
      <c r="P65" s="215">
        <v>0.8832647924</v>
      </c>
      <c r="Q65" s="215">
        <v>0.88909099802000002</v>
      </c>
      <c r="R65" s="215">
        <v>0.88558699267999996</v>
      </c>
      <c r="S65" s="215">
        <v>0.8994363568</v>
      </c>
      <c r="T65" s="215">
        <v>0.91155058591000004</v>
      </c>
      <c r="U65" s="215">
        <v>0.92221692504999997</v>
      </c>
      <c r="V65" s="215">
        <v>0.92094119147999998</v>
      </c>
      <c r="W65" s="215">
        <v>0.90415660416999999</v>
      </c>
      <c r="X65" s="215">
        <v>0.85444772857999995</v>
      </c>
      <c r="Y65" s="215">
        <v>0.89475343053</v>
      </c>
      <c r="Z65" s="215">
        <v>0.91279267397999997</v>
      </c>
      <c r="AA65" s="215">
        <v>0.88422002073999995</v>
      </c>
      <c r="AB65" s="215">
        <v>0.85010888150999997</v>
      </c>
      <c r="AC65" s="215">
        <v>0.88188688367000001</v>
      </c>
      <c r="AD65" s="215">
        <v>0.92779334610999997</v>
      </c>
      <c r="AE65" s="215">
        <v>0.94380613615999998</v>
      </c>
      <c r="AF65" s="215">
        <v>0.94398537775000002</v>
      </c>
      <c r="AG65" s="215">
        <v>0.95108310935999996</v>
      </c>
      <c r="AH65" s="215">
        <v>0.92852569954999997</v>
      </c>
      <c r="AI65" s="215">
        <v>0.85359142890999995</v>
      </c>
      <c r="AJ65" s="215">
        <v>0.88350748211999997</v>
      </c>
      <c r="AK65" s="215">
        <v>0.92548354686000001</v>
      </c>
      <c r="AL65" s="215">
        <v>0.94706845867</v>
      </c>
      <c r="AM65" s="215">
        <v>0.91116926448000002</v>
      </c>
      <c r="AN65" s="215">
        <v>0.88111410801000001</v>
      </c>
      <c r="AO65" s="215">
        <v>0.91252929163999996</v>
      </c>
      <c r="AP65" s="215">
        <v>0.91979835789999997</v>
      </c>
      <c r="AQ65" s="215">
        <v>0.93325788637999996</v>
      </c>
      <c r="AR65" s="215">
        <v>0.97016441705000001</v>
      </c>
      <c r="AS65" s="215">
        <v>0.95106889550999996</v>
      </c>
      <c r="AT65" s="215">
        <v>0.96622992225000004</v>
      </c>
      <c r="AU65" s="215">
        <v>0.93461117672000005</v>
      </c>
      <c r="AV65" s="215">
        <v>0.89962274297</v>
      </c>
      <c r="AW65" s="215">
        <v>0.94075323580000003</v>
      </c>
      <c r="AX65" s="215">
        <v>0.95414077256999996</v>
      </c>
      <c r="AY65" s="215">
        <v>0.91132702557</v>
      </c>
      <c r="AZ65" s="215">
        <v>0.85889804354999999</v>
      </c>
      <c r="BA65" s="215">
        <v>0.86911823078999995</v>
      </c>
      <c r="BB65" s="386">
        <v>0.91608120000000004</v>
      </c>
      <c r="BC65" s="386">
        <v>0.92873289999999997</v>
      </c>
      <c r="BD65" s="386">
        <v>0.95115000000000005</v>
      </c>
      <c r="BE65" s="386">
        <v>0.95302319999999996</v>
      </c>
      <c r="BF65" s="386">
        <v>0.95141260000000005</v>
      </c>
      <c r="BG65" s="386">
        <v>0.92372299999999996</v>
      </c>
      <c r="BH65" s="386">
        <v>0.89100100000000004</v>
      </c>
      <c r="BI65" s="386">
        <v>0.92507280000000003</v>
      </c>
      <c r="BJ65" s="386">
        <v>0.9544068</v>
      </c>
      <c r="BK65" s="386">
        <v>0.91907260000000002</v>
      </c>
      <c r="BL65" s="386">
        <v>0.90425889999999998</v>
      </c>
      <c r="BM65" s="386">
        <v>0.92386579999999996</v>
      </c>
      <c r="BN65" s="386">
        <v>0.95271629999999996</v>
      </c>
      <c r="BO65" s="386">
        <v>0.96537019999999996</v>
      </c>
      <c r="BP65" s="386">
        <v>0.97531230000000002</v>
      </c>
      <c r="BQ65" s="386">
        <v>0.97530879999999998</v>
      </c>
      <c r="BR65" s="386">
        <v>0.97220530000000005</v>
      </c>
      <c r="BS65" s="386">
        <v>0.95416259999999997</v>
      </c>
      <c r="BT65" s="386">
        <v>0.92766820000000005</v>
      </c>
      <c r="BU65" s="386">
        <v>0.95025700000000002</v>
      </c>
      <c r="BV65" s="386">
        <v>0.97001389999999998</v>
      </c>
    </row>
    <row r="66" spans="1:74" ht="11.1" customHeight="1" x14ac:dyDescent="0.2">
      <c r="A66" s="61"/>
      <c r="B66" s="159"/>
      <c r="C66" s="160"/>
      <c r="D66" s="160"/>
      <c r="E66" s="160"/>
      <c r="F66" s="160"/>
      <c r="G66" s="160"/>
      <c r="H66" s="160"/>
      <c r="I66" s="160"/>
      <c r="J66" s="160"/>
      <c r="K66" s="160"/>
      <c r="L66" s="160"/>
      <c r="M66" s="160"/>
      <c r="N66" s="160"/>
      <c r="O66" s="160"/>
      <c r="P66" s="160"/>
      <c r="Q66" s="160"/>
      <c r="R66" s="160"/>
      <c r="S66" s="160"/>
      <c r="T66" s="160"/>
      <c r="U66" s="160"/>
      <c r="V66" s="160"/>
      <c r="W66" s="160"/>
      <c r="X66" s="160"/>
      <c r="Y66" s="160"/>
      <c r="Z66" s="160"/>
      <c r="AA66" s="160"/>
      <c r="AB66" s="160"/>
      <c r="AC66" s="160"/>
      <c r="AD66" s="160"/>
      <c r="AE66" s="160"/>
      <c r="AF66" s="160"/>
      <c r="AG66" s="160"/>
      <c r="AH66" s="160"/>
      <c r="AI66" s="160"/>
      <c r="AJ66" s="160"/>
      <c r="AK66" s="160"/>
      <c r="AL66" s="160"/>
      <c r="AM66" s="160"/>
      <c r="AN66" s="160"/>
      <c r="AO66" s="160"/>
      <c r="AP66" s="160"/>
      <c r="AQ66" s="160"/>
      <c r="AR66" s="160"/>
      <c r="AS66" s="160"/>
      <c r="AT66" s="160"/>
      <c r="AU66" s="160"/>
      <c r="AV66" s="160"/>
      <c r="AW66" s="160"/>
      <c r="AX66" s="160"/>
      <c r="AY66" s="160"/>
      <c r="AZ66" s="160"/>
      <c r="BA66" s="404"/>
      <c r="BB66" s="404"/>
      <c r="BC66" s="404"/>
      <c r="BD66" s="160"/>
      <c r="BE66" s="160"/>
      <c r="BF66" s="160"/>
      <c r="BG66" s="404"/>
      <c r="BH66" s="214"/>
      <c r="BI66" s="404"/>
      <c r="BJ66" s="404"/>
      <c r="BK66" s="404"/>
      <c r="BL66" s="404"/>
      <c r="BM66" s="404"/>
      <c r="BN66" s="404"/>
      <c r="BO66" s="404"/>
      <c r="BP66" s="404"/>
      <c r="BQ66" s="404"/>
      <c r="BR66" s="404"/>
      <c r="BS66" s="404"/>
      <c r="BT66" s="404"/>
      <c r="BU66" s="404"/>
      <c r="BV66" s="404"/>
    </row>
    <row r="67" spans="1:74" ht="12" customHeight="1" x14ac:dyDescent="0.2">
      <c r="A67" s="61"/>
      <c r="B67" s="779" t="s">
        <v>1003</v>
      </c>
      <c r="C67" s="780"/>
      <c r="D67" s="780"/>
      <c r="E67" s="780"/>
      <c r="F67" s="780"/>
      <c r="G67" s="780"/>
      <c r="H67" s="780"/>
      <c r="I67" s="780"/>
      <c r="J67" s="780"/>
      <c r="K67" s="780"/>
      <c r="L67" s="780"/>
      <c r="M67" s="780"/>
      <c r="N67" s="780"/>
      <c r="O67" s="780"/>
      <c r="P67" s="780"/>
      <c r="Q67" s="780"/>
      <c r="BH67" s="214"/>
    </row>
    <row r="68" spans="1:74" s="442" customFormat="1" ht="22.35" customHeight="1" x14ac:dyDescent="0.2">
      <c r="A68" s="441"/>
      <c r="B68" s="826" t="s">
        <v>1184</v>
      </c>
      <c r="C68" s="802"/>
      <c r="D68" s="802"/>
      <c r="E68" s="802"/>
      <c r="F68" s="802"/>
      <c r="G68" s="802"/>
      <c r="H68" s="802"/>
      <c r="I68" s="802"/>
      <c r="J68" s="802"/>
      <c r="K68" s="802"/>
      <c r="L68" s="802"/>
      <c r="M68" s="802"/>
      <c r="N68" s="802"/>
      <c r="O68" s="802"/>
      <c r="P68" s="802"/>
      <c r="Q68" s="798"/>
      <c r="AY68" s="533"/>
      <c r="AZ68" s="533"/>
      <c r="BA68" s="533"/>
      <c r="BB68" s="533"/>
      <c r="BC68" s="533"/>
      <c r="BD68" s="659"/>
      <c r="BE68" s="659"/>
      <c r="BF68" s="659"/>
      <c r="BG68" s="533"/>
      <c r="BH68" s="214"/>
      <c r="BI68" s="533"/>
      <c r="BJ68" s="533"/>
    </row>
    <row r="69" spans="1:74" s="442" customFormat="1" ht="12" customHeight="1" x14ac:dyDescent="0.2">
      <c r="A69" s="441"/>
      <c r="B69" s="801" t="s">
        <v>1028</v>
      </c>
      <c r="C69" s="802"/>
      <c r="D69" s="802"/>
      <c r="E69" s="802"/>
      <c r="F69" s="802"/>
      <c r="G69" s="802"/>
      <c r="H69" s="802"/>
      <c r="I69" s="802"/>
      <c r="J69" s="802"/>
      <c r="K69" s="802"/>
      <c r="L69" s="802"/>
      <c r="M69" s="802"/>
      <c r="N69" s="802"/>
      <c r="O69" s="802"/>
      <c r="P69" s="802"/>
      <c r="Q69" s="798"/>
      <c r="AY69" s="533"/>
      <c r="AZ69" s="533"/>
      <c r="BA69" s="533"/>
      <c r="BB69" s="533"/>
      <c r="BC69" s="533"/>
      <c r="BD69" s="659"/>
      <c r="BE69" s="659"/>
      <c r="BF69" s="659"/>
      <c r="BG69" s="533"/>
      <c r="BH69" s="214"/>
      <c r="BI69" s="533"/>
      <c r="BJ69" s="533"/>
    </row>
    <row r="70" spans="1:74" s="442" customFormat="1" ht="12" customHeight="1" x14ac:dyDescent="0.2">
      <c r="A70" s="441"/>
      <c r="B70" s="801" t="s">
        <v>1045</v>
      </c>
      <c r="C70" s="802"/>
      <c r="D70" s="802"/>
      <c r="E70" s="802"/>
      <c r="F70" s="802"/>
      <c r="G70" s="802"/>
      <c r="H70" s="802"/>
      <c r="I70" s="802"/>
      <c r="J70" s="802"/>
      <c r="K70" s="802"/>
      <c r="L70" s="802"/>
      <c r="M70" s="802"/>
      <c r="N70" s="802"/>
      <c r="O70" s="802"/>
      <c r="P70" s="802"/>
      <c r="Q70" s="798"/>
      <c r="AY70" s="533"/>
      <c r="AZ70" s="533"/>
      <c r="BA70" s="533"/>
      <c r="BB70" s="533"/>
      <c r="BC70" s="533"/>
      <c r="BD70" s="659"/>
      <c r="BE70" s="659"/>
      <c r="BF70" s="659"/>
      <c r="BG70" s="533"/>
      <c r="BH70" s="214"/>
      <c r="BI70" s="533"/>
      <c r="BJ70" s="533"/>
    </row>
    <row r="71" spans="1:74" s="442" customFormat="1" ht="12" customHeight="1" x14ac:dyDescent="0.2">
      <c r="A71" s="441"/>
      <c r="B71" s="803" t="s">
        <v>1047</v>
      </c>
      <c r="C71" s="797"/>
      <c r="D71" s="797"/>
      <c r="E71" s="797"/>
      <c r="F71" s="797"/>
      <c r="G71" s="797"/>
      <c r="H71" s="797"/>
      <c r="I71" s="797"/>
      <c r="J71" s="797"/>
      <c r="K71" s="797"/>
      <c r="L71" s="797"/>
      <c r="M71" s="797"/>
      <c r="N71" s="797"/>
      <c r="O71" s="797"/>
      <c r="P71" s="797"/>
      <c r="Q71" s="798"/>
      <c r="AY71" s="533"/>
      <c r="AZ71" s="533"/>
      <c r="BA71" s="533"/>
      <c r="BB71" s="533"/>
      <c r="BC71" s="533"/>
      <c r="BD71" s="659"/>
      <c r="BE71" s="659"/>
      <c r="BF71" s="659"/>
      <c r="BG71" s="533"/>
      <c r="BH71" s="214"/>
      <c r="BI71" s="533"/>
      <c r="BJ71" s="533"/>
    </row>
    <row r="72" spans="1:74" s="442" customFormat="1" ht="12" customHeight="1" x14ac:dyDescent="0.2">
      <c r="A72" s="441"/>
      <c r="B72" s="796" t="s">
        <v>1032</v>
      </c>
      <c r="C72" s="797"/>
      <c r="D72" s="797"/>
      <c r="E72" s="797"/>
      <c r="F72" s="797"/>
      <c r="G72" s="797"/>
      <c r="H72" s="797"/>
      <c r="I72" s="797"/>
      <c r="J72" s="797"/>
      <c r="K72" s="797"/>
      <c r="L72" s="797"/>
      <c r="M72" s="797"/>
      <c r="N72" s="797"/>
      <c r="O72" s="797"/>
      <c r="P72" s="797"/>
      <c r="Q72" s="798"/>
      <c r="AY72" s="533"/>
      <c r="AZ72" s="533"/>
      <c r="BA72" s="533"/>
      <c r="BB72" s="533"/>
      <c r="BC72" s="533"/>
      <c r="BD72" s="659"/>
      <c r="BE72" s="659"/>
      <c r="BF72" s="659"/>
      <c r="BG72" s="533"/>
      <c r="BH72" s="214"/>
      <c r="BI72" s="533"/>
      <c r="BJ72" s="533"/>
    </row>
    <row r="73" spans="1:74" s="442" customFormat="1" ht="12" customHeight="1" x14ac:dyDescent="0.2">
      <c r="A73" s="435"/>
      <c r="B73" s="810" t="s">
        <v>1129</v>
      </c>
      <c r="C73" s="798"/>
      <c r="D73" s="798"/>
      <c r="E73" s="798"/>
      <c r="F73" s="798"/>
      <c r="G73" s="798"/>
      <c r="H73" s="798"/>
      <c r="I73" s="798"/>
      <c r="J73" s="798"/>
      <c r="K73" s="798"/>
      <c r="L73" s="798"/>
      <c r="M73" s="798"/>
      <c r="N73" s="798"/>
      <c r="O73" s="798"/>
      <c r="P73" s="798"/>
      <c r="Q73" s="798"/>
      <c r="AY73" s="533"/>
      <c r="AZ73" s="533"/>
      <c r="BA73" s="533"/>
      <c r="BB73" s="533"/>
      <c r="BC73" s="533"/>
      <c r="BD73" s="659"/>
      <c r="BE73" s="659"/>
      <c r="BF73" s="659"/>
      <c r="BG73" s="533"/>
      <c r="BH73" s="214"/>
      <c r="BI73" s="533"/>
      <c r="BJ73" s="533"/>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5"/>
      <c r="AZ74" s="405"/>
      <c r="BA74" s="405"/>
      <c r="BB74" s="405"/>
      <c r="BC74" s="405"/>
      <c r="BD74" s="644"/>
      <c r="BE74" s="644"/>
      <c r="BF74" s="644"/>
      <c r="BG74" s="405"/>
      <c r="BH74" s="214"/>
      <c r="BI74" s="405"/>
      <c r="BJ74" s="405"/>
      <c r="BK74" s="405"/>
      <c r="BL74" s="405"/>
      <c r="BM74" s="405"/>
      <c r="BN74" s="405"/>
      <c r="BO74" s="405"/>
      <c r="BP74" s="405"/>
      <c r="BQ74" s="405"/>
      <c r="BR74" s="405"/>
      <c r="BS74" s="405"/>
      <c r="BT74" s="405"/>
      <c r="BU74" s="405"/>
      <c r="BV74" s="405"/>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5"/>
      <c r="AZ75" s="405"/>
      <c r="BA75" s="405"/>
      <c r="BB75" s="405"/>
      <c r="BC75" s="405"/>
      <c r="BD75" s="644"/>
      <c r="BE75" s="644"/>
      <c r="BF75" s="644"/>
      <c r="BG75" s="405"/>
      <c r="BH75" s="214"/>
      <c r="BI75" s="405"/>
      <c r="BJ75" s="405"/>
      <c r="BK75" s="405"/>
      <c r="BL75" s="405"/>
      <c r="BM75" s="405"/>
      <c r="BN75" s="405"/>
      <c r="BO75" s="405"/>
      <c r="BP75" s="405"/>
      <c r="BQ75" s="405"/>
      <c r="BR75" s="405"/>
      <c r="BS75" s="405"/>
      <c r="BT75" s="405"/>
      <c r="BU75" s="405"/>
      <c r="BV75" s="405"/>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5"/>
      <c r="AZ76" s="405"/>
      <c r="BA76" s="405"/>
      <c r="BB76" s="405"/>
      <c r="BC76" s="405"/>
      <c r="BD76" s="644"/>
      <c r="BE76" s="644"/>
      <c r="BF76" s="644"/>
      <c r="BG76" s="405"/>
      <c r="BH76" s="214"/>
      <c r="BI76" s="405"/>
      <c r="BJ76" s="405"/>
      <c r="BK76" s="405"/>
      <c r="BL76" s="405"/>
      <c r="BM76" s="405"/>
      <c r="BN76" s="405"/>
      <c r="BO76" s="405"/>
      <c r="BP76" s="405"/>
      <c r="BQ76" s="405"/>
      <c r="BR76" s="405"/>
      <c r="BS76" s="405"/>
      <c r="BT76" s="405"/>
      <c r="BU76" s="405"/>
      <c r="BV76" s="405"/>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5"/>
      <c r="AZ77" s="405"/>
      <c r="BA77" s="405"/>
      <c r="BB77" s="405"/>
      <c r="BC77" s="405"/>
      <c r="BD77" s="644"/>
      <c r="BE77" s="644"/>
      <c r="BF77" s="644"/>
      <c r="BG77" s="405"/>
      <c r="BH77" s="214"/>
      <c r="BI77" s="405"/>
      <c r="BJ77" s="405"/>
      <c r="BK77" s="405"/>
      <c r="BL77" s="405"/>
      <c r="BM77" s="405"/>
      <c r="BN77" s="405"/>
      <c r="BO77" s="405"/>
      <c r="BP77" s="405"/>
      <c r="BQ77" s="405"/>
      <c r="BR77" s="405"/>
      <c r="BS77" s="405"/>
      <c r="BT77" s="405"/>
      <c r="BU77" s="405"/>
      <c r="BV77" s="405"/>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5"/>
      <c r="AZ78" s="405"/>
      <c r="BA78" s="405"/>
      <c r="BB78" s="405"/>
      <c r="BC78" s="405"/>
      <c r="BD78" s="644"/>
      <c r="BE78" s="644"/>
      <c r="BF78" s="644"/>
      <c r="BG78" s="405"/>
      <c r="BI78" s="405"/>
      <c r="BJ78" s="405"/>
      <c r="BK78" s="405"/>
      <c r="BL78" s="405"/>
      <c r="BM78" s="405"/>
      <c r="BN78" s="405"/>
      <c r="BO78" s="405"/>
      <c r="BP78" s="405"/>
      <c r="BQ78" s="405"/>
      <c r="BR78" s="405"/>
      <c r="BS78" s="405"/>
      <c r="BT78" s="405"/>
      <c r="BU78" s="405"/>
      <c r="BV78" s="405"/>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5"/>
      <c r="AZ79" s="405"/>
      <c r="BA79" s="405"/>
      <c r="BB79" s="405"/>
      <c r="BC79" s="405"/>
      <c r="BD79" s="644"/>
      <c r="BE79" s="644"/>
      <c r="BF79" s="644"/>
      <c r="BG79" s="405"/>
      <c r="BI79" s="405"/>
      <c r="BJ79" s="405"/>
      <c r="BK79" s="405"/>
      <c r="BL79" s="405"/>
      <c r="BM79" s="405"/>
      <c r="BN79" s="405"/>
      <c r="BO79" s="405"/>
      <c r="BP79" s="405"/>
      <c r="BQ79" s="405"/>
      <c r="BR79" s="405"/>
      <c r="BS79" s="405"/>
      <c r="BT79" s="405"/>
      <c r="BU79" s="405"/>
      <c r="BV79" s="405"/>
    </row>
    <row r="80" spans="1:74" x14ac:dyDescent="0.2">
      <c r="C80" s="161"/>
      <c r="D80" s="161"/>
      <c r="E80" s="161"/>
      <c r="F80" s="161"/>
      <c r="G80" s="161"/>
      <c r="H80" s="161"/>
      <c r="I80" s="161"/>
      <c r="J80" s="161"/>
      <c r="K80" s="161"/>
      <c r="L80" s="161"/>
      <c r="M80" s="161"/>
      <c r="N80" s="161"/>
      <c r="O80" s="161"/>
      <c r="P80" s="161"/>
      <c r="Q80" s="161"/>
      <c r="R80" s="161"/>
      <c r="S80" s="161"/>
      <c r="T80" s="161"/>
      <c r="U80" s="161"/>
      <c r="V80" s="161"/>
      <c r="W80" s="161"/>
      <c r="X80" s="161"/>
      <c r="Y80" s="161"/>
      <c r="Z80" s="161"/>
      <c r="AA80" s="161"/>
      <c r="AB80" s="161"/>
      <c r="AC80" s="161"/>
      <c r="AD80" s="161"/>
      <c r="AE80" s="161"/>
      <c r="AF80" s="161"/>
      <c r="AG80" s="161"/>
      <c r="AH80" s="161"/>
      <c r="AI80" s="161"/>
      <c r="AJ80" s="161"/>
      <c r="AK80" s="161"/>
      <c r="AL80" s="161"/>
      <c r="AM80" s="161"/>
      <c r="AN80" s="161"/>
      <c r="AO80" s="161"/>
      <c r="AP80" s="161"/>
      <c r="AQ80" s="161"/>
      <c r="AR80" s="161"/>
      <c r="AS80" s="161"/>
      <c r="AT80" s="161"/>
      <c r="AU80" s="161"/>
      <c r="AV80" s="161"/>
      <c r="AW80" s="161"/>
      <c r="AX80" s="161"/>
      <c r="AY80" s="405"/>
      <c r="AZ80" s="405"/>
      <c r="BA80" s="405"/>
      <c r="BB80" s="405"/>
      <c r="BC80" s="405"/>
      <c r="BD80" s="644"/>
      <c r="BE80" s="644"/>
      <c r="BF80" s="644"/>
      <c r="BG80" s="405"/>
      <c r="BI80" s="405"/>
      <c r="BJ80" s="405"/>
      <c r="BK80" s="405"/>
      <c r="BL80" s="405"/>
      <c r="BM80" s="405"/>
      <c r="BN80" s="405"/>
      <c r="BO80" s="405"/>
      <c r="BP80" s="405"/>
      <c r="BQ80" s="405"/>
      <c r="BR80" s="405"/>
      <c r="BS80" s="405"/>
      <c r="BT80" s="405"/>
      <c r="BU80" s="405"/>
      <c r="BV80" s="405"/>
    </row>
    <row r="81" spans="3:74" x14ac:dyDescent="0.2">
      <c r="C81" s="161"/>
      <c r="D81" s="161"/>
      <c r="E81" s="161"/>
      <c r="F81" s="161"/>
      <c r="G81" s="161"/>
      <c r="H81" s="161"/>
      <c r="I81" s="161"/>
      <c r="J81" s="161"/>
      <c r="K81" s="161"/>
      <c r="L81" s="161"/>
      <c r="M81" s="161"/>
      <c r="N81" s="161"/>
      <c r="O81" s="161"/>
      <c r="P81" s="161"/>
      <c r="Q81" s="161"/>
      <c r="R81" s="161"/>
      <c r="S81" s="161"/>
      <c r="T81" s="161"/>
      <c r="U81" s="161"/>
      <c r="V81" s="161"/>
      <c r="W81" s="161"/>
      <c r="X81" s="161"/>
      <c r="Y81" s="161"/>
      <c r="Z81" s="161"/>
      <c r="AA81" s="161"/>
      <c r="AB81" s="161"/>
      <c r="AC81" s="161"/>
      <c r="AD81" s="161"/>
      <c r="AE81" s="161"/>
      <c r="AF81" s="161"/>
      <c r="AG81" s="161"/>
      <c r="AH81" s="161"/>
      <c r="AI81" s="161"/>
      <c r="AJ81" s="161"/>
      <c r="AK81" s="161"/>
      <c r="AL81" s="161"/>
      <c r="AM81" s="161"/>
      <c r="AN81" s="161"/>
      <c r="AO81" s="161"/>
      <c r="AP81" s="161"/>
      <c r="AQ81" s="161"/>
      <c r="AR81" s="161"/>
      <c r="AS81" s="161"/>
      <c r="AT81" s="161"/>
      <c r="AU81" s="161"/>
      <c r="AV81" s="161"/>
      <c r="AW81" s="161"/>
      <c r="AX81" s="161"/>
      <c r="AY81" s="405"/>
      <c r="AZ81" s="405"/>
      <c r="BA81" s="405"/>
      <c r="BB81" s="405"/>
      <c r="BC81" s="405"/>
      <c r="BD81" s="644"/>
      <c r="BE81" s="644"/>
      <c r="BF81" s="644"/>
      <c r="BG81" s="405"/>
      <c r="BI81" s="405"/>
      <c r="BJ81" s="405"/>
      <c r="BK81" s="405"/>
      <c r="BL81" s="405"/>
      <c r="BM81" s="405"/>
      <c r="BN81" s="405"/>
      <c r="BO81" s="405"/>
      <c r="BP81" s="405"/>
      <c r="BQ81" s="405"/>
      <c r="BR81" s="405"/>
      <c r="BS81" s="405"/>
      <c r="BT81" s="405"/>
      <c r="BU81" s="405"/>
      <c r="BV81" s="405"/>
    </row>
    <row r="82" spans="3:74" x14ac:dyDescent="0.2">
      <c r="C82" s="161"/>
      <c r="D82" s="161"/>
      <c r="E82" s="161"/>
      <c r="F82" s="161"/>
      <c r="G82" s="161"/>
      <c r="H82" s="161"/>
      <c r="I82" s="161"/>
      <c r="J82" s="161"/>
      <c r="K82" s="161"/>
      <c r="L82" s="161"/>
      <c r="M82" s="161"/>
      <c r="N82" s="161"/>
      <c r="O82" s="161"/>
      <c r="P82" s="161"/>
      <c r="Q82" s="161"/>
      <c r="R82" s="161"/>
      <c r="S82" s="161"/>
      <c r="T82" s="161"/>
      <c r="U82" s="161"/>
      <c r="V82" s="161"/>
      <c r="W82" s="161"/>
      <c r="X82" s="161"/>
      <c r="Y82" s="161"/>
      <c r="Z82" s="161"/>
      <c r="AA82" s="161"/>
      <c r="AB82" s="161"/>
      <c r="AC82" s="161"/>
      <c r="AD82" s="161"/>
      <c r="AE82" s="161"/>
      <c r="AF82" s="161"/>
      <c r="AG82" s="161"/>
      <c r="AH82" s="161"/>
      <c r="AI82" s="161"/>
      <c r="AJ82" s="161"/>
      <c r="AK82" s="161"/>
      <c r="AL82" s="161"/>
      <c r="AM82" s="161"/>
      <c r="AN82" s="161"/>
      <c r="AO82" s="161"/>
      <c r="AP82" s="161"/>
      <c r="AQ82" s="161"/>
      <c r="AR82" s="161"/>
      <c r="AS82" s="161"/>
      <c r="AT82" s="161"/>
      <c r="AU82" s="161"/>
      <c r="AV82" s="161"/>
      <c r="AW82" s="161"/>
      <c r="AX82" s="161"/>
      <c r="AY82" s="405"/>
      <c r="AZ82" s="405"/>
      <c r="BA82" s="405"/>
      <c r="BB82" s="405"/>
      <c r="BC82" s="405"/>
      <c r="BD82" s="644"/>
      <c r="BE82" s="644"/>
      <c r="BF82" s="644"/>
      <c r="BG82" s="405"/>
      <c r="BI82" s="405"/>
      <c r="BJ82" s="405"/>
      <c r="BK82" s="405"/>
      <c r="BL82" s="405"/>
      <c r="BM82" s="405"/>
      <c r="BN82" s="405"/>
      <c r="BO82" s="405"/>
      <c r="BP82" s="405"/>
      <c r="BQ82" s="405"/>
      <c r="BR82" s="405"/>
      <c r="BS82" s="405"/>
      <c r="BT82" s="405"/>
      <c r="BU82" s="405"/>
      <c r="BV82" s="405"/>
    </row>
    <row r="83" spans="3:74" x14ac:dyDescent="0.2">
      <c r="BK83" s="406"/>
      <c r="BL83" s="406"/>
      <c r="BM83" s="406"/>
      <c r="BN83" s="406"/>
      <c r="BO83" s="406"/>
      <c r="BP83" s="406"/>
      <c r="BQ83" s="406"/>
      <c r="BR83" s="406"/>
      <c r="BS83" s="406"/>
      <c r="BT83" s="406"/>
      <c r="BU83" s="406"/>
      <c r="BV83" s="406"/>
    </row>
    <row r="84" spans="3:74" x14ac:dyDescent="0.2">
      <c r="BK84" s="406"/>
      <c r="BL84" s="406"/>
      <c r="BM84" s="406"/>
      <c r="BN84" s="406"/>
      <c r="BO84" s="406"/>
      <c r="BP84" s="406"/>
      <c r="BQ84" s="406"/>
      <c r="BR84" s="406"/>
      <c r="BS84" s="406"/>
      <c r="BT84" s="406"/>
      <c r="BU84" s="406"/>
      <c r="BV84" s="406"/>
    </row>
    <row r="85" spans="3:74" x14ac:dyDescent="0.2">
      <c r="BK85" s="406"/>
      <c r="BL85" s="406"/>
      <c r="BM85" s="406"/>
      <c r="BN85" s="406"/>
      <c r="BO85" s="406"/>
      <c r="BP85" s="406"/>
      <c r="BQ85" s="406"/>
      <c r="BR85" s="406"/>
      <c r="BS85" s="406"/>
      <c r="BT85" s="406"/>
      <c r="BU85" s="406"/>
      <c r="BV85" s="406"/>
    </row>
    <row r="86" spans="3:74" x14ac:dyDescent="0.2">
      <c r="BK86" s="406"/>
      <c r="BL86" s="406"/>
      <c r="BM86" s="406"/>
      <c r="BN86" s="406"/>
      <c r="BO86" s="406"/>
      <c r="BP86" s="406"/>
      <c r="BQ86" s="406"/>
      <c r="BR86" s="406"/>
      <c r="BS86" s="406"/>
      <c r="BT86" s="406"/>
      <c r="BU86" s="406"/>
      <c r="BV86" s="406"/>
    </row>
    <row r="87" spans="3:74" x14ac:dyDescent="0.2">
      <c r="BK87" s="406"/>
      <c r="BL87" s="406"/>
      <c r="BM87" s="406"/>
      <c r="BN87" s="406"/>
      <c r="BO87" s="406"/>
      <c r="BP87" s="406"/>
      <c r="BQ87" s="406"/>
      <c r="BR87" s="406"/>
      <c r="BS87" s="406"/>
      <c r="BT87" s="406"/>
      <c r="BU87" s="406"/>
      <c r="BV87" s="406"/>
    </row>
    <row r="88" spans="3:74" x14ac:dyDescent="0.2">
      <c r="BK88" s="406"/>
      <c r="BL88" s="406"/>
      <c r="BM88" s="406"/>
      <c r="BN88" s="406"/>
      <c r="BO88" s="406"/>
      <c r="BP88" s="406"/>
      <c r="BQ88" s="406"/>
      <c r="BR88" s="406"/>
      <c r="BS88" s="406"/>
      <c r="BT88" s="406"/>
      <c r="BU88" s="406"/>
      <c r="BV88" s="406"/>
    </row>
    <row r="89" spans="3:74" x14ac:dyDescent="0.2">
      <c r="BK89" s="406"/>
      <c r="BL89" s="406"/>
      <c r="BM89" s="406"/>
      <c r="BN89" s="406"/>
      <c r="BO89" s="406"/>
      <c r="BP89" s="406"/>
      <c r="BQ89" s="406"/>
      <c r="BR89" s="406"/>
      <c r="BS89" s="406"/>
      <c r="BT89" s="406"/>
      <c r="BU89" s="406"/>
      <c r="BV89" s="406"/>
    </row>
    <row r="90" spans="3:74" x14ac:dyDescent="0.2">
      <c r="BK90" s="406"/>
      <c r="BL90" s="406"/>
      <c r="BM90" s="406"/>
      <c r="BN90" s="406"/>
      <c r="BO90" s="406"/>
      <c r="BP90" s="406"/>
      <c r="BQ90" s="406"/>
      <c r="BR90" s="406"/>
      <c r="BS90" s="406"/>
      <c r="BT90" s="406"/>
      <c r="BU90" s="406"/>
      <c r="BV90" s="406"/>
    </row>
    <row r="91" spans="3:74" x14ac:dyDescent="0.2">
      <c r="BK91" s="406"/>
      <c r="BL91" s="406"/>
      <c r="BM91" s="406"/>
      <c r="BN91" s="406"/>
      <c r="BO91" s="406"/>
      <c r="BP91" s="406"/>
      <c r="BQ91" s="406"/>
      <c r="BR91" s="406"/>
      <c r="BS91" s="406"/>
      <c r="BT91" s="406"/>
      <c r="BU91" s="406"/>
      <c r="BV91" s="406"/>
    </row>
    <row r="92" spans="3:74" x14ac:dyDescent="0.2">
      <c r="BK92" s="406"/>
      <c r="BL92" s="406"/>
      <c r="BM92" s="406"/>
      <c r="BN92" s="406"/>
      <c r="BO92" s="406"/>
      <c r="BP92" s="406"/>
      <c r="BQ92" s="406"/>
      <c r="BR92" s="406"/>
      <c r="BS92" s="406"/>
      <c r="BT92" s="406"/>
      <c r="BU92" s="406"/>
      <c r="BV92" s="406"/>
    </row>
    <row r="93" spans="3:74" x14ac:dyDescent="0.2">
      <c r="BK93" s="406"/>
      <c r="BL93" s="406"/>
      <c r="BM93" s="406"/>
      <c r="BN93" s="406"/>
      <c r="BO93" s="406"/>
      <c r="BP93" s="406"/>
      <c r="BQ93" s="406"/>
      <c r="BR93" s="406"/>
      <c r="BS93" s="406"/>
      <c r="BT93" s="406"/>
      <c r="BU93" s="406"/>
      <c r="BV93" s="406"/>
    </row>
    <row r="94" spans="3:74" x14ac:dyDescent="0.2">
      <c r="BK94" s="406"/>
      <c r="BL94" s="406"/>
      <c r="BM94" s="406"/>
      <c r="BN94" s="406"/>
      <c r="BO94" s="406"/>
      <c r="BP94" s="406"/>
      <c r="BQ94" s="406"/>
      <c r="BR94" s="406"/>
      <c r="BS94" s="406"/>
      <c r="BT94" s="406"/>
      <c r="BU94" s="406"/>
      <c r="BV94" s="406"/>
    </row>
    <row r="95" spans="3:74" x14ac:dyDescent="0.2">
      <c r="BK95" s="406"/>
      <c r="BL95" s="406"/>
      <c r="BM95" s="406"/>
      <c r="BN95" s="406"/>
      <c r="BO95" s="406"/>
      <c r="BP95" s="406"/>
      <c r="BQ95" s="406"/>
      <c r="BR95" s="406"/>
      <c r="BS95" s="406"/>
      <c r="BT95" s="406"/>
      <c r="BU95" s="406"/>
      <c r="BV95" s="406"/>
    </row>
    <row r="96" spans="3:74" x14ac:dyDescent="0.2">
      <c r="BK96" s="406"/>
      <c r="BL96" s="406"/>
      <c r="BM96" s="406"/>
      <c r="BN96" s="406"/>
      <c r="BO96" s="406"/>
      <c r="BP96" s="406"/>
      <c r="BQ96" s="406"/>
      <c r="BR96" s="406"/>
      <c r="BS96" s="406"/>
      <c r="BT96" s="406"/>
      <c r="BU96" s="406"/>
      <c r="BV96" s="406"/>
    </row>
    <row r="97" spans="63:74" x14ac:dyDescent="0.2">
      <c r="BK97" s="406"/>
      <c r="BL97" s="406"/>
      <c r="BM97" s="406"/>
      <c r="BN97" s="406"/>
      <c r="BO97" s="406"/>
      <c r="BP97" s="406"/>
      <c r="BQ97" s="406"/>
      <c r="BR97" s="406"/>
      <c r="BS97" s="406"/>
      <c r="BT97" s="406"/>
      <c r="BU97" s="406"/>
      <c r="BV97" s="406"/>
    </row>
    <row r="98" spans="63:74" x14ac:dyDescent="0.2">
      <c r="BK98" s="406"/>
      <c r="BL98" s="406"/>
      <c r="BM98" s="406"/>
      <c r="BN98" s="406"/>
      <c r="BO98" s="406"/>
      <c r="BP98" s="406"/>
      <c r="BQ98" s="406"/>
      <c r="BR98" s="406"/>
      <c r="BS98" s="406"/>
      <c r="BT98" s="406"/>
      <c r="BU98" s="406"/>
      <c r="BV98" s="406"/>
    </row>
    <row r="99" spans="63:74" x14ac:dyDescent="0.2">
      <c r="BK99" s="406"/>
      <c r="BL99" s="406"/>
      <c r="BM99" s="406"/>
      <c r="BN99" s="406"/>
      <c r="BO99" s="406"/>
      <c r="BP99" s="406"/>
      <c r="BQ99" s="406"/>
      <c r="BR99" s="406"/>
      <c r="BS99" s="406"/>
      <c r="BT99" s="406"/>
      <c r="BU99" s="406"/>
      <c r="BV99" s="406"/>
    </row>
    <row r="100" spans="63:74" x14ac:dyDescent="0.2">
      <c r="BK100" s="406"/>
      <c r="BL100" s="406"/>
      <c r="BM100" s="406"/>
      <c r="BN100" s="406"/>
      <c r="BO100" s="406"/>
      <c r="BP100" s="406"/>
      <c r="BQ100" s="406"/>
      <c r="BR100" s="406"/>
      <c r="BS100" s="406"/>
      <c r="BT100" s="406"/>
      <c r="BU100" s="406"/>
      <c r="BV100" s="406"/>
    </row>
    <row r="101" spans="63:74" x14ac:dyDescent="0.2">
      <c r="BK101" s="406"/>
      <c r="BL101" s="406"/>
      <c r="BM101" s="406"/>
      <c r="BN101" s="406"/>
      <c r="BO101" s="406"/>
      <c r="BP101" s="406"/>
      <c r="BQ101" s="406"/>
      <c r="BR101" s="406"/>
      <c r="BS101" s="406"/>
      <c r="BT101" s="406"/>
      <c r="BU101" s="406"/>
      <c r="BV101" s="406"/>
    </row>
    <row r="102" spans="63:74" x14ac:dyDescent="0.2">
      <c r="BK102" s="406"/>
      <c r="BL102" s="406"/>
      <c r="BM102" s="406"/>
      <c r="BN102" s="406"/>
      <c r="BO102" s="406"/>
      <c r="BP102" s="406"/>
      <c r="BQ102" s="406"/>
      <c r="BR102" s="406"/>
      <c r="BS102" s="406"/>
      <c r="BT102" s="406"/>
      <c r="BU102" s="406"/>
      <c r="BV102" s="406"/>
    </row>
    <row r="103" spans="63:74" x14ac:dyDescent="0.2">
      <c r="BK103" s="406"/>
      <c r="BL103" s="406"/>
      <c r="BM103" s="406"/>
      <c r="BN103" s="406"/>
      <c r="BO103" s="406"/>
      <c r="BP103" s="406"/>
      <c r="BQ103" s="406"/>
      <c r="BR103" s="406"/>
      <c r="BS103" s="406"/>
      <c r="BT103" s="406"/>
      <c r="BU103" s="406"/>
      <c r="BV103" s="406"/>
    </row>
    <row r="104" spans="63:74" x14ac:dyDescent="0.2">
      <c r="BK104" s="406"/>
      <c r="BL104" s="406"/>
      <c r="BM104" s="406"/>
      <c r="BN104" s="406"/>
      <c r="BO104" s="406"/>
      <c r="BP104" s="406"/>
      <c r="BQ104" s="406"/>
      <c r="BR104" s="406"/>
      <c r="BS104" s="406"/>
      <c r="BT104" s="406"/>
      <c r="BU104" s="406"/>
      <c r="BV104" s="406"/>
    </row>
    <row r="105" spans="63:74" x14ac:dyDescent="0.2">
      <c r="BK105" s="406"/>
      <c r="BL105" s="406"/>
      <c r="BM105" s="406"/>
      <c r="BN105" s="406"/>
      <c r="BO105" s="406"/>
      <c r="BP105" s="406"/>
      <c r="BQ105" s="406"/>
      <c r="BR105" s="406"/>
      <c r="BS105" s="406"/>
      <c r="BT105" s="406"/>
      <c r="BU105" s="406"/>
      <c r="BV105" s="406"/>
    </row>
    <row r="106" spans="63:74" x14ac:dyDescent="0.2">
      <c r="BK106" s="406"/>
      <c r="BL106" s="406"/>
      <c r="BM106" s="406"/>
      <c r="BN106" s="406"/>
      <c r="BO106" s="406"/>
      <c r="BP106" s="406"/>
      <c r="BQ106" s="406"/>
      <c r="BR106" s="406"/>
      <c r="BS106" s="406"/>
      <c r="BT106" s="406"/>
      <c r="BU106" s="406"/>
      <c r="BV106" s="406"/>
    </row>
    <row r="107" spans="63:74" x14ac:dyDescent="0.2">
      <c r="BK107" s="406"/>
      <c r="BL107" s="406"/>
      <c r="BM107" s="406"/>
      <c r="BN107" s="406"/>
      <c r="BO107" s="406"/>
      <c r="BP107" s="406"/>
      <c r="BQ107" s="406"/>
      <c r="BR107" s="406"/>
      <c r="BS107" s="406"/>
      <c r="BT107" s="406"/>
      <c r="BU107" s="406"/>
      <c r="BV107" s="406"/>
    </row>
    <row r="108" spans="63:74" x14ac:dyDescent="0.2">
      <c r="BK108" s="406"/>
      <c r="BL108" s="406"/>
      <c r="BM108" s="406"/>
      <c r="BN108" s="406"/>
      <c r="BO108" s="406"/>
      <c r="BP108" s="406"/>
      <c r="BQ108" s="406"/>
      <c r="BR108" s="406"/>
      <c r="BS108" s="406"/>
      <c r="BT108" s="406"/>
      <c r="BU108" s="406"/>
      <c r="BV108" s="406"/>
    </row>
    <row r="109" spans="63:74" x14ac:dyDescent="0.2">
      <c r="BK109" s="406"/>
      <c r="BL109" s="406"/>
      <c r="BM109" s="406"/>
      <c r="BN109" s="406"/>
      <c r="BO109" s="406"/>
      <c r="BP109" s="406"/>
      <c r="BQ109" s="406"/>
      <c r="BR109" s="406"/>
      <c r="BS109" s="406"/>
      <c r="BT109" s="406"/>
      <c r="BU109" s="406"/>
      <c r="BV109" s="406"/>
    </row>
    <row r="110" spans="63:74" x14ac:dyDescent="0.2">
      <c r="BK110" s="406"/>
      <c r="BL110" s="406"/>
      <c r="BM110" s="406"/>
      <c r="BN110" s="406"/>
      <c r="BO110" s="406"/>
      <c r="BP110" s="406"/>
      <c r="BQ110" s="406"/>
      <c r="BR110" s="406"/>
      <c r="BS110" s="406"/>
      <c r="BT110" s="406"/>
      <c r="BU110" s="406"/>
      <c r="BV110" s="406"/>
    </row>
    <row r="111" spans="63:74" x14ac:dyDescent="0.2">
      <c r="BK111" s="406"/>
      <c r="BL111" s="406"/>
      <c r="BM111" s="406"/>
      <c r="BN111" s="406"/>
      <c r="BO111" s="406"/>
      <c r="BP111" s="406"/>
      <c r="BQ111" s="406"/>
      <c r="BR111" s="406"/>
      <c r="BS111" s="406"/>
      <c r="BT111" s="406"/>
      <c r="BU111" s="406"/>
      <c r="BV111" s="406"/>
    </row>
    <row r="112" spans="63:74" x14ac:dyDescent="0.2">
      <c r="BK112" s="406"/>
      <c r="BL112" s="406"/>
      <c r="BM112" s="406"/>
      <c r="BN112" s="406"/>
      <c r="BO112" s="406"/>
      <c r="BP112" s="406"/>
      <c r="BQ112" s="406"/>
      <c r="BR112" s="406"/>
      <c r="BS112" s="406"/>
      <c r="BT112" s="406"/>
      <c r="BU112" s="406"/>
      <c r="BV112" s="406"/>
    </row>
    <row r="113" spans="63:74" x14ac:dyDescent="0.2">
      <c r="BK113" s="406"/>
      <c r="BL113" s="406"/>
      <c r="BM113" s="406"/>
      <c r="BN113" s="406"/>
      <c r="BO113" s="406"/>
      <c r="BP113" s="406"/>
      <c r="BQ113" s="406"/>
      <c r="BR113" s="406"/>
      <c r="BS113" s="406"/>
      <c r="BT113" s="406"/>
      <c r="BU113" s="406"/>
      <c r="BV113" s="406"/>
    </row>
    <row r="114" spans="63:74" x14ac:dyDescent="0.2">
      <c r="BK114" s="406"/>
      <c r="BL114" s="406"/>
      <c r="BM114" s="406"/>
      <c r="BN114" s="406"/>
      <c r="BO114" s="406"/>
      <c r="BP114" s="406"/>
      <c r="BQ114" s="406"/>
      <c r="BR114" s="406"/>
      <c r="BS114" s="406"/>
      <c r="BT114" s="406"/>
      <c r="BU114" s="406"/>
      <c r="BV114" s="406"/>
    </row>
    <row r="115" spans="63:74" x14ac:dyDescent="0.2">
      <c r="BK115" s="406"/>
      <c r="BL115" s="406"/>
      <c r="BM115" s="406"/>
      <c r="BN115" s="406"/>
      <c r="BO115" s="406"/>
      <c r="BP115" s="406"/>
      <c r="BQ115" s="406"/>
      <c r="BR115" s="406"/>
      <c r="BS115" s="406"/>
      <c r="BT115" s="406"/>
      <c r="BU115" s="406"/>
      <c r="BV115" s="406"/>
    </row>
    <row r="116" spans="63:74" x14ac:dyDescent="0.2">
      <c r="BK116" s="406"/>
      <c r="BL116" s="406"/>
      <c r="BM116" s="406"/>
      <c r="BN116" s="406"/>
      <c r="BO116" s="406"/>
      <c r="BP116" s="406"/>
      <c r="BQ116" s="406"/>
      <c r="BR116" s="406"/>
      <c r="BS116" s="406"/>
      <c r="BT116" s="406"/>
      <c r="BU116" s="406"/>
      <c r="BV116" s="406"/>
    </row>
    <row r="117" spans="63:74" x14ac:dyDescent="0.2">
      <c r="BK117" s="406"/>
      <c r="BL117" s="406"/>
      <c r="BM117" s="406"/>
      <c r="BN117" s="406"/>
      <c r="BO117" s="406"/>
      <c r="BP117" s="406"/>
      <c r="BQ117" s="406"/>
      <c r="BR117" s="406"/>
      <c r="BS117" s="406"/>
      <c r="BT117" s="406"/>
      <c r="BU117" s="406"/>
      <c r="BV117" s="406"/>
    </row>
    <row r="118" spans="63:74" x14ac:dyDescent="0.2">
      <c r="BK118" s="406"/>
      <c r="BL118" s="406"/>
      <c r="BM118" s="406"/>
      <c r="BN118" s="406"/>
      <c r="BO118" s="406"/>
      <c r="BP118" s="406"/>
      <c r="BQ118" s="406"/>
      <c r="BR118" s="406"/>
      <c r="BS118" s="406"/>
      <c r="BT118" s="406"/>
      <c r="BU118" s="406"/>
      <c r="BV118" s="406"/>
    </row>
    <row r="119" spans="63:74" x14ac:dyDescent="0.2">
      <c r="BK119" s="406"/>
      <c r="BL119" s="406"/>
      <c r="BM119" s="406"/>
      <c r="BN119" s="406"/>
      <c r="BO119" s="406"/>
      <c r="BP119" s="406"/>
      <c r="BQ119" s="406"/>
      <c r="BR119" s="406"/>
      <c r="BS119" s="406"/>
      <c r="BT119" s="406"/>
      <c r="BU119" s="406"/>
      <c r="BV119" s="406"/>
    </row>
    <row r="120" spans="63:74" x14ac:dyDescent="0.2">
      <c r="BK120" s="406"/>
      <c r="BL120" s="406"/>
      <c r="BM120" s="406"/>
      <c r="BN120" s="406"/>
      <c r="BO120" s="406"/>
      <c r="BP120" s="406"/>
      <c r="BQ120" s="406"/>
      <c r="BR120" s="406"/>
      <c r="BS120" s="406"/>
      <c r="BT120" s="406"/>
      <c r="BU120" s="406"/>
      <c r="BV120" s="406"/>
    </row>
    <row r="121" spans="63:74" x14ac:dyDescent="0.2">
      <c r="BK121" s="406"/>
      <c r="BL121" s="406"/>
      <c r="BM121" s="406"/>
      <c r="BN121" s="406"/>
      <c r="BO121" s="406"/>
      <c r="BP121" s="406"/>
      <c r="BQ121" s="406"/>
      <c r="BR121" s="406"/>
      <c r="BS121" s="406"/>
      <c r="BT121" s="406"/>
      <c r="BU121" s="406"/>
      <c r="BV121" s="406"/>
    </row>
    <row r="122" spans="63:74" x14ac:dyDescent="0.2">
      <c r="BK122" s="406"/>
      <c r="BL122" s="406"/>
      <c r="BM122" s="406"/>
      <c r="BN122" s="406"/>
      <c r="BO122" s="406"/>
      <c r="BP122" s="406"/>
      <c r="BQ122" s="406"/>
      <c r="BR122" s="406"/>
      <c r="BS122" s="406"/>
      <c r="BT122" s="406"/>
      <c r="BU122" s="406"/>
      <c r="BV122" s="406"/>
    </row>
    <row r="123" spans="63:74" x14ac:dyDescent="0.2">
      <c r="BK123" s="406"/>
      <c r="BL123" s="406"/>
      <c r="BM123" s="406"/>
      <c r="BN123" s="406"/>
      <c r="BO123" s="406"/>
      <c r="BP123" s="406"/>
      <c r="BQ123" s="406"/>
      <c r="BR123" s="406"/>
      <c r="BS123" s="406"/>
      <c r="BT123" s="406"/>
      <c r="BU123" s="406"/>
      <c r="BV123" s="406"/>
    </row>
    <row r="124" spans="63:74" x14ac:dyDescent="0.2">
      <c r="BK124" s="406"/>
      <c r="BL124" s="406"/>
      <c r="BM124" s="406"/>
      <c r="BN124" s="406"/>
      <c r="BO124" s="406"/>
      <c r="BP124" s="406"/>
      <c r="BQ124" s="406"/>
      <c r="BR124" s="406"/>
      <c r="BS124" s="406"/>
      <c r="BT124" s="406"/>
      <c r="BU124" s="406"/>
      <c r="BV124" s="406"/>
    </row>
    <row r="125" spans="63:74" x14ac:dyDescent="0.2">
      <c r="BK125" s="406"/>
      <c r="BL125" s="406"/>
      <c r="BM125" s="406"/>
      <c r="BN125" s="406"/>
      <c r="BO125" s="406"/>
      <c r="BP125" s="406"/>
      <c r="BQ125" s="406"/>
      <c r="BR125" s="406"/>
      <c r="BS125" s="406"/>
      <c r="BT125" s="406"/>
      <c r="BU125" s="406"/>
      <c r="BV125" s="406"/>
    </row>
    <row r="126" spans="63:74" x14ac:dyDescent="0.2">
      <c r="BK126" s="406"/>
      <c r="BL126" s="406"/>
      <c r="BM126" s="406"/>
      <c r="BN126" s="406"/>
      <c r="BO126" s="406"/>
      <c r="BP126" s="406"/>
      <c r="BQ126" s="406"/>
      <c r="BR126" s="406"/>
      <c r="BS126" s="406"/>
      <c r="BT126" s="406"/>
      <c r="BU126" s="406"/>
      <c r="BV126" s="406"/>
    </row>
    <row r="127" spans="63:74" x14ac:dyDescent="0.2">
      <c r="BK127" s="406"/>
      <c r="BL127" s="406"/>
      <c r="BM127" s="406"/>
      <c r="BN127" s="406"/>
      <c r="BO127" s="406"/>
      <c r="BP127" s="406"/>
      <c r="BQ127" s="406"/>
      <c r="BR127" s="406"/>
      <c r="BS127" s="406"/>
      <c r="BT127" s="406"/>
      <c r="BU127" s="406"/>
      <c r="BV127" s="406"/>
    </row>
    <row r="128" spans="63:74" x14ac:dyDescent="0.2">
      <c r="BK128" s="406"/>
      <c r="BL128" s="406"/>
      <c r="BM128" s="406"/>
      <c r="BN128" s="406"/>
      <c r="BO128" s="406"/>
      <c r="BP128" s="406"/>
      <c r="BQ128" s="406"/>
      <c r="BR128" s="406"/>
      <c r="BS128" s="406"/>
      <c r="BT128" s="406"/>
      <c r="BU128" s="406"/>
      <c r="BV128" s="406"/>
    </row>
    <row r="129" spans="63:74" x14ac:dyDescent="0.2">
      <c r="BK129" s="406"/>
      <c r="BL129" s="406"/>
      <c r="BM129" s="406"/>
      <c r="BN129" s="406"/>
      <c r="BO129" s="406"/>
      <c r="BP129" s="406"/>
      <c r="BQ129" s="406"/>
      <c r="BR129" s="406"/>
      <c r="BS129" s="406"/>
      <c r="BT129" s="406"/>
      <c r="BU129" s="406"/>
      <c r="BV129" s="406"/>
    </row>
    <row r="130" spans="63:74" x14ac:dyDescent="0.2">
      <c r="BK130" s="406"/>
      <c r="BL130" s="406"/>
      <c r="BM130" s="406"/>
      <c r="BN130" s="406"/>
      <c r="BO130" s="406"/>
      <c r="BP130" s="406"/>
      <c r="BQ130" s="406"/>
      <c r="BR130" s="406"/>
      <c r="BS130" s="406"/>
      <c r="BT130" s="406"/>
      <c r="BU130" s="406"/>
      <c r="BV130" s="406"/>
    </row>
    <row r="131" spans="63:74" x14ac:dyDescent="0.2">
      <c r="BK131" s="406"/>
      <c r="BL131" s="406"/>
      <c r="BM131" s="406"/>
      <c r="BN131" s="406"/>
      <c r="BO131" s="406"/>
      <c r="BP131" s="406"/>
      <c r="BQ131" s="406"/>
      <c r="BR131" s="406"/>
      <c r="BS131" s="406"/>
      <c r="BT131" s="406"/>
      <c r="BU131" s="406"/>
      <c r="BV131" s="406"/>
    </row>
    <row r="132" spans="63:74" x14ac:dyDescent="0.2">
      <c r="BK132" s="406"/>
      <c r="BL132" s="406"/>
      <c r="BM132" s="406"/>
      <c r="BN132" s="406"/>
      <c r="BO132" s="406"/>
      <c r="BP132" s="406"/>
      <c r="BQ132" s="406"/>
      <c r="BR132" s="406"/>
      <c r="BS132" s="406"/>
      <c r="BT132" s="406"/>
      <c r="BU132" s="406"/>
      <c r="BV132" s="406"/>
    </row>
    <row r="133" spans="63:74" x14ac:dyDescent="0.2">
      <c r="BK133" s="406"/>
      <c r="BL133" s="406"/>
      <c r="BM133" s="406"/>
      <c r="BN133" s="406"/>
      <c r="BO133" s="406"/>
      <c r="BP133" s="406"/>
      <c r="BQ133" s="406"/>
      <c r="BR133" s="406"/>
      <c r="BS133" s="406"/>
      <c r="BT133" s="406"/>
      <c r="BU133" s="406"/>
      <c r="BV133" s="406"/>
    </row>
    <row r="134" spans="63:74" x14ac:dyDescent="0.2">
      <c r="BK134" s="406"/>
      <c r="BL134" s="406"/>
      <c r="BM134" s="406"/>
      <c r="BN134" s="406"/>
      <c r="BO134" s="406"/>
      <c r="BP134" s="406"/>
      <c r="BQ134" s="406"/>
      <c r="BR134" s="406"/>
      <c r="BS134" s="406"/>
      <c r="BT134" s="406"/>
      <c r="BU134" s="406"/>
      <c r="BV134" s="406"/>
    </row>
    <row r="135" spans="63:74" x14ac:dyDescent="0.2">
      <c r="BK135" s="406"/>
      <c r="BL135" s="406"/>
      <c r="BM135" s="406"/>
      <c r="BN135" s="406"/>
      <c r="BO135" s="406"/>
      <c r="BP135" s="406"/>
      <c r="BQ135" s="406"/>
      <c r="BR135" s="406"/>
      <c r="BS135" s="406"/>
      <c r="BT135" s="406"/>
      <c r="BU135" s="406"/>
      <c r="BV135" s="406"/>
    </row>
    <row r="136" spans="63:74" x14ac:dyDescent="0.2">
      <c r="BK136" s="406"/>
      <c r="BL136" s="406"/>
      <c r="BM136" s="406"/>
      <c r="BN136" s="406"/>
      <c r="BO136" s="406"/>
      <c r="BP136" s="406"/>
      <c r="BQ136" s="406"/>
      <c r="BR136" s="406"/>
      <c r="BS136" s="406"/>
      <c r="BT136" s="406"/>
      <c r="BU136" s="406"/>
      <c r="BV136" s="406"/>
    </row>
    <row r="137" spans="63:74" x14ac:dyDescent="0.2">
      <c r="BK137" s="406"/>
      <c r="BL137" s="406"/>
      <c r="BM137" s="406"/>
      <c r="BN137" s="406"/>
      <c r="BO137" s="406"/>
      <c r="BP137" s="406"/>
      <c r="BQ137" s="406"/>
      <c r="BR137" s="406"/>
      <c r="BS137" s="406"/>
      <c r="BT137" s="406"/>
      <c r="BU137" s="406"/>
      <c r="BV137" s="406"/>
    </row>
    <row r="138" spans="63:74" x14ac:dyDescent="0.2">
      <c r="BK138" s="406"/>
      <c r="BL138" s="406"/>
      <c r="BM138" s="406"/>
      <c r="BN138" s="406"/>
      <c r="BO138" s="406"/>
      <c r="BP138" s="406"/>
      <c r="BQ138" s="406"/>
      <c r="BR138" s="406"/>
      <c r="BS138" s="406"/>
      <c r="BT138" s="406"/>
      <c r="BU138" s="406"/>
      <c r="BV138" s="406"/>
    </row>
    <row r="139" spans="63:74" x14ac:dyDescent="0.2">
      <c r="BK139" s="406"/>
      <c r="BL139" s="406"/>
      <c r="BM139" s="406"/>
      <c r="BN139" s="406"/>
      <c r="BO139" s="406"/>
      <c r="BP139" s="406"/>
      <c r="BQ139" s="406"/>
      <c r="BR139" s="406"/>
      <c r="BS139" s="406"/>
      <c r="BT139" s="406"/>
      <c r="BU139" s="406"/>
      <c r="BV139" s="406"/>
    </row>
    <row r="140" spans="63:74" x14ac:dyDescent="0.2">
      <c r="BK140" s="406"/>
      <c r="BL140" s="406"/>
      <c r="BM140" s="406"/>
      <c r="BN140" s="406"/>
      <c r="BO140" s="406"/>
      <c r="BP140" s="406"/>
      <c r="BQ140" s="406"/>
      <c r="BR140" s="406"/>
      <c r="BS140" s="406"/>
      <c r="BT140" s="406"/>
      <c r="BU140" s="406"/>
      <c r="BV140" s="406"/>
    </row>
    <row r="141" spans="63:74" x14ac:dyDescent="0.2">
      <c r="BK141" s="406"/>
      <c r="BL141" s="406"/>
      <c r="BM141" s="406"/>
      <c r="BN141" s="406"/>
      <c r="BO141" s="406"/>
      <c r="BP141" s="406"/>
      <c r="BQ141" s="406"/>
      <c r="BR141" s="406"/>
      <c r="BS141" s="406"/>
      <c r="BT141" s="406"/>
      <c r="BU141" s="406"/>
      <c r="BV141" s="406"/>
    </row>
    <row r="142" spans="63:74" x14ac:dyDescent="0.2">
      <c r="BK142" s="406"/>
      <c r="BL142" s="406"/>
      <c r="BM142" s="406"/>
      <c r="BN142" s="406"/>
      <c r="BO142" s="406"/>
      <c r="BP142" s="406"/>
      <c r="BQ142" s="406"/>
      <c r="BR142" s="406"/>
      <c r="BS142" s="406"/>
      <c r="BT142" s="406"/>
      <c r="BU142" s="406"/>
      <c r="BV142" s="406"/>
    </row>
    <row r="143" spans="63:74" x14ac:dyDescent="0.2">
      <c r="BK143" s="406"/>
      <c r="BL143" s="406"/>
      <c r="BM143" s="406"/>
      <c r="BN143" s="406"/>
      <c r="BO143" s="406"/>
      <c r="BP143" s="406"/>
      <c r="BQ143" s="406"/>
      <c r="BR143" s="406"/>
      <c r="BS143" s="406"/>
      <c r="BT143" s="406"/>
      <c r="BU143" s="406"/>
      <c r="BV143" s="406"/>
    </row>
    <row r="144" spans="63:74" x14ac:dyDescent="0.2">
      <c r="BK144" s="406"/>
      <c r="BL144" s="406"/>
      <c r="BM144" s="406"/>
      <c r="BN144" s="406"/>
      <c r="BO144" s="406"/>
      <c r="BP144" s="406"/>
      <c r="BQ144" s="406"/>
      <c r="BR144" s="406"/>
      <c r="BS144" s="406"/>
      <c r="BT144" s="406"/>
      <c r="BU144" s="406"/>
      <c r="BV144" s="406"/>
    </row>
    <row r="145" spans="63:74" x14ac:dyDescent="0.2">
      <c r="BK145" s="406"/>
      <c r="BL145" s="406"/>
      <c r="BM145" s="406"/>
      <c r="BN145" s="406"/>
      <c r="BO145" s="406"/>
      <c r="BP145" s="406"/>
      <c r="BQ145" s="406"/>
      <c r="BR145" s="406"/>
      <c r="BS145" s="406"/>
      <c r="BT145" s="406"/>
      <c r="BU145" s="406"/>
      <c r="BV145" s="406"/>
    </row>
    <row r="146" spans="63:74" x14ac:dyDescent="0.2">
      <c r="BK146" s="406"/>
      <c r="BL146" s="406"/>
      <c r="BM146" s="406"/>
      <c r="BN146" s="406"/>
      <c r="BO146" s="406"/>
      <c r="BP146" s="406"/>
      <c r="BQ146" s="406"/>
      <c r="BR146" s="406"/>
      <c r="BS146" s="406"/>
      <c r="BT146" s="406"/>
      <c r="BU146" s="406"/>
      <c r="BV146" s="406"/>
    </row>
    <row r="147" spans="63:74" x14ac:dyDescent="0.2">
      <c r="BK147" s="406"/>
      <c r="BL147" s="406"/>
      <c r="BM147" s="406"/>
      <c r="BN147" s="406"/>
      <c r="BO147" s="406"/>
      <c r="BP147" s="406"/>
      <c r="BQ147" s="406"/>
      <c r="BR147" s="406"/>
      <c r="BS147" s="406"/>
      <c r="BT147" s="406"/>
      <c r="BU147" s="406"/>
      <c r="BV147" s="406"/>
    </row>
    <row r="148" spans="63:74" x14ac:dyDescent="0.2">
      <c r="BK148" s="406"/>
      <c r="BL148" s="406"/>
      <c r="BM148" s="406"/>
      <c r="BN148" s="406"/>
      <c r="BO148" s="406"/>
      <c r="BP148" s="406"/>
      <c r="BQ148" s="406"/>
      <c r="BR148" s="406"/>
      <c r="BS148" s="406"/>
      <c r="BT148" s="406"/>
      <c r="BU148" s="406"/>
      <c r="BV148" s="406"/>
    </row>
    <row r="149" spans="63:74" x14ac:dyDescent="0.2">
      <c r="BK149" s="406"/>
      <c r="BL149" s="406"/>
      <c r="BM149" s="406"/>
      <c r="BN149" s="406"/>
      <c r="BO149" s="406"/>
      <c r="BP149" s="406"/>
      <c r="BQ149" s="406"/>
      <c r="BR149" s="406"/>
      <c r="BS149" s="406"/>
      <c r="BT149" s="406"/>
      <c r="BU149" s="406"/>
      <c r="BV149" s="406"/>
    </row>
    <row r="150" spans="63:74" x14ac:dyDescent="0.2">
      <c r="BK150" s="406"/>
      <c r="BL150" s="406"/>
      <c r="BM150" s="406"/>
      <c r="BN150" s="406"/>
      <c r="BO150" s="406"/>
      <c r="BP150" s="406"/>
      <c r="BQ150" s="406"/>
      <c r="BR150" s="406"/>
      <c r="BS150" s="406"/>
      <c r="BT150" s="406"/>
      <c r="BU150" s="406"/>
      <c r="BV150" s="406"/>
    </row>
    <row r="151" spans="63:74" x14ac:dyDescent="0.2">
      <c r="BK151" s="406"/>
      <c r="BL151" s="406"/>
      <c r="BM151" s="406"/>
      <c r="BN151" s="406"/>
      <c r="BO151" s="406"/>
      <c r="BP151" s="406"/>
      <c r="BQ151" s="406"/>
      <c r="BR151" s="406"/>
      <c r="BS151" s="406"/>
      <c r="BT151" s="406"/>
      <c r="BU151" s="406"/>
      <c r="BV151" s="406"/>
    </row>
    <row r="152" spans="63:74" x14ac:dyDescent="0.2">
      <c r="BK152" s="406"/>
      <c r="BL152" s="406"/>
      <c r="BM152" s="406"/>
      <c r="BN152" s="406"/>
      <c r="BO152" s="406"/>
      <c r="BP152" s="406"/>
      <c r="BQ152" s="406"/>
      <c r="BR152" s="406"/>
      <c r="BS152" s="406"/>
      <c r="BT152" s="406"/>
      <c r="BU152" s="406"/>
      <c r="BV152" s="406"/>
    </row>
    <row r="153" spans="63:74" x14ac:dyDescent="0.2">
      <c r="BK153" s="406"/>
      <c r="BL153" s="406"/>
      <c r="BM153" s="406"/>
      <c r="BN153" s="406"/>
      <c r="BO153" s="406"/>
      <c r="BP153" s="406"/>
      <c r="BQ153" s="406"/>
      <c r="BR153" s="406"/>
      <c r="BS153" s="406"/>
      <c r="BT153" s="406"/>
      <c r="BU153" s="406"/>
      <c r="BV153" s="406"/>
    </row>
    <row r="154" spans="63:74" x14ac:dyDescent="0.2">
      <c r="BK154" s="406"/>
      <c r="BL154" s="406"/>
      <c r="BM154" s="406"/>
      <c r="BN154" s="406"/>
      <c r="BO154" s="406"/>
      <c r="BP154" s="406"/>
      <c r="BQ154" s="406"/>
      <c r="BR154" s="406"/>
      <c r="BS154" s="406"/>
      <c r="BT154" s="406"/>
      <c r="BU154" s="406"/>
      <c r="BV154" s="406"/>
    </row>
    <row r="155" spans="63:74" x14ac:dyDescent="0.2">
      <c r="BK155" s="406"/>
      <c r="BL155" s="406"/>
      <c r="BM155" s="406"/>
      <c r="BN155" s="406"/>
      <c r="BO155" s="406"/>
      <c r="BP155" s="406"/>
      <c r="BQ155" s="406"/>
      <c r="BR155" s="406"/>
      <c r="BS155" s="406"/>
      <c r="BT155" s="406"/>
      <c r="BU155" s="406"/>
      <c r="BV155" s="406"/>
    </row>
    <row r="156" spans="63:74" x14ac:dyDescent="0.2">
      <c r="BK156" s="406"/>
      <c r="BL156" s="406"/>
      <c r="BM156" s="406"/>
      <c r="BN156" s="406"/>
      <c r="BO156" s="406"/>
      <c r="BP156" s="406"/>
      <c r="BQ156" s="406"/>
      <c r="BR156" s="406"/>
      <c r="BS156" s="406"/>
      <c r="BT156" s="406"/>
      <c r="BU156" s="406"/>
      <c r="BV156" s="406"/>
    </row>
    <row r="157" spans="63:74" x14ac:dyDescent="0.2">
      <c r="BK157" s="406"/>
      <c r="BL157" s="406"/>
      <c r="BM157" s="406"/>
      <c r="BN157" s="406"/>
      <c r="BO157" s="406"/>
      <c r="BP157" s="406"/>
      <c r="BQ157" s="406"/>
      <c r="BR157" s="406"/>
      <c r="BS157" s="406"/>
      <c r="BT157" s="406"/>
      <c r="BU157" s="406"/>
      <c r="BV157" s="406"/>
    </row>
    <row r="158" spans="63:74" x14ac:dyDescent="0.2">
      <c r="BK158" s="406"/>
      <c r="BL158" s="406"/>
      <c r="BM158" s="406"/>
      <c r="BN158" s="406"/>
      <c r="BO158" s="406"/>
      <c r="BP158" s="406"/>
      <c r="BQ158" s="406"/>
      <c r="BR158" s="406"/>
      <c r="BS158" s="406"/>
      <c r="BT158" s="406"/>
      <c r="BU158" s="406"/>
      <c r="BV158" s="406"/>
    </row>
    <row r="159" spans="63:74" x14ac:dyDescent="0.2">
      <c r="BK159" s="406"/>
      <c r="BL159" s="406"/>
      <c r="BM159" s="406"/>
      <c r="BN159" s="406"/>
      <c r="BO159" s="406"/>
      <c r="BP159" s="406"/>
      <c r="BQ159" s="406"/>
      <c r="BR159" s="406"/>
      <c r="BS159" s="406"/>
      <c r="BT159" s="406"/>
      <c r="BU159" s="406"/>
      <c r="BV159" s="406"/>
    </row>
    <row r="160" spans="63:74" x14ac:dyDescent="0.2">
      <c r="BK160" s="406"/>
      <c r="BL160" s="406"/>
      <c r="BM160" s="406"/>
      <c r="BN160" s="406"/>
      <c r="BO160" s="406"/>
      <c r="BP160" s="406"/>
      <c r="BQ160" s="406"/>
      <c r="BR160" s="406"/>
      <c r="BS160" s="406"/>
      <c r="BT160" s="406"/>
      <c r="BU160" s="406"/>
      <c r="BV160" s="406"/>
    </row>
    <row r="161" spans="63:74" x14ac:dyDescent="0.2">
      <c r="BK161" s="406"/>
      <c r="BL161" s="406"/>
      <c r="BM161" s="406"/>
      <c r="BN161" s="406"/>
      <c r="BO161" s="406"/>
      <c r="BP161" s="406"/>
      <c r="BQ161" s="406"/>
      <c r="BR161" s="406"/>
      <c r="BS161" s="406"/>
      <c r="BT161" s="406"/>
      <c r="BU161" s="406"/>
      <c r="BV161" s="406"/>
    </row>
    <row r="162" spans="63:74" x14ac:dyDescent="0.2">
      <c r="BK162" s="406"/>
      <c r="BL162" s="406"/>
      <c r="BM162" s="406"/>
      <c r="BN162" s="406"/>
      <c r="BO162" s="406"/>
      <c r="BP162" s="406"/>
      <c r="BQ162" s="406"/>
      <c r="BR162" s="406"/>
      <c r="BS162" s="406"/>
      <c r="BT162" s="406"/>
      <c r="BU162" s="406"/>
      <c r="BV162" s="406"/>
    </row>
    <row r="163" spans="63:74" x14ac:dyDescent="0.2">
      <c r="BK163" s="406"/>
      <c r="BL163" s="406"/>
      <c r="BM163" s="406"/>
      <c r="BN163" s="406"/>
      <c r="BO163" s="406"/>
      <c r="BP163" s="406"/>
      <c r="BQ163" s="406"/>
      <c r="BR163" s="406"/>
      <c r="BS163" s="406"/>
      <c r="BT163" s="406"/>
      <c r="BU163" s="406"/>
      <c r="BV163" s="406"/>
    </row>
    <row r="164" spans="63:74" x14ac:dyDescent="0.2">
      <c r="BK164" s="406"/>
      <c r="BL164" s="406"/>
      <c r="BM164" s="406"/>
      <c r="BN164" s="406"/>
      <c r="BO164" s="406"/>
      <c r="BP164" s="406"/>
      <c r="BQ164" s="406"/>
      <c r="BR164" s="406"/>
      <c r="BS164" s="406"/>
      <c r="BT164" s="406"/>
      <c r="BU164" s="406"/>
      <c r="BV164" s="406"/>
    </row>
    <row r="165" spans="63:74" x14ac:dyDescent="0.2">
      <c r="BK165" s="406"/>
      <c r="BL165" s="406"/>
      <c r="BM165" s="406"/>
      <c r="BN165" s="406"/>
      <c r="BO165" s="406"/>
      <c r="BP165" s="406"/>
      <c r="BQ165" s="406"/>
      <c r="BR165" s="406"/>
      <c r="BS165" s="406"/>
      <c r="BT165" s="406"/>
      <c r="BU165" s="406"/>
      <c r="BV165" s="406"/>
    </row>
    <row r="166" spans="63:74" x14ac:dyDescent="0.2">
      <c r="BK166" s="406"/>
      <c r="BL166" s="406"/>
      <c r="BM166" s="406"/>
      <c r="BN166" s="406"/>
      <c r="BO166" s="406"/>
      <c r="BP166" s="406"/>
      <c r="BQ166" s="406"/>
      <c r="BR166" s="406"/>
      <c r="BS166" s="406"/>
      <c r="BT166" s="406"/>
      <c r="BU166" s="406"/>
      <c r="BV166" s="406"/>
    </row>
    <row r="167" spans="63:74" x14ac:dyDescent="0.2">
      <c r="BK167" s="406"/>
      <c r="BL167" s="406"/>
      <c r="BM167" s="406"/>
      <c r="BN167" s="406"/>
      <c r="BO167" s="406"/>
      <c r="BP167" s="406"/>
      <c r="BQ167" s="406"/>
      <c r="BR167" s="406"/>
      <c r="BS167" s="406"/>
      <c r="BT167" s="406"/>
      <c r="BU167" s="406"/>
      <c r="BV167" s="406"/>
    </row>
    <row r="168" spans="63:74" x14ac:dyDescent="0.2">
      <c r="BK168" s="406"/>
      <c r="BL168" s="406"/>
      <c r="BM168" s="406"/>
      <c r="BN168" s="406"/>
      <c r="BO168" s="406"/>
      <c r="BP168" s="406"/>
      <c r="BQ168" s="406"/>
      <c r="BR168" s="406"/>
      <c r="BS168" s="406"/>
      <c r="BT168" s="406"/>
      <c r="BU168" s="406"/>
      <c r="BV168" s="406"/>
    </row>
    <row r="169" spans="63:74" x14ac:dyDescent="0.2">
      <c r="BK169" s="406"/>
      <c r="BL169" s="406"/>
      <c r="BM169" s="406"/>
      <c r="BN169" s="406"/>
      <c r="BO169" s="406"/>
      <c r="BP169" s="406"/>
      <c r="BQ169" s="406"/>
      <c r="BR169" s="406"/>
      <c r="BS169" s="406"/>
      <c r="BT169" s="406"/>
      <c r="BU169" s="406"/>
      <c r="BV169" s="406"/>
    </row>
    <row r="170" spans="63:74" x14ac:dyDescent="0.2">
      <c r="BK170" s="406"/>
      <c r="BL170" s="406"/>
      <c r="BM170" s="406"/>
      <c r="BN170" s="406"/>
      <c r="BO170" s="406"/>
      <c r="BP170" s="406"/>
      <c r="BQ170" s="406"/>
      <c r="BR170" s="406"/>
      <c r="BS170" s="406"/>
      <c r="BT170" s="406"/>
      <c r="BU170" s="406"/>
      <c r="BV170" s="406"/>
    </row>
    <row r="171" spans="63:74" x14ac:dyDescent="0.2">
      <c r="BK171" s="406"/>
      <c r="BL171" s="406"/>
      <c r="BM171" s="406"/>
      <c r="BN171" s="406"/>
      <c r="BO171" s="406"/>
      <c r="BP171" s="406"/>
      <c r="BQ171" s="406"/>
      <c r="BR171" s="406"/>
      <c r="BS171" s="406"/>
      <c r="BT171" s="406"/>
      <c r="BU171" s="406"/>
      <c r="BV171" s="406"/>
    </row>
    <row r="172" spans="63:74" x14ac:dyDescent="0.2">
      <c r="BK172" s="406"/>
      <c r="BL172" s="406"/>
      <c r="BM172" s="406"/>
      <c r="BN172" s="406"/>
      <c r="BO172" s="406"/>
      <c r="BP172" s="406"/>
      <c r="BQ172" s="406"/>
      <c r="BR172" s="406"/>
      <c r="BS172" s="406"/>
      <c r="BT172" s="406"/>
      <c r="BU172" s="406"/>
      <c r="BV172" s="406"/>
    </row>
    <row r="173" spans="63:74" x14ac:dyDescent="0.2">
      <c r="BK173" s="406"/>
      <c r="BL173" s="406"/>
      <c r="BM173" s="406"/>
      <c r="BN173" s="406"/>
      <c r="BO173" s="406"/>
      <c r="BP173" s="406"/>
      <c r="BQ173" s="406"/>
      <c r="BR173" s="406"/>
      <c r="BS173" s="406"/>
      <c r="BT173" s="406"/>
      <c r="BU173" s="406"/>
      <c r="BV173" s="406"/>
    </row>
    <row r="174" spans="63:74" x14ac:dyDescent="0.2">
      <c r="BK174" s="406"/>
      <c r="BL174" s="406"/>
      <c r="BM174" s="406"/>
      <c r="BN174" s="406"/>
      <c r="BO174" s="406"/>
      <c r="BP174" s="406"/>
      <c r="BQ174" s="406"/>
      <c r="BR174" s="406"/>
      <c r="BS174" s="406"/>
      <c r="BT174" s="406"/>
      <c r="BU174" s="406"/>
      <c r="BV174" s="406"/>
    </row>
    <row r="175" spans="63:74" x14ac:dyDescent="0.2">
      <c r="BK175" s="406"/>
      <c r="BL175" s="406"/>
      <c r="BM175" s="406"/>
      <c r="BN175" s="406"/>
      <c r="BO175" s="406"/>
      <c r="BP175" s="406"/>
      <c r="BQ175" s="406"/>
      <c r="BR175" s="406"/>
      <c r="BS175" s="406"/>
      <c r="BT175" s="406"/>
      <c r="BU175" s="406"/>
      <c r="BV175" s="406"/>
    </row>
    <row r="176" spans="63:74" x14ac:dyDescent="0.2">
      <c r="BK176" s="406"/>
      <c r="BL176" s="406"/>
      <c r="BM176" s="406"/>
      <c r="BN176" s="406"/>
      <c r="BO176" s="406"/>
      <c r="BP176" s="406"/>
      <c r="BQ176" s="406"/>
      <c r="BR176" s="406"/>
      <c r="BS176" s="406"/>
      <c r="BT176" s="406"/>
      <c r="BU176" s="406"/>
      <c r="BV176" s="406"/>
    </row>
    <row r="177" spans="63:74" x14ac:dyDescent="0.2">
      <c r="BK177" s="406"/>
      <c r="BL177" s="406"/>
      <c r="BM177" s="406"/>
      <c r="BN177" s="406"/>
      <c r="BO177" s="406"/>
      <c r="BP177" s="406"/>
      <c r="BQ177" s="406"/>
      <c r="BR177" s="406"/>
      <c r="BS177" s="406"/>
      <c r="BT177" s="406"/>
      <c r="BU177" s="406"/>
      <c r="BV177" s="406"/>
    </row>
    <row r="178" spans="63:74" x14ac:dyDescent="0.2">
      <c r="BK178" s="406"/>
      <c r="BL178" s="406"/>
      <c r="BM178" s="406"/>
      <c r="BN178" s="406"/>
      <c r="BO178" s="406"/>
      <c r="BP178" s="406"/>
      <c r="BQ178" s="406"/>
      <c r="BR178" s="406"/>
      <c r="BS178" s="406"/>
      <c r="BT178" s="406"/>
      <c r="BU178" s="406"/>
      <c r="BV178" s="406"/>
    </row>
    <row r="179" spans="63:74" x14ac:dyDescent="0.2">
      <c r="BK179" s="406"/>
      <c r="BL179" s="406"/>
      <c r="BM179" s="406"/>
      <c r="BN179" s="406"/>
      <c r="BO179" s="406"/>
      <c r="BP179" s="406"/>
      <c r="BQ179" s="406"/>
      <c r="BR179" s="406"/>
      <c r="BS179" s="406"/>
      <c r="BT179" s="406"/>
      <c r="BU179" s="406"/>
      <c r="BV179" s="406"/>
    </row>
    <row r="180" spans="63:74" x14ac:dyDescent="0.2">
      <c r="BK180" s="406"/>
      <c r="BL180" s="406"/>
      <c r="BM180" s="406"/>
      <c r="BN180" s="406"/>
      <c r="BO180" s="406"/>
      <c r="BP180" s="406"/>
      <c r="BQ180" s="406"/>
      <c r="BR180" s="406"/>
      <c r="BS180" s="406"/>
      <c r="BT180" s="406"/>
      <c r="BU180" s="406"/>
      <c r="BV180" s="406"/>
    </row>
  </sheetData>
  <mergeCells count="15">
    <mergeCell ref="B71:Q71"/>
    <mergeCell ref="B72:Q72"/>
    <mergeCell ref="B73:Q73"/>
    <mergeCell ref="B67:Q67"/>
    <mergeCell ref="B68:Q68"/>
    <mergeCell ref="B69:Q69"/>
    <mergeCell ref="B70:Q70"/>
    <mergeCell ref="A1:A2"/>
    <mergeCell ref="AM3:AX3"/>
    <mergeCell ref="AY3:BJ3"/>
    <mergeCell ref="BK3:BV3"/>
    <mergeCell ref="B1:AL1"/>
    <mergeCell ref="C3:N3"/>
    <mergeCell ref="O3:Z3"/>
    <mergeCell ref="AA3:AL3"/>
  </mergeCells>
  <phoneticPr fontId="3" type="noConversion"/>
  <conditionalFormatting sqref="C69:Q69">
    <cfRule type="cellIs" dxfId="2" priority="1" stopIfTrue="1" operator="notEqual">
      <formula>C$68</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B13" sqref="BB13"/>
    </sheetView>
  </sheetViews>
  <sheetFormatPr defaultColWidth="9.5703125" defaultRowHeight="12" x14ac:dyDescent="0.15"/>
  <cols>
    <col min="1" max="1" width="8.5703125" style="2" customWidth="1"/>
    <col min="2" max="2" width="45.42578125" style="2" customWidth="1"/>
    <col min="3" max="50" width="6.5703125" style="2" customWidth="1"/>
    <col min="51" max="55" width="6.5703125" style="403" customWidth="1"/>
    <col min="56" max="58" width="6.5703125" style="661" customWidth="1"/>
    <col min="59" max="62" width="6.5703125" style="403" customWidth="1"/>
    <col min="63" max="74" width="6.5703125" style="2" customWidth="1"/>
    <col min="75" max="16384" width="9.5703125" style="2"/>
  </cols>
  <sheetData>
    <row r="1" spans="1:74" ht="15.75" customHeight="1" x14ac:dyDescent="0.2">
      <c r="A1" s="789" t="s">
        <v>982</v>
      </c>
      <c r="B1" s="831" t="s">
        <v>249</v>
      </c>
      <c r="C1" s="780"/>
      <c r="D1" s="780"/>
      <c r="E1" s="780"/>
      <c r="F1" s="780"/>
      <c r="G1" s="780"/>
      <c r="H1" s="780"/>
      <c r="I1" s="780"/>
      <c r="J1" s="780"/>
      <c r="K1" s="780"/>
      <c r="L1" s="780"/>
      <c r="M1" s="780"/>
      <c r="N1" s="780"/>
      <c r="O1" s="780"/>
      <c r="P1" s="780"/>
      <c r="Q1" s="780"/>
      <c r="R1" s="780"/>
      <c r="S1" s="780"/>
      <c r="T1" s="780"/>
      <c r="U1" s="780"/>
      <c r="V1" s="780"/>
      <c r="W1" s="780"/>
      <c r="X1" s="780"/>
      <c r="Y1" s="780"/>
      <c r="Z1" s="780"/>
      <c r="AA1" s="780"/>
      <c r="AB1" s="780"/>
      <c r="AC1" s="780"/>
      <c r="AD1" s="780"/>
      <c r="AE1" s="780"/>
      <c r="AF1" s="780"/>
      <c r="AG1" s="780"/>
      <c r="AH1" s="780"/>
      <c r="AI1" s="780"/>
      <c r="AJ1" s="780"/>
      <c r="AK1" s="780"/>
      <c r="AL1" s="780"/>
      <c r="AM1" s="305"/>
    </row>
    <row r="2" spans="1:74" s="5" customFormat="1" ht="12.75" x14ac:dyDescent="0.2">
      <c r="A2" s="790"/>
      <c r="B2" s="540" t="str">
        <f>"U.S. Energy Information Administration  |  Short-Term Energy Outlook  - "&amp;Dates!D1</f>
        <v>U.S. Energy Information Administration  |  Short-Term Energy Outlook  - April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6"/>
      <c r="AY2" s="529"/>
      <c r="AZ2" s="529"/>
      <c r="BA2" s="529"/>
      <c r="BB2" s="529"/>
      <c r="BC2" s="529"/>
      <c r="BD2" s="662"/>
      <c r="BE2" s="662"/>
      <c r="BF2" s="662"/>
      <c r="BG2" s="529"/>
      <c r="BH2" s="529"/>
      <c r="BI2" s="529"/>
      <c r="BJ2" s="529"/>
    </row>
    <row r="3" spans="1:74" s="12" customFormat="1"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s="12" customFormat="1" ht="11.25"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3"/>
      <c r="B5" s="7" t="s">
        <v>136</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7"/>
      <c r="AZ5" s="427"/>
      <c r="BA5" s="427"/>
      <c r="BB5" s="427"/>
      <c r="BC5" s="427"/>
      <c r="BD5" s="663"/>
      <c r="BE5" s="663"/>
      <c r="BF5" s="663"/>
      <c r="BG5" s="663"/>
      <c r="BH5" s="427"/>
      <c r="BI5" s="427"/>
      <c r="BJ5" s="427"/>
      <c r="BK5" s="427"/>
      <c r="BL5" s="427"/>
      <c r="BM5" s="427"/>
      <c r="BN5" s="427"/>
      <c r="BO5" s="427"/>
      <c r="BP5" s="427"/>
      <c r="BQ5" s="427"/>
      <c r="BR5" s="427"/>
      <c r="BS5" s="427"/>
      <c r="BT5" s="427"/>
      <c r="BU5" s="427"/>
      <c r="BV5" s="427"/>
    </row>
    <row r="6" spans="1:74" ht="11.1" customHeight="1" x14ac:dyDescent="0.2">
      <c r="A6" s="3" t="s">
        <v>953</v>
      </c>
      <c r="B6" s="182" t="s">
        <v>14</v>
      </c>
      <c r="C6" s="240">
        <v>136.6</v>
      </c>
      <c r="D6" s="240">
        <v>163.69999999999999</v>
      </c>
      <c r="E6" s="240">
        <v>177</v>
      </c>
      <c r="F6" s="240">
        <v>183.5</v>
      </c>
      <c r="G6" s="240">
        <v>208</v>
      </c>
      <c r="H6" s="240">
        <v>212.1</v>
      </c>
      <c r="I6" s="240">
        <v>207.2</v>
      </c>
      <c r="J6" s="240">
        <v>183.8</v>
      </c>
      <c r="K6" s="240">
        <v>160.9</v>
      </c>
      <c r="L6" s="240">
        <v>155.80000000000001</v>
      </c>
      <c r="M6" s="240">
        <v>142.6</v>
      </c>
      <c r="N6" s="240">
        <v>135.6</v>
      </c>
      <c r="O6" s="240">
        <v>118.7</v>
      </c>
      <c r="P6" s="240">
        <v>104.6</v>
      </c>
      <c r="Q6" s="240">
        <v>133.5</v>
      </c>
      <c r="R6" s="240">
        <v>147.6</v>
      </c>
      <c r="S6" s="240">
        <v>161.30000000000001</v>
      </c>
      <c r="T6" s="240">
        <v>164.3</v>
      </c>
      <c r="U6" s="240">
        <v>149</v>
      </c>
      <c r="V6" s="240">
        <v>150.80000000000001</v>
      </c>
      <c r="W6" s="240">
        <v>151.4</v>
      </c>
      <c r="X6" s="240">
        <v>156.80000000000001</v>
      </c>
      <c r="Y6" s="240">
        <v>142.69999999999999</v>
      </c>
      <c r="Z6" s="240">
        <v>158.5</v>
      </c>
      <c r="AA6" s="240">
        <v>162.69999999999999</v>
      </c>
      <c r="AB6" s="240">
        <v>162.5</v>
      </c>
      <c r="AC6" s="240">
        <v>163.4</v>
      </c>
      <c r="AD6" s="240">
        <v>172.3</v>
      </c>
      <c r="AE6" s="240">
        <v>166.8</v>
      </c>
      <c r="AF6" s="240">
        <v>157.4</v>
      </c>
      <c r="AG6" s="240">
        <v>162.1</v>
      </c>
      <c r="AH6" s="240">
        <v>171.1</v>
      </c>
      <c r="AI6" s="240">
        <v>182.6</v>
      </c>
      <c r="AJ6" s="240">
        <v>173</v>
      </c>
      <c r="AK6" s="240">
        <v>180.6</v>
      </c>
      <c r="AL6" s="240">
        <v>172</v>
      </c>
      <c r="AM6" s="240">
        <v>184.9</v>
      </c>
      <c r="AN6" s="240">
        <v>182.3</v>
      </c>
      <c r="AO6" s="240">
        <v>188.9</v>
      </c>
      <c r="AP6" s="240">
        <v>205.4</v>
      </c>
      <c r="AQ6" s="240">
        <v>220.5</v>
      </c>
      <c r="AR6" s="240">
        <v>213.5</v>
      </c>
      <c r="AS6" s="240">
        <v>214.8</v>
      </c>
      <c r="AT6" s="240">
        <v>211.8</v>
      </c>
      <c r="AU6" s="240">
        <v>213.6</v>
      </c>
      <c r="AV6" s="240">
        <v>209</v>
      </c>
      <c r="AW6" s="240">
        <v>173.2</v>
      </c>
      <c r="AX6" s="240">
        <v>151.4</v>
      </c>
      <c r="AY6" s="240">
        <v>148.30000000000001</v>
      </c>
      <c r="AZ6" s="240">
        <v>164.10839999999999</v>
      </c>
      <c r="BA6" s="240">
        <v>191.70859999999999</v>
      </c>
      <c r="BB6" s="333">
        <v>205.83189999999999</v>
      </c>
      <c r="BC6" s="333">
        <v>206.33609999999999</v>
      </c>
      <c r="BD6" s="333">
        <v>206.24850000000001</v>
      </c>
      <c r="BE6" s="333">
        <v>203.30539999999999</v>
      </c>
      <c r="BF6" s="333">
        <v>197.6611</v>
      </c>
      <c r="BG6" s="333">
        <v>187.98050000000001</v>
      </c>
      <c r="BH6" s="333">
        <v>179.65020000000001</v>
      </c>
      <c r="BI6" s="333">
        <v>177.3109</v>
      </c>
      <c r="BJ6" s="333">
        <v>163.2818</v>
      </c>
      <c r="BK6" s="333">
        <v>166.21420000000001</v>
      </c>
      <c r="BL6" s="333">
        <v>180.30009999999999</v>
      </c>
      <c r="BM6" s="333">
        <v>187.87790000000001</v>
      </c>
      <c r="BN6" s="333">
        <v>188.43610000000001</v>
      </c>
      <c r="BO6" s="333">
        <v>190.81899999999999</v>
      </c>
      <c r="BP6" s="333">
        <v>192.25970000000001</v>
      </c>
      <c r="BQ6" s="333">
        <v>191.42019999999999</v>
      </c>
      <c r="BR6" s="333">
        <v>184.68289999999999</v>
      </c>
      <c r="BS6" s="333">
        <v>179.40639999999999</v>
      </c>
      <c r="BT6" s="333">
        <v>174.5643</v>
      </c>
      <c r="BU6" s="333">
        <v>167.61150000000001</v>
      </c>
      <c r="BV6" s="333">
        <v>166.77250000000001</v>
      </c>
    </row>
    <row r="7" spans="1:74" ht="11.1" customHeight="1" x14ac:dyDescent="0.2">
      <c r="A7" s="1"/>
      <c r="B7" s="7" t="s">
        <v>15</v>
      </c>
      <c r="C7" s="225"/>
      <c r="D7" s="225"/>
      <c r="E7" s="225"/>
      <c r="F7" s="225"/>
      <c r="G7" s="225"/>
      <c r="H7" s="225"/>
      <c r="I7" s="225"/>
      <c r="J7" s="225"/>
      <c r="K7" s="225"/>
      <c r="L7" s="225"/>
      <c r="M7" s="225"/>
      <c r="N7" s="225"/>
      <c r="O7" s="225"/>
      <c r="P7" s="225"/>
      <c r="Q7" s="225"/>
      <c r="R7" s="225"/>
      <c r="S7" s="225"/>
      <c r="T7" s="225"/>
      <c r="U7" s="225"/>
      <c r="V7" s="225"/>
      <c r="W7" s="225"/>
      <c r="X7" s="225"/>
      <c r="Y7" s="225"/>
      <c r="Z7" s="225"/>
      <c r="AA7" s="225"/>
      <c r="AB7" s="225"/>
      <c r="AC7" s="225"/>
      <c r="AD7" s="225"/>
      <c r="AE7" s="225"/>
      <c r="AF7" s="225"/>
      <c r="AG7" s="225"/>
      <c r="AH7" s="225"/>
      <c r="AI7" s="225"/>
      <c r="AJ7" s="225"/>
      <c r="AK7" s="225"/>
      <c r="AL7" s="225"/>
      <c r="AM7" s="225"/>
      <c r="AN7" s="225"/>
      <c r="AO7" s="225"/>
      <c r="AP7" s="225"/>
      <c r="AQ7" s="225"/>
      <c r="AR7" s="225"/>
      <c r="AS7" s="225"/>
      <c r="AT7" s="225"/>
      <c r="AU7" s="225"/>
      <c r="AV7" s="225"/>
      <c r="AW7" s="225"/>
      <c r="AX7" s="225"/>
      <c r="AY7" s="225"/>
      <c r="AZ7" s="225"/>
      <c r="BA7" s="225"/>
      <c r="BB7" s="397"/>
      <c r="BC7" s="397"/>
      <c r="BD7" s="397"/>
      <c r="BE7" s="397"/>
      <c r="BF7" s="397"/>
      <c r="BG7" s="397"/>
      <c r="BH7" s="397"/>
      <c r="BI7" s="397"/>
      <c r="BJ7" s="397"/>
      <c r="BK7" s="397"/>
      <c r="BL7" s="397"/>
      <c r="BM7" s="397"/>
      <c r="BN7" s="397"/>
      <c r="BO7" s="397"/>
      <c r="BP7" s="397"/>
      <c r="BQ7" s="397"/>
      <c r="BR7" s="397"/>
      <c r="BS7" s="397"/>
      <c r="BT7" s="397"/>
      <c r="BU7" s="397"/>
      <c r="BV7" s="397"/>
    </row>
    <row r="8" spans="1:74" ht="11.1" customHeight="1" x14ac:dyDescent="0.2">
      <c r="A8" s="1" t="s">
        <v>618</v>
      </c>
      <c r="B8" s="183" t="s">
        <v>539</v>
      </c>
      <c r="C8" s="240">
        <v>221.8</v>
      </c>
      <c r="D8" s="240">
        <v>220.9</v>
      </c>
      <c r="E8" s="240">
        <v>238.8</v>
      </c>
      <c r="F8" s="240">
        <v>241.67500000000001</v>
      </c>
      <c r="G8" s="240">
        <v>262.02499999999998</v>
      </c>
      <c r="H8" s="240">
        <v>271.2</v>
      </c>
      <c r="I8" s="240">
        <v>267.85000000000002</v>
      </c>
      <c r="J8" s="240">
        <v>247.36</v>
      </c>
      <c r="K8" s="240">
        <v>223.77500000000001</v>
      </c>
      <c r="L8" s="240">
        <v>216.47499999999999</v>
      </c>
      <c r="M8" s="240">
        <v>212.54</v>
      </c>
      <c r="N8" s="240">
        <v>204.17500000000001</v>
      </c>
      <c r="O8" s="240">
        <v>193.5</v>
      </c>
      <c r="P8" s="240">
        <v>177.14</v>
      </c>
      <c r="Q8" s="240">
        <v>190.52500000000001</v>
      </c>
      <c r="R8" s="240">
        <v>207.22499999999999</v>
      </c>
      <c r="S8" s="240">
        <v>223.68</v>
      </c>
      <c r="T8" s="240">
        <v>228.875</v>
      </c>
      <c r="U8" s="240">
        <v>217.65</v>
      </c>
      <c r="V8" s="240">
        <v>210.78</v>
      </c>
      <c r="W8" s="240">
        <v>217.875</v>
      </c>
      <c r="X8" s="240">
        <v>222.46</v>
      </c>
      <c r="Y8" s="240">
        <v>219.82499999999999</v>
      </c>
      <c r="Z8" s="240">
        <v>227.32499999999999</v>
      </c>
      <c r="AA8" s="240">
        <v>236.46</v>
      </c>
      <c r="AB8" s="240">
        <v>229.35</v>
      </c>
      <c r="AC8" s="240">
        <v>227.5</v>
      </c>
      <c r="AD8" s="240">
        <v>237.25</v>
      </c>
      <c r="AE8" s="240">
        <v>234.46</v>
      </c>
      <c r="AF8" s="240">
        <v>228.75</v>
      </c>
      <c r="AG8" s="240">
        <v>224.18</v>
      </c>
      <c r="AH8" s="240">
        <v>232.57499999999999</v>
      </c>
      <c r="AI8" s="240">
        <v>269.64999999999998</v>
      </c>
      <c r="AJ8" s="240">
        <v>249.58</v>
      </c>
      <c r="AK8" s="240">
        <v>251.42500000000001</v>
      </c>
      <c r="AL8" s="240">
        <v>245.5</v>
      </c>
      <c r="AM8" s="240">
        <v>253.04</v>
      </c>
      <c r="AN8" s="240">
        <v>257.72500000000002</v>
      </c>
      <c r="AO8" s="240">
        <v>254.27500000000001</v>
      </c>
      <c r="AP8" s="240">
        <v>270.26</v>
      </c>
      <c r="AQ8" s="240">
        <v>284.55</v>
      </c>
      <c r="AR8" s="240">
        <v>281.97500000000002</v>
      </c>
      <c r="AS8" s="240">
        <v>278.33999999999997</v>
      </c>
      <c r="AT8" s="240">
        <v>278.64999999999998</v>
      </c>
      <c r="AU8" s="240">
        <v>278.02499999999998</v>
      </c>
      <c r="AV8" s="240">
        <v>278.82</v>
      </c>
      <c r="AW8" s="240">
        <v>258.82499999999999</v>
      </c>
      <c r="AX8" s="240">
        <v>234.12</v>
      </c>
      <c r="AY8" s="240">
        <v>223.1</v>
      </c>
      <c r="AZ8" s="240">
        <v>227.4</v>
      </c>
      <c r="BA8" s="240">
        <v>247.5</v>
      </c>
      <c r="BB8" s="333">
        <v>269.173</v>
      </c>
      <c r="BC8" s="333">
        <v>273.90780000000001</v>
      </c>
      <c r="BD8" s="333">
        <v>276.30959999999999</v>
      </c>
      <c r="BE8" s="333">
        <v>273.97190000000001</v>
      </c>
      <c r="BF8" s="333">
        <v>266.77859999999998</v>
      </c>
      <c r="BG8" s="333">
        <v>261.72280000000001</v>
      </c>
      <c r="BH8" s="333">
        <v>253.3878</v>
      </c>
      <c r="BI8" s="333">
        <v>252.56020000000001</v>
      </c>
      <c r="BJ8" s="333">
        <v>246.31989999999999</v>
      </c>
      <c r="BK8" s="333">
        <v>240.37700000000001</v>
      </c>
      <c r="BL8" s="333">
        <v>248.3082</v>
      </c>
      <c r="BM8" s="333">
        <v>253.15010000000001</v>
      </c>
      <c r="BN8" s="333">
        <v>254.84719999999999</v>
      </c>
      <c r="BO8" s="333">
        <v>258.17270000000002</v>
      </c>
      <c r="BP8" s="333">
        <v>263.13400000000001</v>
      </c>
      <c r="BQ8" s="333">
        <v>263.00909999999999</v>
      </c>
      <c r="BR8" s="333">
        <v>255.79859999999999</v>
      </c>
      <c r="BS8" s="333">
        <v>253.28729999999999</v>
      </c>
      <c r="BT8" s="333">
        <v>248.16480000000001</v>
      </c>
      <c r="BU8" s="333">
        <v>245.1053</v>
      </c>
      <c r="BV8" s="333">
        <v>248.18469999999999</v>
      </c>
    </row>
    <row r="9" spans="1:74" ht="11.1" customHeight="1" x14ac:dyDescent="0.2">
      <c r="A9" s="1" t="s">
        <v>619</v>
      </c>
      <c r="B9" s="183" t="s">
        <v>540</v>
      </c>
      <c r="C9" s="240">
        <v>194.45</v>
      </c>
      <c r="D9" s="240">
        <v>217.65</v>
      </c>
      <c r="E9" s="240">
        <v>235.42</v>
      </c>
      <c r="F9" s="240">
        <v>236.27500000000001</v>
      </c>
      <c r="G9" s="240">
        <v>256.47500000000002</v>
      </c>
      <c r="H9" s="240">
        <v>272.88</v>
      </c>
      <c r="I9" s="240">
        <v>267.77499999999998</v>
      </c>
      <c r="J9" s="240">
        <v>258.38</v>
      </c>
      <c r="K9" s="240">
        <v>230.52500000000001</v>
      </c>
      <c r="L9" s="240">
        <v>232.125</v>
      </c>
      <c r="M9" s="240">
        <v>207.6</v>
      </c>
      <c r="N9" s="240">
        <v>187.75</v>
      </c>
      <c r="O9" s="240">
        <v>175.57499999999999</v>
      </c>
      <c r="P9" s="240">
        <v>159.86000000000001</v>
      </c>
      <c r="Q9" s="240">
        <v>191</v>
      </c>
      <c r="R9" s="240">
        <v>202.67500000000001</v>
      </c>
      <c r="S9" s="240">
        <v>221.94</v>
      </c>
      <c r="T9" s="240">
        <v>238.4</v>
      </c>
      <c r="U9" s="240">
        <v>214.82499999999999</v>
      </c>
      <c r="V9" s="240">
        <v>214.18</v>
      </c>
      <c r="W9" s="240">
        <v>215.32499999999999</v>
      </c>
      <c r="X9" s="240">
        <v>214.62</v>
      </c>
      <c r="Y9" s="240">
        <v>203.22499999999999</v>
      </c>
      <c r="Z9" s="240">
        <v>218.52500000000001</v>
      </c>
      <c r="AA9" s="240">
        <v>227.22</v>
      </c>
      <c r="AB9" s="240">
        <v>219.85</v>
      </c>
      <c r="AC9" s="240">
        <v>222.22499999999999</v>
      </c>
      <c r="AD9" s="240">
        <v>233.42500000000001</v>
      </c>
      <c r="AE9" s="240">
        <v>228.12</v>
      </c>
      <c r="AF9" s="240">
        <v>223.05</v>
      </c>
      <c r="AG9" s="240">
        <v>220.68</v>
      </c>
      <c r="AH9" s="240">
        <v>228.47499999999999</v>
      </c>
      <c r="AI9" s="240">
        <v>247.32499999999999</v>
      </c>
      <c r="AJ9" s="240">
        <v>238.62</v>
      </c>
      <c r="AK9" s="240">
        <v>249.75</v>
      </c>
      <c r="AL9" s="240">
        <v>236.52500000000001</v>
      </c>
      <c r="AM9" s="240">
        <v>247.34</v>
      </c>
      <c r="AN9" s="240">
        <v>244.82499999999999</v>
      </c>
      <c r="AO9" s="240">
        <v>246.92500000000001</v>
      </c>
      <c r="AP9" s="240">
        <v>261.95999999999998</v>
      </c>
      <c r="AQ9" s="240">
        <v>280.27499999999998</v>
      </c>
      <c r="AR9" s="240">
        <v>279.32499999999999</v>
      </c>
      <c r="AS9" s="240">
        <v>276.89999999999998</v>
      </c>
      <c r="AT9" s="240">
        <v>275.27499999999998</v>
      </c>
      <c r="AU9" s="240">
        <v>275.52499999999998</v>
      </c>
      <c r="AV9" s="240">
        <v>274.77999999999997</v>
      </c>
      <c r="AW9" s="240">
        <v>246.17500000000001</v>
      </c>
      <c r="AX9" s="240">
        <v>212.58</v>
      </c>
      <c r="AY9" s="240">
        <v>203.52500000000001</v>
      </c>
      <c r="AZ9" s="240">
        <v>218.57499999999999</v>
      </c>
      <c r="BA9" s="240">
        <v>244.15</v>
      </c>
      <c r="BB9" s="333">
        <v>263.93959999999998</v>
      </c>
      <c r="BC9" s="333">
        <v>270.36360000000002</v>
      </c>
      <c r="BD9" s="333">
        <v>277.42720000000003</v>
      </c>
      <c r="BE9" s="333">
        <v>270.60539999999997</v>
      </c>
      <c r="BF9" s="333">
        <v>266.51400000000001</v>
      </c>
      <c r="BG9" s="333">
        <v>256.99979999999999</v>
      </c>
      <c r="BH9" s="333">
        <v>250.4821</v>
      </c>
      <c r="BI9" s="333">
        <v>246.4736</v>
      </c>
      <c r="BJ9" s="333">
        <v>230.0239</v>
      </c>
      <c r="BK9" s="333">
        <v>229.95079999999999</v>
      </c>
      <c r="BL9" s="333">
        <v>245.51820000000001</v>
      </c>
      <c r="BM9" s="333">
        <v>252.37049999999999</v>
      </c>
      <c r="BN9" s="333">
        <v>250.88409999999999</v>
      </c>
      <c r="BO9" s="333">
        <v>256.2242</v>
      </c>
      <c r="BP9" s="333">
        <v>264.44119999999998</v>
      </c>
      <c r="BQ9" s="333">
        <v>259.70830000000001</v>
      </c>
      <c r="BR9" s="333">
        <v>254.88329999999999</v>
      </c>
      <c r="BS9" s="333">
        <v>249.40170000000001</v>
      </c>
      <c r="BT9" s="333">
        <v>246.6206</v>
      </c>
      <c r="BU9" s="333">
        <v>238.16739999999999</v>
      </c>
      <c r="BV9" s="333">
        <v>233.96270000000001</v>
      </c>
    </row>
    <row r="10" spans="1:74" ht="11.1" customHeight="1" x14ac:dyDescent="0.2">
      <c r="A10" s="1" t="s">
        <v>620</v>
      </c>
      <c r="B10" s="183" t="s">
        <v>541</v>
      </c>
      <c r="C10" s="240">
        <v>189.95</v>
      </c>
      <c r="D10" s="240">
        <v>200.67500000000001</v>
      </c>
      <c r="E10" s="240">
        <v>220.82</v>
      </c>
      <c r="F10" s="240">
        <v>222.95</v>
      </c>
      <c r="G10" s="240">
        <v>244.3</v>
      </c>
      <c r="H10" s="240">
        <v>254.56</v>
      </c>
      <c r="I10" s="240">
        <v>249.375</v>
      </c>
      <c r="J10" s="240">
        <v>230.96</v>
      </c>
      <c r="K10" s="240">
        <v>206.7</v>
      </c>
      <c r="L10" s="240">
        <v>200.85</v>
      </c>
      <c r="M10" s="240">
        <v>189.84</v>
      </c>
      <c r="N10" s="240">
        <v>178.625</v>
      </c>
      <c r="O10" s="240">
        <v>169.42500000000001</v>
      </c>
      <c r="P10" s="240">
        <v>155.28</v>
      </c>
      <c r="Q10" s="240">
        <v>175.42500000000001</v>
      </c>
      <c r="R10" s="240">
        <v>188.17500000000001</v>
      </c>
      <c r="S10" s="240">
        <v>202.46</v>
      </c>
      <c r="T10" s="240">
        <v>211.75</v>
      </c>
      <c r="U10" s="240">
        <v>202.65</v>
      </c>
      <c r="V10" s="240">
        <v>195.66</v>
      </c>
      <c r="W10" s="240">
        <v>197.72499999999999</v>
      </c>
      <c r="X10" s="240">
        <v>203.72</v>
      </c>
      <c r="Y10" s="240">
        <v>195.35</v>
      </c>
      <c r="Z10" s="240">
        <v>203</v>
      </c>
      <c r="AA10" s="240">
        <v>213.42</v>
      </c>
      <c r="AB10" s="240">
        <v>207.22499999999999</v>
      </c>
      <c r="AC10" s="240">
        <v>208.2</v>
      </c>
      <c r="AD10" s="240">
        <v>219.55</v>
      </c>
      <c r="AE10" s="240">
        <v>215.94</v>
      </c>
      <c r="AF10" s="240">
        <v>211.4</v>
      </c>
      <c r="AG10" s="240">
        <v>204.34</v>
      </c>
      <c r="AH10" s="240">
        <v>214.32499999999999</v>
      </c>
      <c r="AI10" s="240">
        <v>247.375</v>
      </c>
      <c r="AJ10" s="240">
        <v>228</v>
      </c>
      <c r="AK10" s="240">
        <v>227.45</v>
      </c>
      <c r="AL10" s="240">
        <v>220</v>
      </c>
      <c r="AM10" s="240">
        <v>228.24</v>
      </c>
      <c r="AN10" s="240">
        <v>230.625</v>
      </c>
      <c r="AO10" s="240">
        <v>230.92500000000001</v>
      </c>
      <c r="AP10" s="240">
        <v>249.64</v>
      </c>
      <c r="AQ10" s="240">
        <v>264.97500000000002</v>
      </c>
      <c r="AR10" s="240">
        <v>267.25</v>
      </c>
      <c r="AS10" s="240">
        <v>259.82</v>
      </c>
      <c r="AT10" s="240">
        <v>257.82499999999999</v>
      </c>
      <c r="AU10" s="240">
        <v>256.02499999999998</v>
      </c>
      <c r="AV10" s="240">
        <v>259.02</v>
      </c>
      <c r="AW10" s="240">
        <v>234.15</v>
      </c>
      <c r="AX10" s="240">
        <v>202.7</v>
      </c>
      <c r="AY10" s="240">
        <v>191.72499999999999</v>
      </c>
      <c r="AZ10" s="240">
        <v>201.27500000000001</v>
      </c>
      <c r="BA10" s="240">
        <v>226.95</v>
      </c>
      <c r="BB10" s="333">
        <v>252.48939999999999</v>
      </c>
      <c r="BC10" s="333">
        <v>255.96019999999999</v>
      </c>
      <c r="BD10" s="333">
        <v>256.19729999999998</v>
      </c>
      <c r="BE10" s="333">
        <v>252.95320000000001</v>
      </c>
      <c r="BF10" s="333">
        <v>248.029</v>
      </c>
      <c r="BG10" s="333">
        <v>238.0719</v>
      </c>
      <c r="BH10" s="333">
        <v>230.56710000000001</v>
      </c>
      <c r="BI10" s="333">
        <v>227.33619999999999</v>
      </c>
      <c r="BJ10" s="333">
        <v>214.88059999999999</v>
      </c>
      <c r="BK10" s="333">
        <v>216.25890000000001</v>
      </c>
      <c r="BL10" s="333">
        <v>227.7346</v>
      </c>
      <c r="BM10" s="333">
        <v>236.06110000000001</v>
      </c>
      <c r="BN10" s="333">
        <v>239.00729999999999</v>
      </c>
      <c r="BO10" s="333">
        <v>240.7414</v>
      </c>
      <c r="BP10" s="333">
        <v>242.1146</v>
      </c>
      <c r="BQ10" s="333">
        <v>240.8698</v>
      </c>
      <c r="BR10" s="333">
        <v>235.3099</v>
      </c>
      <c r="BS10" s="333">
        <v>228.92330000000001</v>
      </c>
      <c r="BT10" s="333">
        <v>224.9049</v>
      </c>
      <c r="BU10" s="333">
        <v>218.43860000000001</v>
      </c>
      <c r="BV10" s="333">
        <v>216.46979999999999</v>
      </c>
    </row>
    <row r="11" spans="1:74" ht="11.1" customHeight="1" x14ac:dyDescent="0.2">
      <c r="A11" s="1" t="s">
        <v>621</v>
      </c>
      <c r="B11" s="183" t="s">
        <v>542</v>
      </c>
      <c r="C11" s="240">
        <v>197.02500000000001</v>
      </c>
      <c r="D11" s="240">
        <v>196.22499999999999</v>
      </c>
      <c r="E11" s="240">
        <v>225.18</v>
      </c>
      <c r="F11" s="240">
        <v>239.375</v>
      </c>
      <c r="G11" s="240">
        <v>265.42500000000001</v>
      </c>
      <c r="H11" s="240">
        <v>277.2</v>
      </c>
      <c r="I11" s="240">
        <v>283.125</v>
      </c>
      <c r="J11" s="240">
        <v>280.98</v>
      </c>
      <c r="K11" s="240">
        <v>263.95</v>
      </c>
      <c r="L11" s="240">
        <v>238.97499999999999</v>
      </c>
      <c r="M11" s="240">
        <v>214.02</v>
      </c>
      <c r="N11" s="240">
        <v>199.375</v>
      </c>
      <c r="O11" s="240">
        <v>191.92500000000001</v>
      </c>
      <c r="P11" s="240">
        <v>172.44</v>
      </c>
      <c r="Q11" s="240">
        <v>187.5</v>
      </c>
      <c r="R11" s="240">
        <v>204.1</v>
      </c>
      <c r="S11" s="240">
        <v>224.8</v>
      </c>
      <c r="T11" s="240">
        <v>232.125</v>
      </c>
      <c r="U11" s="240">
        <v>228.32499999999999</v>
      </c>
      <c r="V11" s="240">
        <v>223.68</v>
      </c>
      <c r="W11" s="240">
        <v>226.3</v>
      </c>
      <c r="X11" s="240">
        <v>226.68</v>
      </c>
      <c r="Y11" s="240">
        <v>220.85</v>
      </c>
      <c r="Z11" s="240">
        <v>213.8</v>
      </c>
      <c r="AA11" s="240">
        <v>225.36</v>
      </c>
      <c r="AB11" s="240">
        <v>224.7</v>
      </c>
      <c r="AC11" s="240">
        <v>229.97499999999999</v>
      </c>
      <c r="AD11" s="240">
        <v>235.47499999999999</v>
      </c>
      <c r="AE11" s="240">
        <v>239.68</v>
      </c>
      <c r="AF11" s="240">
        <v>241.4</v>
      </c>
      <c r="AG11" s="240">
        <v>234</v>
      </c>
      <c r="AH11" s="240">
        <v>243.45</v>
      </c>
      <c r="AI11" s="240">
        <v>259.95</v>
      </c>
      <c r="AJ11" s="240">
        <v>253.58</v>
      </c>
      <c r="AK11" s="240">
        <v>254</v>
      </c>
      <c r="AL11" s="240">
        <v>249.35</v>
      </c>
      <c r="AM11" s="240">
        <v>245.76</v>
      </c>
      <c r="AN11" s="240">
        <v>248.65</v>
      </c>
      <c r="AO11" s="240">
        <v>245.77500000000001</v>
      </c>
      <c r="AP11" s="240">
        <v>270.94</v>
      </c>
      <c r="AQ11" s="240">
        <v>292.55</v>
      </c>
      <c r="AR11" s="240">
        <v>298.05</v>
      </c>
      <c r="AS11" s="240">
        <v>294.72000000000003</v>
      </c>
      <c r="AT11" s="240">
        <v>295.625</v>
      </c>
      <c r="AU11" s="240">
        <v>301.07499999999999</v>
      </c>
      <c r="AV11" s="240">
        <v>298.04000000000002</v>
      </c>
      <c r="AW11" s="240">
        <v>286.25</v>
      </c>
      <c r="AX11" s="240">
        <v>257.22000000000003</v>
      </c>
      <c r="AY11" s="240">
        <v>229.55</v>
      </c>
      <c r="AZ11" s="240">
        <v>217.9</v>
      </c>
      <c r="BA11" s="240">
        <v>229.65</v>
      </c>
      <c r="BB11" s="333">
        <v>256.85730000000001</v>
      </c>
      <c r="BC11" s="333">
        <v>272.18680000000001</v>
      </c>
      <c r="BD11" s="333">
        <v>275.20440000000002</v>
      </c>
      <c r="BE11" s="333">
        <v>277.39830000000001</v>
      </c>
      <c r="BF11" s="333">
        <v>278.66329999999999</v>
      </c>
      <c r="BG11" s="333">
        <v>271.76620000000003</v>
      </c>
      <c r="BH11" s="333">
        <v>263.26670000000001</v>
      </c>
      <c r="BI11" s="333">
        <v>255.58340000000001</v>
      </c>
      <c r="BJ11" s="333">
        <v>235.66550000000001</v>
      </c>
      <c r="BK11" s="333">
        <v>225.77340000000001</v>
      </c>
      <c r="BL11" s="333">
        <v>234.00030000000001</v>
      </c>
      <c r="BM11" s="333">
        <v>248.75470000000001</v>
      </c>
      <c r="BN11" s="333">
        <v>253.8717</v>
      </c>
      <c r="BO11" s="333">
        <v>261.04090000000002</v>
      </c>
      <c r="BP11" s="333">
        <v>262.62200000000001</v>
      </c>
      <c r="BQ11" s="333">
        <v>266.03890000000001</v>
      </c>
      <c r="BR11" s="333">
        <v>267.62560000000002</v>
      </c>
      <c r="BS11" s="333">
        <v>262.5437</v>
      </c>
      <c r="BT11" s="333">
        <v>257.0539</v>
      </c>
      <c r="BU11" s="333">
        <v>248.73320000000001</v>
      </c>
      <c r="BV11" s="333">
        <v>234.84209999999999</v>
      </c>
    </row>
    <row r="12" spans="1:74" ht="11.1" customHeight="1" x14ac:dyDescent="0.2">
      <c r="A12" s="1" t="s">
        <v>622</v>
      </c>
      <c r="B12" s="183" t="s">
        <v>543</v>
      </c>
      <c r="C12" s="240">
        <v>244.57499999999999</v>
      </c>
      <c r="D12" s="240">
        <v>254.55</v>
      </c>
      <c r="E12" s="240">
        <v>309.5</v>
      </c>
      <c r="F12" s="240">
        <v>300.64999999999998</v>
      </c>
      <c r="G12" s="240">
        <v>346.5</v>
      </c>
      <c r="H12" s="240">
        <v>335.86</v>
      </c>
      <c r="I12" s="240">
        <v>350.875</v>
      </c>
      <c r="J12" s="240">
        <v>332.98</v>
      </c>
      <c r="K12" s="240">
        <v>295.75</v>
      </c>
      <c r="L12" s="240">
        <v>272.72500000000002</v>
      </c>
      <c r="M12" s="240">
        <v>261.58</v>
      </c>
      <c r="N12" s="240">
        <v>256.27499999999998</v>
      </c>
      <c r="O12" s="240">
        <v>256.875</v>
      </c>
      <c r="P12" s="240">
        <v>225.06</v>
      </c>
      <c r="Q12" s="240">
        <v>242.2</v>
      </c>
      <c r="R12" s="240">
        <v>258.25</v>
      </c>
      <c r="S12" s="240">
        <v>264.88</v>
      </c>
      <c r="T12" s="240">
        <v>272.57499999999999</v>
      </c>
      <c r="U12" s="240">
        <v>272.02499999999998</v>
      </c>
      <c r="V12" s="240">
        <v>257.72000000000003</v>
      </c>
      <c r="W12" s="240">
        <v>263.17500000000001</v>
      </c>
      <c r="X12" s="240">
        <v>268.2</v>
      </c>
      <c r="Y12" s="240">
        <v>262.35000000000002</v>
      </c>
      <c r="Z12" s="240">
        <v>257.05</v>
      </c>
      <c r="AA12" s="240">
        <v>267.36</v>
      </c>
      <c r="AB12" s="240">
        <v>274.45</v>
      </c>
      <c r="AC12" s="240">
        <v>284.5</v>
      </c>
      <c r="AD12" s="240">
        <v>287.5</v>
      </c>
      <c r="AE12" s="240">
        <v>290.12</v>
      </c>
      <c r="AF12" s="240">
        <v>288</v>
      </c>
      <c r="AG12" s="240">
        <v>281.64</v>
      </c>
      <c r="AH12" s="240">
        <v>287.39999999999998</v>
      </c>
      <c r="AI12" s="240">
        <v>302.02499999999998</v>
      </c>
      <c r="AJ12" s="240">
        <v>294.26</v>
      </c>
      <c r="AK12" s="240">
        <v>305.47500000000002</v>
      </c>
      <c r="AL12" s="240">
        <v>297.67500000000001</v>
      </c>
      <c r="AM12" s="240">
        <v>302.18</v>
      </c>
      <c r="AN12" s="240">
        <v>313.82499999999999</v>
      </c>
      <c r="AO12" s="240">
        <v>320</v>
      </c>
      <c r="AP12" s="240">
        <v>336.94</v>
      </c>
      <c r="AQ12" s="240">
        <v>344.17500000000001</v>
      </c>
      <c r="AR12" s="240">
        <v>343.875</v>
      </c>
      <c r="AS12" s="240">
        <v>337.44</v>
      </c>
      <c r="AT12" s="240">
        <v>332.2</v>
      </c>
      <c r="AU12" s="240">
        <v>333.97500000000002</v>
      </c>
      <c r="AV12" s="240">
        <v>347.24</v>
      </c>
      <c r="AW12" s="240">
        <v>337.67500000000001</v>
      </c>
      <c r="AX12" s="240">
        <v>313.26</v>
      </c>
      <c r="AY12" s="240">
        <v>296.92500000000001</v>
      </c>
      <c r="AZ12" s="240">
        <v>292.22500000000002</v>
      </c>
      <c r="BA12" s="240">
        <v>302.35000000000002</v>
      </c>
      <c r="BB12" s="333">
        <v>323.17610000000002</v>
      </c>
      <c r="BC12" s="333">
        <v>331.69369999999998</v>
      </c>
      <c r="BD12" s="333">
        <v>334.10570000000001</v>
      </c>
      <c r="BE12" s="333">
        <v>331.43630000000002</v>
      </c>
      <c r="BF12" s="333">
        <v>324.7002</v>
      </c>
      <c r="BG12" s="333">
        <v>313.12900000000002</v>
      </c>
      <c r="BH12" s="333">
        <v>302.63709999999998</v>
      </c>
      <c r="BI12" s="333">
        <v>294.1318</v>
      </c>
      <c r="BJ12" s="333">
        <v>278.74610000000001</v>
      </c>
      <c r="BK12" s="333">
        <v>273.41770000000002</v>
      </c>
      <c r="BL12" s="333">
        <v>289.51400000000001</v>
      </c>
      <c r="BM12" s="333">
        <v>307.6275</v>
      </c>
      <c r="BN12" s="333">
        <v>315.8066</v>
      </c>
      <c r="BO12" s="333">
        <v>320.18279999999999</v>
      </c>
      <c r="BP12" s="333">
        <v>322.51990000000001</v>
      </c>
      <c r="BQ12" s="333">
        <v>321.53840000000002</v>
      </c>
      <c r="BR12" s="333">
        <v>314.97660000000002</v>
      </c>
      <c r="BS12" s="333">
        <v>306.00020000000001</v>
      </c>
      <c r="BT12" s="333">
        <v>297.13499999999999</v>
      </c>
      <c r="BU12" s="333">
        <v>287.44290000000001</v>
      </c>
      <c r="BV12" s="333">
        <v>280.27179999999998</v>
      </c>
    </row>
    <row r="13" spans="1:74" ht="11.1" customHeight="1" x14ac:dyDescent="0.2">
      <c r="A13" s="1" t="s">
        <v>623</v>
      </c>
      <c r="B13" s="183" t="s">
        <v>581</v>
      </c>
      <c r="C13" s="240">
        <v>211.57499999999999</v>
      </c>
      <c r="D13" s="240">
        <v>221.625</v>
      </c>
      <c r="E13" s="240">
        <v>246.36</v>
      </c>
      <c r="F13" s="240">
        <v>246.9</v>
      </c>
      <c r="G13" s="240">
        <v>271.82499999999999</v>
      </c>
      <c r="H13" s="240">
        <v>280.16000000000003</v>
      </c>
      <c r="I13" s="240">
        <v>279.35000000000002</v>
      </c>
      <c r="J13" s="240">
        <v>263.62</v>
      </c>
      <c r="K13" s="240">
        <v>236.52500000000001</v>
      </c>
      <c r="L13" s="240">
        <v>229</v>
      </c>
      <c r="M13" s="240">
        <v>215.8</v>
      </c>
      <c r="N13" s="240">
        <v>203.75</v>
      </c>
      <c r="O13" s="240">
        <v>194.85</v>
      </c>
      <c r="P13" s="240">
        <v>176.36</v>
      </c>
      <c r="Q13" s="240">
        <v>196.875</v>
      </c>
      <c r="R13" s="240">
        <v>211.27500000000001</v>
      </c>
      <c r="S13" s="240">
        <v>226.82</v>
      </c>
      <c r="T13" s="240">
        <v>236.55</v>
      </c>
      <c r="U13" s="240">
        <v>223.9</v>
      </c>
      <c r="V13" s="240">
        <v>217.76</v>
      </c>
      <c r="W13" s="240">
        <v>221.85</v>
      </c>
      <c r="X13" s="240">
        <v>224.94</v>
      </c>
      <c r="Y13" s="240">
        <v>218.15</v>
      </c>
      <c r="Z13" s="240">
        <v>225.42500000000001</v>
      </c>
      <c r="AA13" s="240">
        <v>234.9</v>
      </c>
      <c r="AB13" s="240">
        <v>230.4</v>
      </c>
      <c r="AC13" s="240">
        <v>232.5</v>
      </c>
      <c r="AD13" s="240">
        <v>241.72499999999999</v>
      </c>
      <c r="AE13" s="240">
        <v>239.14</v>
      </c>
      <c r="AF13" s="240">
        <v>234.65</v>
      </c>
      <c r="AG13" s="240">
        <v>229.98</v>
      </c>
      <c r="AH13" s="240">
        <v>238.02500000000001</v>
      </c>
      <c r="AI13" s="240">
        <v>264.52499999999998</v>
      </c>
      <c r="AJ13" s="240">
        <v>250.5</v>
      </c>
      <c r="AK13" s="240">
        <v>256.35000000000002</v>
      </c>
      <c r="AL13" s="240">
        <v>247.67500000000001</v>
      </c>
      <c r="AM13" s="240">
        <v>255.46</v>
      </c>
      <c r="AN13" s="240">
        <v>258.72500000000002</v>
      </c>
      <c r="AO13" s="240">
        <v>259.125</v>
      </c>
      <c r="AP13" s="240">
        <v>275.7</v>
      </c>
      <c r="AQ13" s="240">
        <v>290.07499999999999</v>
      </c>
      <c r="AR13" s="240">
        <v>289.07499999999999</v>
      </c>
      <c r="AS13" s="240">
        <v>284.86</v>
      </c>
      <c r="AT13" s="240">
        <v>283.57499999999999</v>
      </c>
      <c r="AU13" s="240">
        <v>283.55</v>
      </c>
      <c r="AV13" s="240">
        <v>286</v>
      </c>
      <c r="AW13" s="240">
        <v>264.72500000000002</v>
      </c>
      <c r="AX13" s="240">
        <v>236.56</v>
      </c>
      <c r="AY13" s="240">
        <v>224.77500000000001</v>
      </c>
      <c r="AZ13" s="240">
        <v>230.92500000000001</v>
      </c>
      <c r="BA13" s="240">
        <v>251.6</v>
      </c>
      <c r="BB13" s="333">
        <v>273.8587</v>
      </c>
      <c r="BC13" s="333">
        <v>279.87060000000002</v>
      </c>
      <c r="BD13" s="333">
        <v>283.33240000000001</v>
      </c>
      <c r="BE13" s="333">
        <v>279.62520000000001</v>
      </c>
      <c r="BF13" s="333">
        <v>273.79610000000002</v>
      </c>
      <c r="BG13" s="333">
        <v>265.78609999999998</v>
      </c>
      <c r="BH13" s="333">
        <v>257.63959999999997</v>
      </c>
      <c r="BI13" s="333">
        <v>253.74610000000001</v>
      </c>
      <c r="BJ13" s="333">
        <v>241.67760000000001</v>
      </c>
      <c r="BK13" s="333">
        <v>238.6241</v>
      </c>
      <c r="BL13" s="333">
        <v>250.7414</v>
      </c>
      <c r="BM13" s="333">
        <v>259.46589999999998</v>
      </c>
      <c r="BN13" s="333">
        <v>261.61649999999997</v>
      </c>
      <c r="BO13" s="333">
        <v>265.55779999999999</v>
      </c>
      <c r="BP13" s="333">
        <v>270.3621</v>
      </c>
      <c r="BQ13" s="333">
        <v>268.6739</v>
      </c>
      <c r="BR13" s="333">
        <v>262.55259999999998</v>
      </c>
      <c r="BS13" s="333">
        <v>257.67360000000002</v>
      </c>
      <c r="BT13" s="333">
        <v>252.65719999999999</v>
      </c>
      <c r="BU13" s="333">
        <v>245.9554</v>
      </c>
      <c r="BV13" s="333">
        <v>243.94030000000001</v>
      </c>
    </row>
    <row r="14" spans="1:74" ht="11.1" customHeight="1" x14ac:dyDescent="0.2">
      <c r="A14" s="1" t="s">
        <v>646</v>
      </c>
      <c r="B14" s="10" t="s">
        <v>16</v>
      </c>
      <c r="C14" s="240">
        <v>220.75</v>
      </c>
      <c r="D14" s="240">
        <v>230.07499999999999</v>
      </c>
      <c r="E14" s="240">
        <v>254.64</v>
      </c>
      <c r="F14" s="240">
        <v>255.47499999999999</v>
      </c>
      <c r="G14" s="240">
        <v>280.22500000000002</v>
      </c>
      <c r="H14" s="240">
        <v>288.48</v>
      </c>
      <c r="I14" s="240">
        <v>287.95</v>
      </c>
      <c r="J14" s="240">
        <v>272.60000000000002</v>
      </c>
      <c r="K14" s="240">
        <v>246.15</v>
      </c>
      <c r="L14" s="240">
        <v>238.67500000000001</v>
      </c>
      <c r="M14" s="240">
        <v>226.02</v>
      </c>
      <c r="N14" s="240">
        <v>214.42500000000001</v>
      </c>
      <c r="O14" s="240">
        <v>205.65</v>
      </c>
      <c r="P14" s="240">
        <v>187.2</v>
      </c>
      <c r="Q14" s="240">
        <v>207.07499999999999</v>
      </c>
      <c r="R14" s="240">
        <v>221.57499999999999</v>
      </c>
      <c r="S14" s="240">
        <v>237.1</v>
      </c>
      <c r="T14" s="240">
        <v>246.7</v>
      </c>
      <c r="U14" s="240">
        <v>234.5</v>
      </c>
      <c r="V14" s="240">
        <v>228.38</v>
      </c>
      <c r="W14" s="240">
        <v>232.65</v>
      </c>
      <c r="X14" s="240">
        <v>235.92</v>
      </c>
      <c r="Y14" s="240">
        <v>229.5</v>
      </c>
      <c r="Z14" s="240">
        <v>236.55</v>
      </c>
      <c r="AA14" s="240">
        <v>245.84</v>
      </c>
      <c r="AB14" s="240">
        <v>241.6</v>
      </c>
      <c r="AC14" s="240">
        <v>243.67500000000001</v>
      </c>
      <c r="AD14" s="240">
        <v>252.75</v>
      </c>
      <c r="AE14" s="240">
        <v>250.26</v>
      </c>
      <c r="AF14" s="240">
        <v>246.02500000000001</v>
      </c>
      <c r="AG14" s="240">
        <v>241.44</v>
      </c>
      <c r="AH14" s="240">
        <v>249.4</v>
      </c>
      <c r="AI14" s="240">
        <v>276.125</v>
      </c>
      <c r="AJ14" s="240">
        <v>262.10000000000002</v>
      </c>
      <c r="AK14" s="240">
        <v>267.75</v>
      </c>
      <c r="AL14" s="240">
        <v>259.375</v>
      </c>
      <c r="AM14" s="240">
        <v>267.12</v>
      </c>
      <c r="AN14" s="240">
        <v>270.47500000000002</v>
      </c>
      <c r="AO14" s="240">
        <v>270.89999999999998</v>
      </c>
      <c r="AP14" s="240">
        <v>287.32</v>
      </c>
      <c r="AQ14" s="240">
        <v>298.67500000000001</v>
      </c>
      <c r="AR14" s="240">
        <v>296.95</v>
      </c>
      <c r="AS14" s="240">
        <v>292.77999999999997</v>
      </c>
      <c r="AT14" s="240">
        <v>291.42500000000001</v>
      </c>
      <c r="AU14" s="240">
        <v>291.47500000000002</v>
      </c>
      <c r="AV14" s="240">
        <v>294.26</v>
      </c>
      <c r="AW14" s="240">
        <v>273.57499999999999</v>
      </c>
      <c r="AX14" s="240">
        <v>245.72</v>
      </c>
      <c r="AY14" s="240">
        <v>233.75</v>
      </c>
      <c r="AZ14" s="240">
        <v>239.32499999999999</v>
      </c>
      <c r="BA14" s="240">
        <v>259.42500000000001</v>
      </c>
      <c r="BB14" s="333">
        <v>282.96629999999999</v>
      </c>
      <c r="BC14" s="333">
        <v>289.83609999999999</v>
      </c>
      <c r="BD14" s="333">
        <v>293.71929999999998</v>
      </c>
      <c r="BE14" s="333">
        <v>290.56630000000001</v>
      </c>
      <c r="BF14" s="333">
        <v>285.04649999999998</v>
      </c>
      <c r="BG14" s="333">
        <v>277.3066</v>
      </c>
      <c r="BH14" s="333">
        <v>269.47230000000002</v>
      </c>
      <c r="BI14" s="333">
        <v>265.8134</v>
      </c>
      <c r="BJ14" s="333">
        <v>253.98570000000001</v>
      </c>
      <c r="BK14" s="333">
        <v>250.86449999999999</v>
      </c>
      <c r="BL14" s="333">
        <v>263.0034</v>
      </c>
      <c r="BM14" s="333">
        <v>271.5204</v>
      </c>
      <c r="BN14" s="333">
        <v>273.73309999999998</v>
      </c>
      <c r="BO14" s="333">
        <v>277.74110000000002</v>
      </c>
      <c r="BP14" s="333">
        <v>282.44670000000002</v>
      </c>
      <c r="BQ14" s="333">
        <v>280.96780000000001</v>
      </c>
      <c r="BR14" s="333">
        <v>274.9314</v>
      </c>
      <c r="BS14" s="333">
        <v>270.16789999999997</v>
      </c>
      <c r="BT14" s="333">
        <v>265.35419999999999</v>
      </c>
      <c r="BU14" s="333">
        <v>258.82310000000001</v>
      </c>
      <c r="BV14" s="333">
        <v>256.98039999999997</v>
      </c>
    </row>
    <row r="15" spans="1:74" ht="11.1" customHeight="1" x14ac:dyDescent="0.2">
      <c r="A15" s="1"/>
      <c r="B15" s="10"/>
      <c r="C15" s="224"/>
      <c r="D15" s="224"/>
      <c r="E15" s="224"/>
      <c r="F15" s="224"/>
      <c r="G15" s="224"/>
      <c r="H15" s="224"/>
      <c r="I15" s="224"/>
      <c r="J15" s="224"/>
      <c r="K15" s="224"/>
      <c r="L15" s="224"/>
      <c r="M15" s="224"/>
      <c r="N15" s="224"/>
      <c r="O15" s="224"/>
      <c r="P15" s="224"/>
      <c r="Q15" s="224"/>
      <c r="R15" s="224"/>
      <c r="S15" s="224"/>
      <c r="T15" s="224"/>
      <c r="U15" s="224"/>
      <c r="V15" s="224"/>
      <c r="W15" s="224"/>
      <c r="X15" s="224"/>
      <c r="Y15" s="224"/>
      <c r="Z15" s="224"/>
      <c r="AA15" s="224"/>
      <c r="AB15" s="224"/>
      <c r="AC15" s="224"/>
      <c r="AD15" s="224"/>
      <c r="AE15" s="224"/>
      <c r="AF15" s="224"/>
      <c r="AG15" s="224"/>
      <c r="AH15" s="224"/>
      <c r="AI15" s="224"/>
      <c r="AJ15" s="224"/>
      <c r="AK15" s="224"/>
      <c r="AL15" s="224"/>
      <c r="AM15" s="224"/>
      <c r="AN15" s="224"/>
      <c r="AO15" s="224"/>
      <c r="AP15" s="224"/>
      <c r="AQ15" s="224"/>
      <c r="AR15" s="224"/>
      <c r="AS15" s="224"/>
      <c r="AT15" s="224"/>
      <c r="AU15" s="224"/>
      <c r="AV15" s="224"/>
      <c r="AW15" s="224"/>
      <c r="AX15" s="224"/>
      <c r="AY15" s="224"/>
      <c r="AZ15" s="224"/>
      <c r="BA15" s="224"/>
      <c r="BB15" s="398"/>
      <c r="BC15" s="398"/>
      <c r="BD15" s="398"/>
      <c r="BE15" s="398"/>
      <c r="BF15" s="398"/>
      <c r="BG15" s="398"/>
      <c r="BH15" s="398"/>
      <c r="BI15" s="398"/>
      <c r="BJ15" s="398"/>
      <c r="BK15" s="398"/>
      <c r="BL15" s="398"/>
      <c r="BM15" s="398"/>
      <c r="BN15" s="398"/>
      <c r="BO15" s="398"/>
      <c r="BP15" s="398"/>
      <c r="BQ15" s="398"/>
      <c r="BR15" s="398"/>
      <c r="BS15" s="398"/>
      <c r="BT15" s="398"/>
      <c r="BU15" s="398"/>
      <c r="BV15" s="398"/>
    </row>
    <row r="16" spans="1:74" ht="11.1" customHeight="1" x14ac:dyDescent="0.2">
      <c r="A16" s="1"/>
      <c r="B16" s="7" t="s">
        <v>931</v>
      </c>
      <c r="C16" s="226"/>
      <c r="D16" s="226"/>
      <c r="E16" s="226"/>
      <c r="F16" s="226"/>
      <c r="G16" s="226"/>
      <c r="H16" s="226"/>
      <c r="I16" s="226"/>
      <c r="J16" s="226"/>
      <c r="K16" s="226"/>
      <c r="L16" s="226"/>
      <c r="M16" s="226"/>
      <c r="N16" s="226"/>
      <c r="O16" s="226"/>
      <c r="P16" s="226"/>
      <c r="Q16" s="226"/>
      <c r="R16" s="226"/>
      <c r="S16" s="226"/>
      <c r="T16" s="226"/>
      <c r="U16" s="226"/>
      <c r="V16" s="226"/>
      <c r="W16" s="226"/>
      <c r="X16" s="226"/>
      <c r="Y16" s="226"/>
      <c r="Z16" s="226"/>
      <c r="AA16" s="226"/>
      <c r="AB16" s="226"/>
      <c r="AC16" s="226"/>
      <c r="AD16" s="226"/>
      <c r="AE16" s="226"/>
      <c r="AF16" s="226"/>
      <c r="AG16" s="226"/>
      <c r="AH16" s="226"/>
      <c r="AI16" s="226"/>
      <c r="AJ16" s="226"/>
      <c r="AK16" s="226"/>
      <c r="AL16" s="226"/>
      <c r="AM16" s="226"/>
      <c r="AN16" s="226"/>
      <c r="AO16" s="226"/>
      <c r="AP16" s="226"/>
      <c r="AQ16" s="226"/>
      <c r="AR16" s="226"/>
      <c r="AS16" s="226"/>
      <c r="AT16" s="226"/>
      <c r="AU16" s="226"/>
      <c r="AV16" s="226"/>
      <c r="AW16" s="226"/>
      <c r="AX16" s="226"/>
      <c r="AY16" s="226"/>
      <c r="AZ16" s="226"/>
      <c r="BA16" s="226"/>
      <c r="BB16" s="399"/>
      <c r="BC16" s="399"/>
      <c r="BD16" s="399"/>
      <c r="BE16" s="399"/>
      <c r="BF16" s="399"/>
      <c r="BG16" s="399"/>
      <c r="BH16" s="399"/>
      <c r="BI16" s="399"/>
      <c r="BJ16" s="399"/>
      <c r="BK16" s="399"/>
      <c r="BL16" s="399"/>
      <c r="BM16" s="399"/>
      <c r="BN16" s="399"/>
      <c r="BO16" s="399"/>
      <c r="BP16" s="399"/>
      <c r="BQ16" s="399"/>
      <c r="BR16" s="399"/>
      <c r="BS16" s="399"/>
      <c r="BT16" s="399"/>
      <c r="BU16" s="399"/>
      <c r="BV16" s="399"/>
    </row>
    <row r="17" spans="1:74" ht="11.1" customHeight="1" x14ac:dyDescent="0.2">
      <c r="A17" s="1"/>
      <c r="B17" s="7" t="s">
        <v>122</v>
      </c>
      <c r="C17" s="227"/>
      <c r="D17" s="227"/>
      <c r="E17" s="227"/>
      <c r="F17" s="227"/>
      <c r="G17" s="227"/>
      <c r="H17" s="227"/>
      <c r="I17" s="227"/>
      <c r="J17" s="227"/>
      <c r="K17" s="227"/>
      <c r="L17" s="227"/>
      <c r="M17" s="227"/>
      <c r="N17" s="227"/>
      <c r="O17" s="227"/>
      <c r="P17" s="227"/>
      <c r="Q17" s="227"/>
      <c r="R17" s="227"/>
      <c r="S17" s="227"/>
      <c r="T17" s="227"/>
      <c r="U17" s="227"/>
      <c r="V17" s="227"/>
      <c r="W17" s="227"/>
      <c r="X17" s="227"/>
      <c r="Y17" s="227"/>
      <c r="Z17" s="227"/>
      <c r="AA17" s="227"/>
      <c r="AB17" s="227"/>
      <c r="AC17" s="227"/>
      <c r="AD17" s="227"/>
      <c r="AE17" s="227"/>
      <c r="AF17" s="227"/>
      <c r="AG17" s="227"/>
      <c r="AH17" s="227"/>
      <c r="AI17" s="227"/>
      <c r="AJ17" s="227"/>
      <c r="AK17" s="227"/>
      <c r="AL17" s="227"/>
      <c r="AM17" s="227"/>
      <c r="AN17" s="227"/>
      <c r="AO17" s="227"/>
      <c r="AP17" s="227"/>
      <c r="AQ17" s="227"/>
      <c r="AR17" s="227"/>
      <c r="AS17" s="227"/>
      <c r="AT17" s="227"/>
      <c r="AU17" s="227"/>
      <c r="AV17" s="227"/>
      <c r="AW17" s="227"/>
      <c r="AX17" s="227"/>
      <c r="AY17" s="227"/>
      <c r="AZ17" s="227"/>
      <c r="BA17" s="227"/>
      <c r="BB17" s="400"/>
      <c r="BC17" s="400"/>
      <c r="BD17" s="400"/>
      <c r="BE17" s="400"/>
      <c r="BF17" s="400"/>
      <c r="BG17" s="400"/>
      <c r="BH17" s="400"/>
      <c r="BI17" s="400"/>
      <c r="BJ17" s="400"/>
      <c r="BK17" s="400"/>
      <c r="BL17" s="400"/>
      <c r="BM17" s="400"/>
      <c r="BN17" s="400"/>
      <c r="BO17" s="400"/>
      <c r="BP17" s="400"/>
      <c r="BQ17" s="400"/>
      <c r="BR17" s="400"/>
      <c r="BS17" s="400"/>
      <c r="BT17" s="400"/>
      <c r="BU17" s="400"/>
      <c r="BV17" s="400"/>
    </row>
    <row r="18" spans="1:74" ht="11.1" customHeight="1" x14ac:dyDescent="0.2">
      <c r="A18" s="1" t="s">
        <v>608</v>
      </c>
      <c r="B18" s="183" t="s">
        <v>539</v>
      </c>
      <c r="C18" s="68">
        <v>69.031999999999996</v>
      </c>
      <c r="D18" s="68">
        <v>68.141999999999996</v>
      </c>
      <c r="E18" s="68">
        <v>64.542000000000002</v>
      </c>
      <c r="F18" s="68">
        <v>63.271999999999998</v>
      </c>
      <c r="G18" s="68">
        <v>61.203000000000003</v>
      </c>
      <c r="H18" s="68">
        <v>61.35</v>
      </c>
      <c r="I18" s="68">
        <v>58.703000000000003</v>
      </c>
      <c r="J18" s="68">
        <v>60.374000000000002</v>
      </c>
      <c r="K18" s="68">
        <v>62.622</v>
      </c>
      <c r="L18" s="68">
        <v>59.686999999999998</v>
      </c>
      <c r="M18" s="68">
        <v>58.578000000000003</v>
      </c>
      <c r="N18" s="68">
        <v>60.722000000000001</v>
      </c>
      <c r="O18" s="68">
        <v>70.308999999999997</v>
      </c>
      <c r="P18" s="68">
        <v>71.066000000000003</v>
      </c>
      <c r="Q18" s="68">
        <v>65.92</v>
      </c>
      <c r="R18" s="68">
        <v>69.090999999999994</v>
      </c>
      <c r="S18" s="68">
        <v>69.707999999999998</v>
      </c>
      <c r="T18" s="68">
        <v>73.138000000000005</v>
      </c>
      <c r="U18" s="68">
        <v>72.616</v>
      </c>
      <c r="V18" s="68">
        <v>65.183999999999997</v>
      </c>
      <c r="W18" s="68">
        <v>58.841999999999999</v>
      </c>
      <c r="X18" s="68">
        <v>60.975000000000001</v>
      </c>
      <c r="Y18" s="68">
        <v>63.052</v>
      </c>
      <c r="Z18" s="68">
        <v>65.379000000000005</v>
      </c>
      <c r="AA18" s="68">
        <v>74.582999999999998</v>
      </c>
      <c r="AB18" s="68">
        <v>72.956999999999994</v>
      </c>
      <c r="AC18" s="68">
        <v>65.468999999999994</v>
      </c>
      <c r="AD18" s="68">
        <v>68.481999999999999</v>
      </c>
      <c r="AE18" s="68">
        <v>70.683999999999997</v>
      </c>
      <c r="AF18" s="68">
        <v>67.745000000000005</v>
      </c>
      <c r="AG18" s="68">
        <v>64.144000000000005</v>
      </c>
      <c r="AH18" s="68">
        <v>60.66</v>
      </c>
      <c r="AI18" s="68">
        <v>59.006999999999998</v>
      </c>
      <c r="AJ18" s="68">
        <v>54.456000000000003</v>
      </c>
      <c r="AK18" s="68">
        <v>58.906999999999996</v>
      </c>
      <c r="AL18" s="68">
        <v>60.642000000000003</v>
      </c>
      <c r="AM18" s="68">
        <v>64.795000000000002</v>
      </c>
      <c r="AN18" s="68">
        <v>63.119</v>
      </c>
      <c r="AO18" s="68">
        <v>58.372</v>
      </c>
      <c r="AP18" s="68">
        <v>64.548000000000002</v>
      </c>
      <c r="AQ18" s="68">
        <v>67.992000000000004</v>
      </c>
      <c r="AR18" s="68">
        <v>66.524000000000001</v>
      </c>
      <c r="AS18" s="68">
        <v>64.870999999999995</v>
      </c>
      <c r="AT18" s="68">
        <v>66.650999999999996</v>
      </c>
      <c r="AU18" s="68">
        <v>70.203999999999994</v>
      </c>
      <c r="AV18" s="68">
        <v>66.363</v>
      </c>
      <c r="AW18" s="68">
        <v>60.863</v>
      </c>
      <c r="AX18" s="68">
        <v>62.893999999999998</v>
      </c>
      <c r="AY18" s="68">
        <v>72.135999999999996</v>
      </c>
      <c r="AZ18" s="68">
        <v>64.986000000000004</v>
      </c>
      <c r="BA18" s="68">
        <v>63.469047418999999</v>
      </c>
      <c r="BB18" s="329">
        <v>63.450420000000001</v>
      </c>
      <c r="BC18" s="329">
        <v>65.783829999999995</v>
      </c>
      <c r="BD18" s="329">
        <v>66.836399999999998</v>
      </c>
      <c r="BE18" s="329">
        <v>65.954260000000005</v>
      </c>
      <c r="BF18" s="329">
        <v>64.964460000000003</v>
      </c>
      <c r="BG18" s="329">
        <v>64.066810000000004</v>
      </c>
      <c r="BH18" s="329">
        <v>61.624139999999997</v>
      </c>
      <c r="BI18" s="329">
        <v>63.524940000000001</v>
      </c>
      <c r="BJ18" s="329">
        <v>68.018259999999998</v>
      </c>
      <c r="BK18" s="329">
        <v>71.710679999999996</v>
      </c>
      <c r="BL18" s="329">
        <v>71.260220000000004</v>
      </c>
      <c r="BM18" s="329">
        <v>67.269440000000003</v>
      </c>
      <c r="BN18" s="329">
        <v>65.665999999999997</v>
      </c>
      <c r="BO18" s="329">
        <v>67.153779999999998</v>
      </c>
      <c r="BP18" s="329">
        <v>68.118799999999993</v>
      </c>
      <c r="BQ18" s="329">
        <v>67.271410000000003</v>
      </c>
      <c r="BR18" s="329">
        <v>66.474680000000006</v>
      </c>
      <c r="BS18" s="329">
        <v>65.435779999999994</v>
      </c>
      <c r="BT18" s="329">
        <v>62.600569999999998</v>
      </c>
      <c r="BU18" s="329">
        <v>64.309669999999997</v>
      </c>
      <c r="BV18" s="329">
        <v>68.979050000000001</v>
      </c>
    </row>
    <row r="19" spans="1:74" ht="11.1" customHeight="1" x14ac:dyDescent="0.2">
      <c r="A19" s="1" t="s">
        <v>609</v>
      </c>
      <c r="B19" s="183" t="s">
        <v>540</v>
      </c>
      <c r="C19" s="68">
        <v>53.424999999999997</v>
      </c>
      <c r="D19" s="68">
        <v>53.384999999999998</v>
      </c>
      <c r="E19" s="68">
        <v>52.860999999999997</v>
      </c>
      <c r="F19" s="68">
        <v>53.286000000000001</v>
      </c>
      <c r="G19" s="68">
        <v>49.145000000000003</v>
      </c>
      <c r="H19" s="68">
        <v>50.387</v>
      </c>
      <c r="I19" s="68">
        <v>48.21</v>
      </c>
      <c r="J19" s="68">
        <v>49.387</v>
      </c>
      <c r="K19" s="68">
        <v>47.040999999999997</v>
      </c>
      <c r="L19" s="68">
        <v>45.966999999999999</v>
      </c>
      <c r="M19" s="68">
        <v>50.052999999999997</v>
      </c>
      <c r="N19" s="68">
        <v>53.673999999999999</v>
      </c>
      <c r="O19" s="68">
        <v>62.335999999999999</v>
      </c>
      <c r="P19" s="68">
        <v>60.365000000000002</v>
      </c>
      <c r="Q19" s="68">
        <v>57.094000000000001</v>
      </c>
      <c r="R19" s="68">
        <v>54.581000000000003</v>
      </c>
      <c r="S19" s="68">
        <v>54.210999999999999</v>
      </c>
      <c r="T19" s="68">
        <v>53.898000000000003</v>
      </c>
      <c r="U19" s="68">
        <v>51.933</v>
      </c>
      <c r="V19" s="68">
        <v>51.959000000000003</v>
      </c>
      <c r="W19" s="68">
        <v>51.100999999999999</v>
      </c>
      <c r="X19" s="68">
        <v>49.811</v>
      </c>
      <c r="Y19" s="68">
        <v>50.31</v>
      </c>
      <c r="Z19" s="68">
        <v>53.228999999999999</v>
      </c>
      <c r="AA19" s="68">
        <v>60.494</v>
      </c>
      <c r="AB19" s="68">
        <v>60.249000000000002</v>
      </c>
      <c r="AC19" s="68">
        <v>57.338999999999999</v>
      </c>
      <c r="AD19" s="68">
        <v>56.828000000000003</v>
      </c>
      <c r="AE19" s="68">
        <v>55.45</v>
      </c>
      <c r="AF19" s="68">
        <v>53.587000000000003</v>
      </c>
      <c r="AG19" s="68">
        <v>53.143999999999998</v>
      </c>
      <c r="AH19" s="68">
        <v>51.524999999999999</v>
      </c>
      <c r="AI19" s="68">
        <v>50.366</v>
      </c>
      <c r="AJ19" s="68">
        <v>45.863</v>
      </c>
      <c r="AK19" s="68">
        <v>47.896999999999998</v>
      </c>
      <c r="AL19" s="68">
        <v>52.209000000000003</v>
      </c>
      <c r="AM19" s="68">
        <v>57.6</v>
      </c>
      <c r="AN19" s="68">
        <v>59.884</v>
      </c>
      <c r="AO19" s="68">
        <v>57.265999999999998</v>
      </c>
      <c r="AP19" s="68">
        <v>57.106999999999999</v>
      </c>
      <c r="AQ19" s="68">
        <v>53.859000000000002</v>
      </c>
      <c r="AR19" s="68">
        <v>53.508000000000003</v>
      </c>
      <c r="AS19" s="68">
        <v>53.344000000000001</v>
      </c>
      <c r="AT19" s="68">
        <v>52.963999999999999</v>
      </c>
      <c r="AU19" s="68">
        <v>53.091999999999999</v>
      </c>
      <c r="AV19" s="68">
        <v>47.62</v>
      </c>
      <c r="AW19" s="68">
        <v>49.021999999999998</v>
      </c>
      <c r="AX19" s="68">
        <v>56.088999999999999</v>
      </c>
      <c r="AY19" s="68">
        <v>60.405000000000001</v>
      </c>
      <c r="AZ19" s="68">
        <v>58.39</v>
      </c>
      <c r="BA19" s="68">
        <v>53.555886129000001</v>
      </c>
      <c r="BB19" s="329">
        <v>52.770110000000003</v>
      </c>
      <c r="BC19" s="329">
        <v>51.194879999999998</v>
      </c>
      <c r="BD19" s="329">
        <v>52.807130000000001</v>
      </c>
      <c r="BE19" s="329">
        <v>52.352229999999999</v>
      </c>
      <c r="BF19" s="329">
        <v>51.533349999999999</v>
      </c>
      <c r="BG19" s="329">
        <v>51.575690000000002</v>
      </c>
      <c r="BH19" s="329">
        <v>49.338470000000001</v>
      </c>
      <c r="BI19" s="329">
        <v>50.427880000000002</v>
      </c>
      <c r="BJ19" s="329">
        <v>53.69708</v>
      </c>
      <c r="BK19" s="329">
        <v>57.535469999999997</v>
      </c>
      <c r="BL19" s="329">
        <v>58.607320000000001</v>
      </c>
      <c r="BM19" s="329">
        <v>56.371130000000001</v>
      </c>
      <c r="BN19" s="329">
        <v>54.53707</v>
      </c>
      <c r="BO19" s="329">
        <v>52.209440000000001</v>
      </c>
      <c r="BP19" s="329">
        <v>53.622430000000001</v>
      </c>
      <c r="BQ19" s="329">
        <v>53.08408</v>
      </c>
      <c r="BR19" s="329">
        <v>52.385730000000002</v>
      </c>
      <c r="BS19" s="329">
        <v>52.302750000000003</v>
      </c>
      <c r="BT19" s="329">
        <v>50.226889999999997</v>
      </c>
      <c r="BU19" s="329">
        <v>51.298229999999997</v>
      </c>
      <c r="BV19" s="329">
        <v>54.259219999999999</v>
      </c>
    </row>
    <row r="20" spans="1:74" ht="11.1" customHeight="1" x14ac:dyDescent="0.2">
      <c r="A20" s="1" t="s">
        <v>610</v>
      </c>
      <c r="B20" s="183" t="s">
        <v>541</v>
      </c>
      <c r="C20" s="68">
        <v>80.766000000000005</v>
      </c>
      <c r="D20" s="68">
        <v>81.436000000000007</v>
      </c>
      <c r="E20" s="68">
        <v>79.84</v>
      </c>
      <c r="F20" s="68">
        <v>76.581000000000003</v>
      </c>
      <c r="G20" s="68">
        <v>76.801000000000002</v>
      </c>
      <c r="H20" s="68">
        <v>74.575000000000003</v>
      </c>
      <c r="I20" s="68">
        <v>77.251999999999995</v>
      </c>
      <c r="J20" s="68">
        <v>74.930000000000007</v>
      </c>
      <c r="K20" s="68">
        <v>78.105000000000004</v>
      </c>
      <c r="L20" s="68">
        <v>76.052000000000007</v>
      </c>
      <c r="M20" s="68">
        <v>77.370999999999995</v>
      </c>
      <c r="N20" s="68">
        <v>84.606999999999999</v>
      </c>
      <c r="O20" s="68">
        <v>86.569000000000003</v>
      </c>
      <c r="P20" s="68">
        <v>83.823999999999998</v>
      </c>
      <c r="Q20" s="68">
        <v>82.876999999999995</v>
      </c>
      <c r="R20" s="68">
        <v>82.477000000000004</v>
      </c>
      <c r="S20" s="68">
        <v>82.111000000000004</v>
      </c>
      <c r="T20" s="68">
        <v>80.28</v>
      </c>
      <c r="U20" s="68">
        <v>79.007000000000005</v>
      </c>
      <c r="V20" s="68">
        <v>78.138000000000005</v>
      </c>
      <c r="W20" s="68">
        <v>83.221000000000004</v>
      </c>
      <c r="X20" s="68">
        <v>79.302000000000007</v>
      </c>
      <c r="Y20" s="68">
        <v>82.506</v>
      </c>
      <c r="Z20" s="68">
        <v>82.783000000000001</v>
      </c>
      <c r="AA20" s="68">
        <v>86.447000000000003</v>
      </c>
      <c r="AB20" s="68">
        <v>81.206999999999994</v>
      </c>
      <c r="AC20" s="68">
        <v>79.147999999999996</v>
      </c>
      <c r="AD20" s="68">
        <v>80.278999999999996</v>
      </c>
      <c r="AE20" s="68">
        <v>81.254000000000005</v>
      </c>
      <c r="AF20" s="68">
        <v>82.403999999999996</v>
      </c>
      <c r="AG20" s="68">
        <v>81.641999999999996</v>
      </c>
      <c r="AH20" s="68">
        <v>80.844999999999999</v>
      </c>
      <c r="AI20" s="68">
        <v>77.695999999999998</v>
      </c>
      <c r="AJ20" s="68">
        <v>80.370999999999995</v>
      </c>
      <c r="AK20" s="68">
        <v>80.144000000000005</v>
      </c>
      <c r="AL20" s="68">
        <v>83.304000000000002</v>
      </c>
      <c r="AM20" s="68">
        <v>83.581000000000003</v>
      </c>
      <c r="AN20" s="68">
        <v>87.626000000000005</v>
      </c>
      <c r="AO20" s="68">
        <v>84.245000000000005</v>
      </c>
      <c r="AP20" s="68">
        <v>80.022999999999996</v>
      </c>
      <c r="AQ20" s="68">
        <v>82.286000000000001</v>
      </c>
      <c r="AR20" s="68">
        <v>82.287999999999997</v>
      </c>
      <c r="AS20" s="68">
        <v>78.356999999999999</v>
      </c>
      <c r="AT20" s="68">
        <v>80.441000000000003</v>
      </c>
      <c r="AU20" s="68">
        <v>80.548000000000002</v>
      </c>
      <c r="AV20" s="68">
        <v>83.861999999999995</v>
      </c>
      <c r="AW20" s="68">
        <v>84.335999999999999</v>
      </c>
      <c r="AX20" s="68">
        <v>90.614000000000004</v>
      </c>
      <c r="AY20" s="68">
        <v>88.707999999999998</v>
      </c>
      <c r="AZ20" s="68">
        <v>87.215999999999994</v>
      </c>
      <c r="BA20" s="68">
        <v>81.278644516</v>
      </c>
      <c r="BB20" s="329">
        <v>81.437719999999999</v>
      </c>
      <c r="BC20" s="329">
        <v>82.47336</v>
      </c>
      <c r="BD20" s="329">
        <v>82.012919999999994</v>
      </c>
      <c r="BE20" s="329">
        <v>82.01003</v>
      </c>
      <c r="BF20" s="329">
        <v>79.76952</v>
      </c>
      <c r="BG20" s="329">
        <v>80.731790000000004</v>
      </c>
      <c r="BH20" s="329">
        <v>80.164079999999998</v>
      </c>
      <c r="BI20" s="329">
        <v>83.400019999999998</v>
      </c>
      <c r="BJ20" s="329">
        <v>84.684579999999997</v>
      </c>
      <c r="BK20" s="329">
        <v>84.477890000000002</v>
      </c>
      <c r="BL20" s="329">
        <v>83.686160000000001</v>
      </c>
      <c r="BM20" s="329">
        <v>83.427530000000004</v>
      </c>
      <c r="BN20" s="329">
        <v>82.257159999999999</v>
      </c>
      <c r="BO20" s="329">
        <v>82.877480000000006</v>
      </c>
      <c r="BP20" s="329">
        <v>82.260900000000007</v>
      </c>
      <c r="BQ20" s="329">
        <v>82.317790000000002</v>
      </c>
      <c r="BR20" s="329">
        <v>79.996619999999993</v>
      </c>
      <c r="BS20" s="329">
        <v>80.920529999999999</v>
      </c>
      <c r="BT20" s="329">
        <v>80.098960000000005</v>
      </c>
      <c r="BU20" s="329">
        <v>83.342730000000003</v>
      </c>
      <c r="BV20" s="329">
        <v>84.832430000000002</v>
      </c>
    </row>
    <row r="21" spans="1:74" ht="11.1" customHeight="1" x14ac:dyDescent="0.2">
      <c r="A21" s="1" t="s">
        <v>611</v>
      </c>
      <c r="B21" s="183" t="s">
        <v>542</v>
      </c>
      <c r="C21" s="68">
        <v>7.6509999999999998</v>
      </c>
      <c r="D21" s="68">
        <v>7.7709999999999999</v>
      </c>
      <c r="E21" s="68">
        <v>6.46</v>
      </c>
      <c r="F21" s="68">
        <v>6.7919999999999998</v>
      </c>
      <c r="G21" s="68">
        <v>7.0640000000000001</v>
      </c>
      <c r="H21" s="68">
        <v>6.7610000000000001</v>
      </c>
      <c r="I21" s="68">
        <v>6.4480000000000004</v>
      </c>
      <c r="J21" s="68">
        <v>6.8620000000000001</v>
      </c>
      <c r="K21" s="68">
        <v>7.1539999999999999</v>
      </c>
      <c r="L21" s="68">
        <v>6.8</v>
      </c>
      <c r="M21" s="68">
        <v>7.226</v>
      </c>
      <c r="N21" s="68">
        <v>7.7160000000000002</v>
      </c>
      <c r="O21" s="68">
        <v>8.0009999999999994</v>
      </c>
      <c r="P21" s="68">
        <v>8.3789999999999996</v>
      </c>
      <c r="Q21" s="68">
        <v>8.3859999999999992</v>
      </c>
      <c r="R21" s="68">
        <v>7.6059999999999999</v>
      </c>
      <c r="S21" s="68">
        <v>7.5670000000000002</v>
      </c>
      <c r="T21" s="68">
        <v>7.444</v>
      </c>
      <c r="U21" s="68">
        <v>7.4180000000000001</v>
      </c>
      <c r="V21" s="68">
        <v>6.8330000000000002</v>
      </c>
      <c r="W21" s="68">
        <v>6.9370000000000003</v>
      </c>
      <c r="X21" s="68">
        <v>7.2949999999999999</v>
      </c>
      <c r="Y21" s="68">
        <v>8.0960000000000001</v>
      </c>
      <c r="Z21" s="68">
        <v>7.91</v>
      </c>
      <c r="AA21" s="68">
        <v>8.6150000000000002</v>
      </c>
      <c r="AB21" s="68">
        <v>8.4559999999999995</v>
      </c>
      <c r="AC21" s="68">
        <v>7.94</v>
      </c>
      <c r="AD21" s="68">
        <v>7.8090000000000002</v>
      </c>
      <c r="AE21" s="68">
        <v>7.665</v>
      </c>
      <c r="AF21" s="68">
        <v>7.0209999999999999</v>
      </c>
      <c r="AG21" s="68">
        <v>6.6959999999999997</v>
      </c>
      <c r="AH21" s="68">
        <v>6.5069999999999997</v>
      </c>
      <c r="AI21" s="68">
        <v>6.8940000000000001</v>
      </c>
      <c r="AJ21" s="68">
        <v>7.08</v>
      </c>
      <c r="AK21" s="68">
        <v>7.1120000000000001</v>
      </c>
      <c r="AL21" s="68">
        <v>7.5579999999999998</v>
      </c>
      <c r="AM21" s="68">
        <v>7.6360000000000001</v>
      </c>
      <c r="AN21" s="68">
        <v>8.4</v>
      </c>
      <c r="AO21" s="68">
        <v>7.7110000000000003</v>
      </c>
      <c r="AP21" s="68">
        <v>7.18</v>
      </c>
      <c r="AQ21" s="68">
        <v>6.7439999999999998</v>
      </c>
      <c r="AR21" s="68">
        <v>7.2750000000000004</v>
      </c>
      <c r="AS21" s="68">
        <v>6.9669999999999996</v>
      </c>
      <c r="AT21" s="68">
        <v>6.4059999999999997</v>
      </c>
      <c r="AU21" s="68">
        <v>6.9740000000000002</v>
      </c>
      <c r="AV21" s="68">
        <v>6.7859999999999996</v>
      </c>
      <c r="AW21" s="68">
        <v>6.9390000000000001</v>
      </c>
      <c r="AX21" s="68">
        <v>7.2869999999999999</v>
      </c>
      <c r="AY21" s="68">
        <v>7.4729999999999999</v>
      </c>
      <c r="AZ21" s="68">
        <v>7.351</v>
      </c>
      <c r="BA21" s="68">
        <v>7.0422541612999998</v>
      </c>
      <c r="BB21" s="329">
        <v>7.1255280000000001</v>
      </c>
      <c r="BC21" s="329">
        <v>7.2756949999999998</v>
      </c>
      <c r="BD21" s="329">
        <v>7.4676499999999999</v>
      </c>
      <c r="BE21" s="329">
        <v>7.5212320000000004</v>
      </c>
      <c r="BF21" s="329">
        <v>7.005236</v>
      </c>
      <c r="BG21" s="329">
        <v>6.9969039999999998</v>
      </c>
      <c r="BH21" s="329">
        <v>6.9808570000000003</v>
      </c>
      <c r="BI21" s="329">
        <v>7.6178429999999997</v>
      </c>
      <c r="BJ21" s="329">
        <v>7.4580770000000003</v>
      </c>
      <c r="BK21" s="329">
        <v>7.3286499999999997</v>
      </c>
      <c r="BL21" s="329">
        <v>7.2666000000000004</v>
      </c>
      <c r="BM21" s="329">
        <v>7.2637749999999999</v>
      </c>
      <c r="BN21" s="329">
        <v>7.1748659999999997</v>
      </c>
      <c r="BO21" s="329">
        <v>7.1966950000000001</v>
      </c>
      <c r="BP21" s="329">
        <v>7.2993240000000004</v>
      </c>
      <c r="BQ21" s="329">
        <v>7.3485019999999999</v>
      </c>
      <c r="BR21" s="329">
        <v>6.8358939999999997</v>
      </c>
      <c r="BS21" s="329">
        <v>6.7907460000000004</v>
      </c>
      <c r="BT21" s="329">
        <v>6.7226309999999998</v>
      </c>
      <c r="BU21" s="329">
        <v>7.3619770000000004</v>
      </c>
      <c r="BV21" s="329">
        <v>7.2246540000000001</v>
      </c>
    </row>
    <row r="22" spans="1:74" ht="11.1" customHeight="1" x14ac:dyDescent="0.2">
      <c r="A22" s="1" t="s">
        <v>612</v>
      </c>
      <c r="B22" s="183" t="s">
        <v>543</v>
      </c>
      <c r="C22" s="68">
        <v>33.103000000000002</v>
      </c>
      <c r="D22" s="68">
        <v>30.614000000000001</v>
      </c>
      <c r="E22" s="68">
        <v>29.228000000000002</v>
      </c>
      <c r="F22" s="68">
        <v>28.65</v>
      </c>
      <c r="G22" s="68">
        <v>28.370999999999999</v>
      </c>
      <c r="H22" s="68">
        <v>28.026</v>
      </c>
      <c r="I22" s="68">
        <v>27.106000000000002</v>
      </c>
      <c r="J22" s="68">
        <v>26.702000000000002</v>
      </c>
      <c r="K22" s="68">
        <v>30.294</v>
      </c>
      <c r="L22" s="68">
        <v>28.85</v>
      </c>
      <c r="M22" s="68">
        <v>29.709</v>
      </c>
      <c r="N22" s="68">
        <v>28.745999999999999</v>
      </c>
      <c r="O22" s="68">
        <v>34.433</v>
      </c>
      <c r="P22" s="68">
        <v>32.585000000000001</v>
      </c>
      <c r="Q22" s="68">
        <v>29.439</v>
      </c>
      <c r="R22" s="68">
        <v>29.724</v>
      </c>
      <c r="S22" s="68">
        <v>29.812000000000001</v>
      </c>
      <c r="T22" s="68">
        <v>27.902000000000001</v>
      </c>
      <c r="U22" s="68">
        <v>29.957999999999998</v>
      </c>
      <c r="V22" s="68">
        <v>28.297000000000001</v>
      </c>
      <c r="W22" s="68">
        <v>27.596</v>
      </c>
      <c r="X22" s="68">
        <v>28.210999999999999</v>
      </c>
      <c r="Y22" s="68">
        <v>29.878</v>
      </c>
      <c r="Z22" s="68">
        <v>29.286000000000001</v>
      </c>
      <c r="AA22" s="68">
        <v>30.97</v>
      </c>
      <c r="AB22" s="68">
        <v>30.765999999999998</v>
      </c>
      <c r="AC22" s="68">
        <v>29.661999999999999</v>
      </c>
      <c r="AD22" s="68">
        <v>30.113</v>
      </c>
      <c r="AE22" s="68">
        <v>27.431000000000001</v>
      </c>
      <c r="AF22" s="68">
        <v>27.66</v>
      </c>
      <c r="AG22" s="68">
        <v>27.233000000000001</v>
      </c>
      <c r="AH22" s="68">
        <v>27.251000000000001</v>
      </c>
      <c r="AI22" s="68">
        <v>29.241</v>
      </c>
      <c r="AJ22" s="68">
        <v>28.126000000000001</v>
      </c>
      <c r="AK22" s="68">
        <v>30.858000000000001</v>
      </c>
      <c r="AL22" s="68">
        <v>33.103000000000002</v>
      </c>
      <c r="AM22" s="68">
        <v>34.335999999999999</v>
      </c>
      <c r="AN22" s="68">
        <v>33.537999999999997</v>
      </c>
      <c r="AO22" s="68">
        <v>32.034999999999997</v>
      </c>
      <c r="AP22" s="68">
        <v>31.006</v>
      </c>
      <c r="AQ22" s="68">
        <v>31.292999999999999</v>
      </c>
      <c r="AR22" s="68">
        <v>30.716999999999999</v>
      </c>
      <c r="AS22" s="68">
        <v>30.373999999999999</v>
      </c>
      <c r="AT22" s="68">
        <v>29.620999999999999</v>
      </c>
      <c r="AU22" s="68">
        <v>28.84</v>
      </c>
      <c r="AV22" s="68">
        <v>27.495999999999999</v>
      </c>
      <c r="AW22" s="68">
        <v>28.844999999999999</v>
      </c>
      <c r="AX22" s="68">
        <v>29.39</v>
      </c>
      <c r="AY22" s="68">
        <v>32.603999999999999</v>
      </c>
      <c r="AZ22" s="68">
        <v>32.770000000000003</v>
      </c>
      <c r="BA22" s="68">
        <v>30.784943548000001</v>
      </c>
      <c r="BB22" s="329">
        <v>29.235779999999998</v>
      </c>
      <c r="BC22" s="329">
        <v>28.690020000000001</v>
      </c>
      <c r="BD22" s="329">
        <v>28.87172</v>
      </c>
      <c r="BE22" s="329">
        <v>28.765920000000001</v>
      </c>
      <c r="BF22" s="329">
        <v>28.36937</v>
      </c>
      <c r="BG22" s="329">
        <v>28.67859</v>
      </c>
      <c r="BH22" s="329">
        <v>28.763739999999999</v>
      </c>
      <c r="BI22" s="329">
        <v>30.345500000000001</v>
      </c>
      <c r="BJ22" s="329">
        <v>31.777080000000002</v>
      </c>
      <c r="BK22" s="329">
        <v>33.071159999999999</v>
      </c>
      <c r="BL22" s="329">
        <v>31.791399999999999</v>
      </c>
      <c r="BM22" s="329">
        <v>30.376359999999998</v>
      </c>
      <c r="BN22" s="329">
        <v>29.03969</v>
      </c>
      <c r="BO22" s="329">
        <v>28.585170000000002</v>
      </c>
      <c r="BP22" s="329">
        <v>28.816030000000001</v>
      </c>
      <c r="BQ22" s="329">
        <v>28.781379999999999</v>
      </c>
      <c r="BR22" s="329">
        <v>28.491240000000001</v>
      </c>
      <c r="BS22" s="329">
        <v>28.87903</v>
      </c>
      <c r="BT22" s="329">
        <v>28.80322</v>
      </c>
      <c r="BU22" s="329">
        <v>30.368729999999999</v>
      </c>
      <c r="BV22" s="329">
        <v>31.836500000000001</v>
      </c>
    </row>
    <row r="23" spans="1:74" ht="11.1" customHeight="1" x14ac:dyDescent="0.2">
      <c r="A23" s="1" t="s">
        <v>613</v>
      </c>
      <c r="B23" s="183" t="s">
        <v>121</v>
      </c>
      <c r="C23" s="68">
        <v>243.977</v>
      </c>
      <c r="D23" s="68">
        <v>241.34800000000001</v>
      </c>
      <c r="E23" s="68">
        <v>232.93100000000001</v>
      </c>
      <c r="F23" s="68">
        <v>228.58099999999999</v>
      </c>
      <c r="G23" s="68">
        <v>222.584</v>
      </c>
      <c r="H23" s="68">
        <v>221.09899999999999</v>
      </c>
      <c r="I23" s="68">
        <v>217.71899999999999</v>
      </c>
      <c r="J23" s="68">
        <v>218.255</v>
      </c>
      <c r="K23" s="68">
        <v>225.21600000000001</v>
      </c>
      <c r="L23" s="68">
        <v>217.35599999999999</v>
      </c>
      <c r="M23" s="68">
        <v>222.93700000000001</v>
      </c>
      <c r="N23" s="68">
        <v>235.465</v>
      </c>
      <c r="O23" s="68">
        <v>261.64800000000002</v>
      </c>
      <c r="P23" s="68">
        <v>256.21899999999999</v>
      </c>
      <c r="Q23" s="68">
        <v>243.71600000000001</v>
      </c>
      <c r="R23" s="68">
        <v>243.47900000000001</v>
      </c>
      <c r="S23" s="68">
        <v>243.40899999999999</v>
      </c>
      <c r="T23" s="68">
        <v>242.66200000000001</v>
      </c>
      <c r="U23" s="68">
        <v>240.93199999999999</v>
      </c>
      <c r="V23" s="68">
        <v>230.411</v>
      </c>
      <c r="W23" s="68">
        <v>227.697</v>
      </c>
      <c r="X23" s="68">
        <v>225.59399999999999</v>
      </c>
      <c r="Y23" s="68">
        <v>233.84200000000001</v>
      </c>
      <c r="Z23" s="68">
        <v>238.58699999999999</v>
      </c>
      <c r="AA23" s="68">
        <v>261.10899999999998</v>
      </c>
      <c r="AB23" s="68">
        <v>253.63499999999999</v>
      </c>
      <c r="AC23" s="68">
        <v>239.55799999999999</v>
      </c>
      <c r="AD23" s="68">
        <v>243.511</v>
      </c>
      <c r="AE23" s="68">
        <v>242.48400000000001</v>
      </c>
      <c r="AF23" s="68">
        <v>238.417</v>
      </c>
      <c r="AG23" s="68">
        <v>232.85900000000001</v>
      </c>
      <c r="AH23" s="68">
        <v>226.78800000000001</v>
      </c>
      <c r="AI23" s="68">
        <v>223.20400000000001</v>
      </c>
      <c r="AJ23" s="68">
        <v>215.89599999999999</v>
      </c>
      <c r="AK23" s="68">
        <v>224.91800000000001</v>
      </c>
      <c r="AL23" s="68">
        <v>236.816</v>
      </c>
      <c r="AM23" s="68">
        <v>247.94800000000001</v>
      </c>
      <c r="AN23" s="68">
        <v>252.56700000000001</v>
      </c>
      <c r="AO23" s="68">
        <v>239.62899999999999</v>
      </c>
      <c r="AP23" s="68">
        <v>239.864</v>
      </c>
      <c r="AQ23" s="68">
        <v>242.17400000000001</v>
      </c>
      <c r="AR23" s="68">
        <v>240.31200000000001</v>
      </c>
      <c r="AS23" s="68">
        <v>233.91300000000001</v>
      </c>
      <c r="AT23" s="68">
        <v>236.083</v>
      </c>
      <c r="AU23" s="68">
        <v>239.65799999999999</v>
      </c>
      <c r="AV23" s="68">
        <v>232.12700000000001</v>
      </c>
      <c r="AW23" s="68">
        <v>230.005</v>
      </c>
      <c r="AX23" s="68">
        <v>246.274</v>
      </c>
      <c r="AY23" s="68">
        <v>261.32600000000002</v>
      </c>
      <c r="AZ23" s="68">
        <v>250.71299999999999</v>
      </c>
      <c r="BA23" s="68">
        <v>236.13077577000001</v>
      </c>
      <c r="BB23" s="329">
        <v>234.0196</v>
      </c>
      <c r="BC23" s="329">
        <v>235.4178</v>
      </c>
      <c r="BD23" s="329">
        <v>237.9958</v>
      </c>
      <c r="BE23" s="329">
        <v>236.6037</v>
      </c>
      <c r="BF23" s="329">
        <v>231.64189999999999</v>
      </c>
      <c r="BG23" s="329">
        <v>232.0498</v>
      </c>
      <c r="BH23" s="329">
        <v>226.87129999999999</v>
      </c>
      <c r="BI23" s="329">
        <v>235.31620000000001</v>
      </c>
      <c r="BJ23" s="329">
        <v>245.63509999999999</v>
      </c>
      <c r="BK23" s="329">
        <v>254.12389999999999</v>
      </c>
      <c r="BL23" s="329">
        <v>252.61170000000001</v>
      </c>
      <c r="BM23" s="329">
        <v>244.70820000000001</v>
      </c>
      <c r="BN23" s="329">
        <v>238.6748</v>
      </c>
      <c r="BO23" s="329">
        <v>238.02260000000001</v>
      </c>
      <c r="BP23" s="329">
        <v>240.11750000000001</v>
      </c>
      <c r="BQ23" s="329">
        <v>238.8032</v>
      </c>
      <c r="BR23" s="329">
        <v>234.1842</v>
      </c>
      <c r="BS23" s="329">
        <v>234.3288</v>
      </c>
      <c r="BT23" s="329">
        <v>228.45230000000001</v>
      </c>
      <c r="BU23" s="329">
        <v>236.68129999999999</v>
      </c>
      <c r="BV23" s="329">
        <v>247.1319</v>
      </c>
    </row>
    <row r="24" spans="1:74" ht="11.1" customHeight="1" x14ac:dyDescent="0.2">
      <c r="A24" s="1"/>
      <c r="B24" s="7" t="s">
        <v>123</v>
      </c>
      <c r="C24" s="227"/>
      <c r="D24" s="227"/>
      <c r="E24" s="227"/>
      <c r="F24" s="227"/>
      <c r="G24" s="227"/>
      <c r="H24" s="227"/>
      <c r="I24" s="227"/>
      <c r="J24" s="227"/>
      <c r="K24" s="227"/>
      <c r="L24" s="227"/>
      <c r="M24" s="227"/>
      <c r="N24" s="227"/>
      <c r="O24" s="227"/>
      <c r="P24" s="227"/>
      <c r="Q24" s="227"/>
      <c r="R24" s="227"/>
      <c r="S24" s="227"/>
      <c r="T24" s="227"/>
      <c r="U24" s="227"/>
      <c r="V24" s="227"/>
      <c r="W24" s="227"/>
      <c r="X24" s="227"/>
      <c r="Y24" s="227"/>
      <c r="Z24" s="227"/>
      <c r="AA24" s="227"/>
      <c r="AB24" s="227"/>
      <c r="AC24" s="227"/>
      <c r="AD24" s="227"/>
      <c r="AE24" s="227"/>
      <c r="AF24" s="227"/>
      <c r="AG24" s="227"/>
      <c r="AH24" s="227"/>
      <c r="AI24" s="227"/>
      <c r="AJ24" s="227"/>
      <c r="AK24" s="227"/>
      <c r="AL24" s="227"/>
      <c r="AM24" s="227"/>
      <c r="AN24" s="227"/>
      <c r="AO24" s="227"/>
      <c r="AP24" s="227"/>
      <c r="AQ24" s="227"/>
      <c r="AR24" s="227"/>
      <c r="AS24" s="227"/>
      <c r="AT24" s="227"/>
      <c r="AU24" s="227"/>
      <c r="AV24" s="227"/>
      <c r="AW24" s="227"/>
      <c r="AX24" s="227"/>
      <c r="AY24" s="227"/>
      <c r="AZ24" s="227"/>
      <c r="BA24" s="227"/>
      <c r="BB24" s="400"/>
      <c r="BC24" s="400"/>
      <c r="BD24" s="400"/>
      <c r="BE24" s="400"/>
      <c r="BF24" s="400"/>
      <c r="BG24" s="400"/>
      <c r="BH24" s="400"/>
      <c r="BI24" s="400"/>
      <c r="BJ24" s="400"/>
      <c r="BK24" s="400"/>
      <c r="BL24" s="400"/>
      <c r="BM24" s="400"/>
      <c r="BN24" s="400"/>
      <c r="BO24" s="400"/>
      <c r="BP24" s="400"/>
      <c r="BQ24" s="400"/>
      <c r="BR24" s="400"/>
      <c r="BS24" s="400"/>
      <c r="BT24" s="400"/>
      <c r="BU24" s="400"/>
      <c r="BV24" s="400"/>
    </row>
    <row r="25" spans="1:74" ht="11.1" customHeight="1" x14ac:dyDescent="0.2">
      <c r="A25" s="1" t="s">
        <v>614</v>
      </c>
      <c r="B25" s="183" t="s">
        <v>121</v>
      </c>
      <c r="C25" s="68">
        <v>30.54</v>
      </c>
      <c r="D25" s="68">
        <v>30.423999999999999</v>
      </c>
      <c r="E25" s="68">
        <v>26.725000000000001</v>
      </c>
      <c r="F25" s="68">
        <v>25.096</v>
      </c>
      <c r="G25" s="68">
        <v>26.062000000000001</v>
      </c>
      <c r="H25" s="68">
        <v>25.212</v>
      </c>
      <c r="I25" s="68">
        <v>24.056000000000001</v>
      </c>
      <c r="J25" s="68">
        <v>26.03</v>
      </c>
      <c r="K25" s="68">
        <v>29.026</v>
      </c>
      <c r="L25" s="68">
        <v>27.698</v>
      </c>
      <c r="M25" s="68">
        <v>27.754000000000001</v>
      </c>
      <c r="N25" s="68">
        <v>28.594999999999999</v>
      </c>
      <c r="O25" s="68">
        <v>26.513000000000002</v>
      </c>
      <c r="P25" s="68">
        <v>26.896999999999998</v>
      </c>
      <c r="Q25" s="68">
        <v>26.262</v>
      </c>
      <c r="R25" s="68">
        <v>24.664999999999999</v>
      </c>
      <c r="S25" s="68">
        <v>23.375</v>
      </c>
      <c r="T25" s="68">
        <v>24.655999999999999</v>
      </c>
      <c r="U25" s="68">
        <v>24.445</v>
      </c>
      <c r="V25" s="68">
        <v>25.552</v>
      </c>
      <c r="W25" s="68">
        <v>24.803000000000001</v>
      </c>
      <c r="X25" s="68">
        <v>25.751999999999999</v>
      </c>
      <c r="Y25" s="68">
        <v>26.134</v>
      </c>
      <c r="Z25" s="68">
        <v>28.382999999999999</v>
      </c>
      <c r="AA25" s="68">
        <v>28.434999999999999</v>
      </c>
      <c r="AB25" s="68">
        <v>25.41</v>
      </c>
      <c r="AC25" s="68">
        <v>21.53</v>
      </c>
      <c r="AD25" s="68">
        <v>21.65</v>
      </c>
      <c r="AE25" s="68">
        <v>22.007999999999999</v>
      </c>
      <c r="AF25" s="68">
        <v>22.48</v>
      </c>
      <c r="AG25" s="68">
        <v>23.152999999999999</v>
      </c>
      <c r="AH25" s="68">
        <v>24.584</v>
      </c>
      <c r="AI25" s="68">
        <v>21.763999999999999</v>
      </c>
      <c r="AJ25" s="68">
        <v>23.140999999999998</v>
      </c>
      <c r="AK25" s="68">
        <v>23.606999999999999</v>
      </c>
      <c r="AL25" s="68">
        <v>24.523</v>
      </c>
      <c r="AM25" s="68">
        <v>25.23</v>
      </c>
      <c r="AN25" s="68">
        <v>24.986000000000001</v>
      </c>
      <c r="AO25" s="68">
        <v>23.129000000000001</v>
      </c>
      <c r="AP25" s="68">
        <v>22.808</v>
      </c>
      <c r="AQ25" s="68">
        <v>23.873000000000001</v>
      </c>
      <c r="AR25" s="68">
        <v>24.709</v>
      </c>
      <c r="AS25" s="68">
        <v>24.295000000000002</v>
      </c>
      <c r="AT25" s="68">
        <v>23.298999999999999</v>
      </c>
      <c r="AU25" s="68">
        <v>24.800999999999998</v>
      </c>
      <c r="AV25" s="68">
        <v>24.914000000000001</v>
      </c>
      <c r="AW25" s="68">
        <v>24.266999999999999</v>
      </c>
      <c r="AX25" s="68">
        <v>25.731999999999999</v>
      </c>
      <c r="AY25" s="68">
        <v>29.516999999999999</v>
      </c>
      <c r="AZ25" s="68">
        <v>24.542000000000002</v>
      </c>
      <c r="BA25" s="68">
        <v>21.993073548000002</v>
      </c>
      <c r="BB25" s="329">
        <v>22.076000000000001</v>
      </c>
      <c r="BC25" s="329">
        <v>23.64387</v>
      </c>
      <c r="BD25" s="329">
        <v>23.913019999999999</v>
      </c>
      <c r="BE25" s="329">
        <v>23.757280000000002</v>
      </c>
      <c r="BF25" s="329">
        <v>24.200800000000001</v>
      </c>
      <c r="BG25" s="329">
        <v>24.64461</v>
      </c>
      <c r="BH25" s="329">
        <v>24.11974</v>
      </c>
      <c r="BI25" s="329">
        <v>24.803270000000001</v>
      </c>
      <c r="BJ25" s="329">
        <v>25.343800000000002</v>
      </c>
      <c r="BK25" s="329">
        <v>27.4695</v>
      </c>
      <c r="BL25" s="329">
        <v>27.844180000000001</v>
      </c>
      <c r="BM25" s="329">
        <v>24.963629999999998</v>
      </c>
      <c r="BN25" s="329">
        <v>22.37275</v>
      </c>
      <c r="BO25" s="329">
        <v>23.61647</v>
      </c>
      <c r="BP25" s="329">
        <v>23.780909999999999</v>
      </c>
      <c r="BQ25" s="329">
        <v>23.654990000000002</v>
      </c>
      <c r="BR25" s="329">
        <v>24.244499999999999</v>
      </c>
      <c r="BS25" s="329">
        <v>24.69727</v>
      </c>
      <c r="BT25" s="329">
        <v>24.288039999999999</v>
      </c>
      <c r="BU25" s="329">
        <v>24.68948</v>
      </c>
      <c r="BV25" s="329">
        <v>24.971299999999999</v>
      </c>
    </row>
    <row r="26" spans="1:74" ht="11.1" customHeight="1" x14ac:dyDescent="0.2">
      <c r="A26" s="1"/>
      <c r="B26" s="7" t="s">
        <v>124</v>
      </c>
      <c r="C26" s="228"/>
      <c r="D26" s="228"/>
      <c r="E26" s="228"/>
      <c r="F26" s="228"/>
      <c r="G26" s="228"/>
      <c r="H26" s="228"/>
      <c r="I26" s="228"/>
      <c r="J26" s="228"/>
      <c r="K26" s="228"/>
      <c r="L26" s="228"/>
      <c r="M26" s="228"/>
      <c r="N26" s="228"/>
      <c r="O26" s="228"/>
      <c r="P26" s="228"/>
      <c r="Q26" s="228"/>
      <c r="R26" s="228"/>
      <c r="S26" s="228"/>
      <c r="T26" s="228"/>
      <c r="U26" s="228"/>
      <c r="V26" s="228"/>
      <c r="W26" s="228"/>
      <c r="X26" s="228"/>
      <c r="Y26" s="228"/>
      <c r="Z26" s="228"/>
      <c r="AA26" s="228"/>
      <c r="AB26" s="228"/>
      <c r="AC26" s="228"/>
      <c r="AD26" s="228"/>
      <c r="AE26" s="228"/>
      <c r="AF26" s="228"/>
      <c r="AG26" s="228"/>
      <c r="AH26" s="228"/>
      <c r="AI26" s="228"/>
      <c r="AJ26" s="228"/>
      <c r="AK26" s="228"/>
      <c r="AL26" s="228"/>
      <c r="AM26" s="228"/>
      <c r="AN26" s="228"/>
      <c r="AO26" s="228"/>
      <c r="AP26" s="228"/>
      <c r="AQ26" s="228"/>
      <c r="AR26" s="228"/>
      <c r="AS26" s="228"/>
      <c r="AT26" s="228"/>
      <c r="AU26" s="228"/>
      <c r="AV26" s="228"/>
      <c r="AW26" s="228"/>
      <c r="AX26" s="228"/>
      <c r="AY26" s="228"/>
      <c r="AZ26" s="228"/>
      <c r="BA26" s="228"/>
      <c r="BB26" s="401"/>
      <c r="BC26" s="401"/>
      <c r="BD26" s="401"/>
      <c r="BE26" s="401"/>
      <c r="BF26" s="401"/>
      <c r="BG26" s="401"/>
      <c r="BH26" s="401"/>
      <c r="BI26" s="401"/>
      <c r="BJ26" s="401"/>
      <c r="BK26" s="401"/>
      <c r="BL26" s="401"/>
      <c r="BM26" s="401"/>
      <c r="BN26" s="401"/>
      <c r="BO26" s="401"/>
      <c r="BP26" s="401"/>
      <c r="BQ26" s="401"/>
      <c r="BR26" s="401"/>
      <c r="BS26" s="401"/>
      <c r="BT26" s="401"/>
      <c r="BU26" s="401"/>
      <c r="BV26" s="401"/>
    </row>
    <row r="27" spans="1:74" ht="11.1" customHeight="1" x14ac:dyDescent="0.2">
      <c r="A27" s="1" t="s">
        <v>615</v>
      </c>
      <c r="B27" s="184" t="s">
        <v>121</v>
      </c>
      <c r="C27" s="69">
        <v>213.43700000000001</v>
      </c>
      <c r="D27" s="69">
        <v>210.92400000000001</v>
      </c>
      <c r="E27" s="69">
        <v>206.20599999999999</v>
      </c>
      <c r="F27" s="69">
        <v>203.48500000000001</v>
      </c>
      <c r="G27" s="69">
        <v>196.52199999999999</v>
      </c>
      <c r="H27" s="69">
        <v>195.887</v>
      </c>
      <c r="I27" s="69">
        <v>193.66300000000001</v>
      </c>
      <c r="J27" s="69">
        <v>192.22499999999999</v>
      </c>
      <c r="K27" s="69">
        <v>196.19</v>
      </c>
      <c r="L27" s="69">
        <v>189.65799999999999</v>
      </c>
      <c r="M27" s="69">
        <v>195.18299999999999</v>
      </c>
      <c r="N27" s="69">
        <v>206.87</v>
      </c>
      <c r="O27" s="69">
        <v>235.13499999999999</v>
      </c>
      <c r="P27" s="69">
        <v>229.322</v>
      </c>
      <c r="Q27" s="69">
        <v>217.45400000000001</v>
      </c>
      <c r="R27" s="69">
        <v>218.81399999999999</v>
      </c>
      <c r="S27" s="69">
        <v>220.03399999999999</v>
      </c>
      <c r="T27" s="69">
        <v>218.006</v>
      </c>
      <c r="U27" s="69">
        <v>216.48699999999999</v>
      </c>
      <c r="V27" s="69">
        <v>204.85900000000001</v>
      </c>
      <c r="W27" s="69">
        <v>202.89400000000001</v>
      </c>
      <c r="X27" s="69">
        <v>199.84200000000001</v>
      </c>
      <c r="Y27" s="69">
        <v>207.708</v>
      </c>
      <c r="Z27" s="69">
        <v>210.20400000000001</v>
      </c>
      <c r="AA27" s="69">
        <v>232.67400000000001</v>
      </c>
      <c r="AB27" s="69">
        <v>228.22499999999999</v>
      </c>
      <c r="AC27" s="69">
        <v>218.02799999999999</v>
      </c>
      <c r="AD27" s="69">
        <v>221.86099999999999</v>
      </c>
      <c r="AE27" s="69">
        <v>220.476</v>
      </c>
      <c r="AF27" s="69">
        <v>215.93700000000001</v>
      </c>
      <c r="AG27" s="69">
        <v>209.70599999999999</v>
      </c>
      <c r="AH27" s="69">
        <v>202.20400000000001</v>
      </c>
      <c r="AI27" s="69">
        <v>201.44</v>
      </c>
      <c r="AJ27" s="69">
        <v>192.755</v>
      </c>
      <c r="AK27" s="69">
        <v>201.31100000000001</v>
      </c>
      <c r="AL27" s="69">
        <v>212.29300000000001</v>
      </c>
      <c r="AM27" s="69">
        <v>222.71799999999999</v>
      </c>
      <c r="AN27" s="69">
        <v>227.58099999999999</v>
      </c>
      <c r="AO27" s="69">
        <v>216.5</v>
      </c>
      <c r="AP27" s="69">
        <v>217.05600000000001</v>
      </c>
      <c r="AQ27" s="69">
        <v>218.30099999999999</v>
      </c>
      <c r="AR27" s="69">
        <v>215.60300000000001</v>
      </c>
      <c r="AS27" s="69">
        <v>209.61799999999999</v>
      </c>
      <c r="AT27" s="69">
        <v>212.78399999999999</v>
      </c>
      <c r="AU27" s="69">
        <v>214.857</v>
      </c>
      <c r="AV27" s="69">
        <v>207.21299999999999</v>
      </c>
      <c r="AW27" s="69">
        <v>205.738</v>
      </c>
      <c r="AX27" s="69">
        <v>220.542</v>
      </c>
      <c r="AY27" s="69">
        <v>231.809</v>
      </c>
      <c r="AZ27" s="69">
        <v>226.172</v>
      </c>
      <c r="BA27" s="69">
        <v>214.13760323</v>
      </c>
      <c r="BB27" s="350">
        <v>211.9436</v>
      </c>
      <c r="BC27" s="350">
        <v>211.7739</v>
      </c>
      <c r="BD27" s="350">
        <v>214.08279999999999</v>
      </c>
      <c r="BE27" s="350">
        <v>212.84639999999999</v>
      </c>
      <c r="BF27" s="350">
        <v>207.44110000000001</v>
      </c>
      <c r="BG27" s="350">
        <v>207.40520000000001</v>
      </c>
      <c r="BH27" s="350">
        <v>202.75149999999999</v>
      </c>
      <c r="BI27" s="350">
        <v>210.5129</v>
      </c>
      <c r="BJ27" s="350">
        <v>220.29130000000001</v>
      </c>
      <c r="BK27" s="350">
        <v>226.65440000000001</v>
      </c>
      <c r="BL27" s="350">
        <v>224.76750000000001</v>
      </c>
      <c r="BM27" s="350">
        <v>219.74459999999999</v>
      </c>
      <c r="BN27" s="350">
        <v>216.30199999999999</v>
      </c>
      <c r="BO27" s="350">
        <v>214.40610000000001</v>
      </c>
      <c r="BP27" s="350">
        <v>216.3366</v>
      </c>
      <c r="BQ27" s="350">
        <v>215.1482</v>
      </c>
      <c r="BR27" s="350">
        <v>209.93969999999999</v>
      </c>
      <c r="BS27" s="350">
        <v>209.63159999999999</v>
      </c>
      <c r="BT27" s="350">
        <v>204.16419999999999</v>
      </c>
      <c r="BU27" s="350">
        <v>211.99189999999999</v>
      </c>
      <c r="BV27" s="350">
        <v>222.16059999999999</v>
      </c>
    </row>
    <row r="28" spans="1:74" s="280" customFormat="1" ht="11.1" customHeight="1" x14ac:dyDescent="0.2">
      <c r="A28" s="1"/>
      <c r="B28" s="278"/>
      <c r="C28" s="279"/>
      <c r="D28" s="279"/>
      <c r="E28" s="279"/>
      <c r="F28" s="279"/>
      <c r="G28" s="279"/>
      <c r="H28" s="279"/>
      <c r="I28" s="279"/>
      <c r="J28" s="279"/>
      <c r="K28" s="279"/>
      <c r="L28" s="279"/>
      <c r="M28" s="279"/>
      <c r="N28" s="279"/>
      <c r="O28" s="279"/>
      <c r="P28" s="279"/>
      <c r="Q28" s="279"/>
      <c r="R28" s="279"/>
      <c r="S28" s="279"/>
      <c r="T28" s="279"/>
      <c r="U28" s="279"/>
      <c r="V28" s="279"/>
      <c r="W28" s="279"/>
      <c r="X28" s="279"/>
      <c r="Y28" s="279"/>
      <c r="Z28" s="279"/>
      <c r="AA28" s="279"/>
      <c r="AB28" s="279"/>
      <c r="AC28" s="279"/>
      <c r="AD28" s="279"/>
      <c r="AE28" s="279"/>
      <c r="AF28" s="279"/>
      <c r="AG28" s="279"/>
      <c r="AH28" s="279"/>
      <c r="AI28" s="279"/>
      <c r="AJ28" s="279"/>
      <c r="AK28" s="279"/>
      <c r="AL28" s="279"/>
      <c r="AM28" s="279"/>
      <c r="AN28" s="279"/>
      <c r="AO28" s="279"/>
      <c r="AP28" s="279"/>
      <c r="AQ28" s="279"/>
      <c r="AR28" s="279"/>
      <c r="AS28" s="279"/>
      <c r="AT28" s="279"/>
      <c r="AU28" s="279"/>
      <c r="AV28" s="279"/>
      <c r="AW28" s="279"/>
      <c r="AX28" s="279"/>
      <c r="AY28" s="402"/>
      <c r="AZ28" s="402"/>
      <c r="BA28" s="402"/>
      <c r="BB28" s="402"/>
      <c r="BC28" s="402"/>
      <c r="BD28" s="279"/>
      <c r="BE28" s="279"/>
      <c r="BF28" s="279"/>
      <c r="BG28" s="402"/>
      <c r="BH28" s="402"/>
      <c r="BI28" s="402"/>
      <c r="BJ28" s="402"/>
      <c r="BK28" s="402"/>
      <c r="BL28" s="402"/>
      <c r="BM28" s="402"/>
      <c r="BN28" s="402"/>
      <c r="BO28" s="402"/>
      <c r="BP28" s="402"/>
      <c r="BQ28" s="402"/>
      <c r="BR28" s="402"/>
      <c r="BS28" s="402"/>
      <c r="BT28" s="402"/>
      <c r="BU28" s="402"/>
      <c r="BV28" s="402"/>
    </row>
    <row r="29" spans="1:74" s="280" customFormat="1" ht="12" customHeight="1" x14ac:dyDescent="0.2">
      <c r="A29" s="1"/>
      <c r="B29" s="779" t="s">
        <v>1003</v>
      </c>
      <c r="C29" s="780"/>
      <c r="D29" s="780"/>
      <c r="E29" s="780"/>
      <c r="F29" s="780"/>
      <c r="G29" s="780"/>
      <c r="H29" s="780"/>
      <c r="I29" s="780"/>
      <c r="J29" s="780"/>
      <c r="K29" s="780"/>
      <c r="L29" s="780"/>
      <c r="M29" s="780"/>
      <c r="N29" s="780"/>
      <c r="O29" s="780"/>
      <c r="P29" s="780"/>
      <c r="Q29" s="780"/>
      <c r="AY29" s="530"/>
      <c r="AZ29" s="530"/>
      <c r="BA29" s="530"/>
      <c r="BB29" s="530"/>
      <c r="BC29" s="530"/>
      <c r="BD29" s="664"/>
      <c r="BE29" s="664"/>
      <c r="BF29" s="664"/>
      <c r="BG29" s="530"/>
      <c r="BH29" s="530"/>
      <c r="BI29" s="530"/>
      <c r="BJ29" s="530"/>
    </row>
    <row r="30" spans="1:74" s="280" customFormat="1" ht="12" customHeight="1" x14ac:dyDescent="0.2">
      <c r="A30" s="1"/>
      <c r="B30" s="788" t="s">
        <v>137</v>
      </c>
      <c r="C30" s="780"/>
      <c r="D30" s="780"/>
      <c r="E30" s="780"/>
      <c r="F30" s="780"/>
      <c r="G30" s="780"/>
      <c r="H30" s="780"/>
      <c r="I30" s="780"/>
      <c r="J30" s="780"/>
      <c r="K30" s="780"/>
      <c r="L30" s="780"/>
      <c r="M30" s="780"/>
      <c r="N30" s="780"/>
      <c r="O30" s="780"/>
      <c r="P30" s="780"/>
      <c r="Q30" s="780"/>
      <c r="AY30" s="530"/>
      <c r="AZ30" s="530"/>
      <c r="BA30" s="530"/>
      <c r="BB30" s="530"/>
      <c r="BC30" s="530"/>
      <c r="BD30" s="664"/>
      <c r="BE30" s="664"/>
      <c r="BF30" s="664"/>
      <c r="BG30" s="530"/>
      <c r="BH30" s="530"/>
      <c r="BI30" s="530"/>
      <c r="BJ30" s="530"/>
    </row>
    <row r="31" spans="1:74" s="445" customFormat="1" ht="12" customHeight="1" x14ac:dyDescent="0.2">
      <c r="A31" s="444"/>
      <c r="B31" s="801" t="s">
        <v>1028</v>
      </c>
      <c r="C31" s="802"/>
      <c r="D31" s="802"/>
      <c r="E31" s="802"/>
      <c r="F31" s="802"/>
      <c r="G31" s="802"/>
      <c r="H31" s="802"/>
      <c r="I31" s="802"/>
      <c r="J31" s="802"/>
      <c r="K31" s="802"/>
      <c r="L31" s="802"/>
      <c r="M31" s="802"/>
      <c r="N31" s="802"/>
      <c r="O31" s="802"/>
      <c r="P31" s="802"/>
      <c r="Q31" s="798"/>
      <c r="AY31" s="531"/>
      <c r="AZ31" s="531"/>
      <c r="BA31" s="531"/>
      <c r="BB31" s="531"/>
      <c r="BC31" s="531"/>
      <c r="BD31" s="665"/>
      <c r="BE31" s="665"/>
      <c r="BF31" s="665"/>
      <c r="BG31" s="531"/>
      <c r="BH31" s="531"/>
      <c r="BI31" s="531"/>
      <c r="BJ31" s="531"/>
    </row>
    <row r="32" spans="1:74" s="445" customFormat="1" ht="12" customHeight="1" x14ac:dyDescent="0.2">
      <c r="A32" s="444"/>
      <c r="B32" s="796" t="s">
        <v>1048</v>
      </c>
      <c r="C32" s="798"/>
      <c r="D32" s="798"/>
      <c r="E32" s="798"/>
      <c r="F32" s="798"/>
      <c r="G32" s="798"/>
      <c r="H32" s="798"/>
      <c r="I32" s="798"/>
      <c r="J32" s="798"/>
      <c r="K32" s="798"/>
      <c r="L32" s="798"/>
      <c r="M32" s="798"/>
      <c r="N32" s="798"/>
      <c r="O32" s="798"/>
      <c r="P32" s="798"/>
      <c r="Q32" s="798"/>
      <c r="AY32" s="531"/>
      <c r="AZ32" s="531"/>
      <c r="BA32" s="531"/>
      <c r="BB32" s="531"/>
      <c r="BC32" s="531"/>
      <c r="BD32" s="665"/>
      <c r="BE32" s="665"/>
      <c r="BF32" s="665"/>
      <c r="BG32" s="531"/>
      <c r="BH32" s="531"/>
      <c r="BI32" s="531"/>
      <c r="BJ32" s="531"/>
    </row>
    <row r="33" spans="1:74" s="445" customFormat="1" ht="12" customHeight="1" x14ac:dyDescent="0.2">
      <c r="A33" s="444"/>
      <c r="B33" s="832" t="s">
        <v>1049</v>
      </c>
      <c r="C33" s="798"/>
      <c r="D33" s="798"/>
      <c r="E33" s="798"/>
      <c r="F33" s="798"/>
      <c r="G33" s="798"/>
      <c r="H33" s="798"/>
      <c r="I33" s="798"/>
      <c r="J33" s="798"/>
      <c r="K33" s="798"/>
      <c r="L33" s="798"/>
      <c r="M33" s="798"/>
      <c r="N33" s="798"/>
      <c r="O33" s="798"/>
      <c r="P33" s="798"/>
      <c r="Q33" s="798"/>
      <c r="AY33" s="531"/>
      <c r="AZ33" s="531"/>
      <c r="BA33" s="531"/>
      <c r="BB33" s="531"/>
      <c r="BC33" s="531"/>
      <c r="BD33" s="665"/>
      <c r="BE33" s="665"/>
      <c r="BF33" s="665"/>
      <c r="BG33" s="531"/>
      <c r="BH33" s="531"/>
      <c r="BI33" s="531"/>
      <c r="BJ33" s="531"/>
    </row>
    <row r="34" spans="1:74" s="445" customFormat="1" ht="12" customHeight="1" x14ac:dyDescent="0.2">
      <c r="A34" s="444"/>
      <c r="B34" s="801" t="s">
        <v>1051</v>
      </c>
      <c r="C34" s="802"/>
      <c r="D34" s="802"/>
      <c r="E34" s="802"/>
      <c r="F34" s="802"/>
      <c r="G34" s="802"/>
      <c r="H34" s="802"/>
      <c r="I34" s="802"/>
      <c r="J34" s="802"/>
      <c r="K34" s="802"/>
      <c r="L34" s="802"/>
      <c r="M34" s="802"/>
      <c r="N34" s="802"/>
      <c r="O34" s="802"/>
      <c r="P34" s="802"/>
      <c r="Q34" s="798"/>
      <c r="AY34" s="531"/>
      <c r="AZ34" s="531"/>
      <c r="BA34" s="531"/>
      <c r="BB34" s="531"/>
      <c r="BC34" s="531"/>
      <c r="BD34" s="665"/>
      <c r="BE34" s="665"/>
      <c r="BF34" s="665"/>
      <c r="BG34" s="531"/>
      <c r="BH34" s="531"/>
      <c r="BI34" s="531"/>
      <c r="BJ34" s="531"/>
    </row>
    <row r="35" spans="1:74" s="445" customFormat="1" ht="12" customHeight="1" x14ac:dyDescent="0.2">
      <c r="A35" s="444"/>
      <c r="B35" s="803" t="s">
        <v>1052</v>
      </c>
      <c r="C35" s="797"/>
      <c r="D35" s="797"/>
      <c r="E35" s="797"/>
      <c r="F35" s="797"/>
      <c r="G35" s="797"/>
      <c r="H35" s="797"/>
      <c r="I35" s="797"/>
      <c r="J35" s="797"/>
      <c r="K35" s="797"/>
      <c r="L35" s="797"/>
      <c r="M35" s="797"/>
      <c r="N35" s="797"/>
      <c r="O35" s="797"/>
      <c r="P35" s="797"/>
      <c r="Q35" s="798"/>
      <c r="AY35" s="531"/>
      <c r="AZ35" s="531"/>
      <c r="BA35" s="531"/>
      <c r="BB35" s="531"/>
      <c r="BC35" s="531"/>
      <c r="BD35" s="665"/>
      <c r="BE35" s="665"/>
      <c r="BF35" s="665"/>
      <c r="BG35" s="531"/>
      <c r="BH35" s="531"/>
      <c r="BI35" s="531"/>
      <c r="BJ35" s="531"/>
    </row>
    <row r="36" spans="1:74" s="445" customFormat="1" ht="12" customHeight="1" x14ac:dyDescent="0.2">
      <c r="A36" s="444"/>
      <c r="B36" s="796" t="s">
        <v>1032</v>
      </c>
      <c r="C36" s="797"/>
      <c r="D36" s="797"/>
      <c r="E36" s="797"/>
      <c r="F36" s="797"/>
      <c r="G36" s="797"/>
      <c r="H36" s="797"/>
      <c r="I36" s="797"/>
      <c r="J36" s="797"/>
      <c r="K36" s="797"/>
      <c r="L36" s="797"/>
      <c r="M36" s="797"/>
      <c r="N36" s="797"/>
      <c r="O36" s="797"/>
      <c r="P36" s="797"/>
      <c r="Q36" s="798"/>
      <c r="AY36" s="531"/>
      <c r="AZ36" s="531"/>
      <c r="BA36" s="531"/>
      <c r="BB36" s="531"/>
      <c r="BC36" s="531"/>
      <c r="BD36" s="665"/>
      <c r="BE36" s="665"/>
      <c r="BF36" s="665"/>
      <c r="BG36" s="531"/>
      <c r="BH36" s="531"/>
      <c r="BI36" s="531"/>
      <c r="BJ36" s="531"/>
    </row>
    <row r="37" spans="1:74" s="446" customFormat="1" ht="12" customHeight="1" x14ac:dyDescent="0.2">
      <c r="A37" s="435"/>
      <c r="B37" s="810" t="s">
        <v>1129</v>
      </c>
      <c r="C37" s="798"/>
      <c r="D37" s="798"/>
      <c r="E37" s="798"/>
      <c r="F37" s="798"/>
      <c r="G37" s="798"/>
      <c r="H37" s="798"/>
      <c r="I37" s="798"/>
      <c r="J37" s="798"/>
      <c r="K37" s="798"/>
      <c r="L37" s="798"/>
      <c r="M37" s="798"/>
      <c r="N37" s="798"/>
      <c r="O37" s="798"/>
      <c r="P37" s="798"/>
      <c r="Q37" s="798"/>
      <c r="AY37" s="532"/>
      <c r="AZ37" s="532"/>
      <c r="BA37" s="532"/>
      <c r="BB37" s="532"/>
      <c r="BC37" s="532"/>
      <c r="BD37" s="666"/>
      <c r="BE37" s="666"/>
      <c r="BF37" s="666"/>
      <c r="BG37" s="532"/>
      <c r="BH37" s="532"/>
      <c r="BI37" s="532"/>
      <c r="BJ37" s="532"/>
    </row>
    <row r="38" spans="1:74" x14ac:dyDescent="0.15">
      <c r="BK38" s="403"/>
      <c r="BL38" s="403"/>
      <c r="BM38" s="403"/>
      <c r="BN38" s="403"/>
      <c r="BO38" s="403"/>
      <c r="BP38" s="403"/>
      <c r="BQ38" s="403"/>
      <c r="BR38" s="403"/>
      <c r="BS38" s="403"/>
      <c r="BT38" s="403"/>
      <c r="BU38" s="403"/>
      <c r="BV38" s="403"/>
    </row>
    <row r="39" spans="1:74" x14ac:dyDescent="0.15">
      <c r="BK39" s="403"/>
      <c r="BL39" s="403"/>
      <c r="BM39" s="403"/>
      <c r="BN39" s="403"/>
      <c r="BO39" s="403"/>
      <c r="BP39" s="403"/>
      <c r="BQ39" s="403"/>
      <c r="BR39" s="403"/>
      <c r="BS39" s="403"/>
      <c r="BT39" s="403"/>
      <c r="BU39" s="403"/>
      <c r="BV39" s="403"/>
    </row>
    <row r="40" spans="1:74" x14ac:dyDescent="0.15">
      <c r="BK40" s="403"/>
      <c r="BL40" s="403"/>
      <c r="BM40" s="403"/>
      <c r="BN40" s="403"/>
      <c r="BO40" s="403"/>
      <c r="BP40" s="403"/>
      <c r="BQ40" s="403"/>
      <c r="BR40" s="403"/>
      <c r="BS40" s="403"/>
      <c r="BT40" s="403"/>
      <c r="BU40" s="403"/>
      <c r="BV40" s="403"/>
    </row>
    <row r="41" spans="1:74" x14ac:dyDescent="0.15">
      <c r="BK41" s="403"/>
      <c r="BL41" s="403"/>
      <c r="BM41" s="403"/>
      <c r="BN41" s="403"/>
      <c r="BO41" s="403"/>
      <c r="BP41" s="403"/>
      <c r="BQ41" s="403"/>
      <c r="BR41" s="403"/>
      <c r="BS41" s="403"/>
      <c r="BT41" s="403"/>
      <c r="BU41" s="403"/>
      <c r="BV41" s="403"/>
    </row>
    <row r="42" spans="1:74" x14ac:dyDescent="0.15">
      <c r="BK42" s="403"/>
      <c r="BL42" s="403"/>
      <c r="BM42" s="403"/>
      <c r="BN42" s="403"/>
      <c r="BO42" s="403"/>
      <c r="BP42" s="403"/>
      <c r="BQ42" s="403"/>
      <c r="BR42" s="403"/>
      <c r="BS42" s="403"/>
      <c r="BT42" s="403"/>
      <c r="BU42" s="403"/>
      <c r="BV42" s="403"/>
    </row>
    <row r="43" spans="1:74" x14ac:dyDescent="0.15">
      <c r="BK43" s="403"/>
      <c r="BL43" s="403"/>
      <c r="BM43" s="403"/>
      <c r="BN43" s="403"/>
      <c r="BO43" s="403"/>
      <c r="BP43" s="403"/>
      <c r="BQ43" s="403"/>
      <c r="BR43" s="403"/>
      <c r="BS43" s="403"/>
      <c r="BT43" s="403"/>
      <c r="BU43" s="403"/>
      <c r="BV43" s="403"/>
    </row>
    <row r="44" spans="1:74" x14ac:dyDescent="0.15">
      <c r="BK44" s="403"/>
      <c r="BL44" s="403"/>
      <c r="BM44" s="403"/>
      <c r="BN44" s="403"/>
      <c r="BO44" s="403"/>
      <c r="BP44" s="403"/>
      <c r="BQ44" s="403"/>
      <c r="BR44" s="403"/>
      <c r="BS44" s="403"/>
      <c r="BT44" s="403"/>
      <c r="BU44" s="403"/>
      <c r="BV44" s="403"/>
    </row>
    <row r="45" spans="1:74" x14ac:dyDescent="0.15">
      <c r="BK45" s="403"/>
      <c r="BL45" s="403"/>
      <c r="BM45" s="403"/>
      <c r="BN45" s="403"/>
      <c r="BO45" s="403"/>
      <c r="BP45" s="403"/>
      <c r="BQ45" s="403"/>
      <c r="BR45" s="403"/>
      <c r="BS45" s="403"/>
      <c r="BT45" s="403"/>
      <c r="BU45" s="403"/>
      <c r="BV45" s="403"/>
    </row>
    <row r="46" spans="1:74" x14ac:dyDescent="0.15">
      <c r="BK46" s="403"/>
      <c r="BL46" s="403"/>
      <c r="BM46" s="403"/>
      <c r="BN46" s="403"/>
      <c r="BO46" s="403"/>
      <c r="BP46" s="403"/>
      <c r="BQ46" s="403"/>
      <c r="BR46" s="403"/>
      <c r="BS46" s="403"/>
      <c r="BT46" s="403"/>
      <c r="BU46" s="403"/>
      <c r="BV46" s="403"/>
    </row>
    <row r="47" spans="1:74" x14ac:dyDescent="0.15">
      <c r="BK47" s="403"/>
      <c r="BL47" s="403"/>
      <c r="BM47" s="403"/>
      <c r="BN47" s="403"/>
      <c r="BO47" s="403"/>
      <c r="BP47" s="403"/>
      <c r="BQ47" s="403"/>
      <c r="BR47" s="403"/>
      <c r="BS47" s="403"/>
      <c r="BT47" s="403"/>
      <c r="BU47" s="403"/>
      <c r="BV47" s="403"/>
    </row>
    <row r="48" spans="1:74" x14ac:dyDescent="0.15">
      <c r="BK48" s="403"/>
      <c r="BL48" s="403"/>
      <c r="BM48" s="403"/>
      <c r="BN48" s="403"/>
      <c r="BO48" s="403"/>
      <c r="BP48" s="403"/>
      <c r="BQ48" s="403"/>
      <c r="BR48" s="403"/>
      <c r="BS48" s="403"/>
      <c r="BT48" s="403"/>
      <c r="BU48" s="403"/>
      <c r="BV48" s="403"/>
    </row>
    <row r="49" spans="63:74" x14ac:dyDescent="0.15">
      <c r="BK49" s="403"/>
      <c r="BL49" s="403"/>
      <c r="BM49" s="403"/>
      <c r="BN49" s="403"/>
      <c r="BO49" s="403"/>
      <c r="BP49" s="403"/>
      <c r="BQ49" s="403"/>
      <c r="BR49" s="403"/>
      <c r="BS49" s="403"/>
      <c r="BT49" s="403"/>
      <c r="BU49" s="403"/>
      <c r="BV49" s="403"/>
    </row>
    <row r="50" spans="63:74" x14ac:dyDescent="0.15">
      <c r="BK50" s="403"/>
      <c r="BL50" s="403"/>
      <c r="BM50" s="403"/>
      <c r="BN50" s="403"/>
      <c r="BO50" s="403"/>
      <c r="BP50" s="403"/>
      <c r="BQ50" s="403"/>
      <c r="BR50" s="403"/>
      <c r="BS50" s="403"/>
      <c r="BT50" s="403"/>
      <c r="BU50" s="403"/>
      <c r="BV50" s="403"/>
    </row>
    <row r="51" spans="63:74" x14ac:dyDescent="0.15">
      <c r="BK51" s="403"/>
      <c r="BL51" s="403"/>
      <c r="BM51" s="403"/>
      <c r="BN51" s="403"/>
      <c r="BO51" s="403"/>
      <c r="BP51" s="403"/>
      <c r="BQ51" s="403"/>
      <c r="BR51" s="403"/>
      <c r="BS51" s="403"/>
      <c r="BT51" s="403"/>
      <c r="BU51" s="403"/>
      <c r="BV51" s="403"/>
    </row>
    <row r="52" spans="63:74" x14ac:dyDescent="0.15">
      <c r="BK52" s="403"/>
      <c r="BL52" s="403"/>
      <c r="BM52" s="403"/>
      <c r="BN52" s="403"/>
      <c r="BO52" s="403"/>
      <c r="BP52" s="403"/>
      <c r="BQ52" s="403"/>
      <c r="BR52" s="403"/>
      <c r="BS52" s="403"/>
      <c r="BT52" s="403"/>
      <c r="BU52" s="403"/>
      <c r="BV52" s="403"/>
    </row>
    <row r="53" spans="63:74" x14ac:dyDescent="0.15">
      <c r="BK53" s="403"/>
      <c r="BL53" s="403"/>
      <c r="BM53" s="403"/>
      <c r="BN53" s="403"/>
      <c r="BO53" s="403"/>
      <c r="BP53" s="403"/>
      <c r="BQ53" s="403"/>
      <c r="BR53" s="403"/>
      <c r="BS53" s="403"/>
      <c r="BT53" s="403"/>
      <c r="BU53" s="403"/>
      <c r="BV53" s="403"/>
    </row>
    <row r="54" spans="63:74" x14ac:dyDescent="0.15">
      <c r="BK54" s="403"/>
      <c r="BL54" s="403"/>
      <c r="BM54" s="403"/>
      <c r="BN54" s="403"/>
      <c r="BO54" s="403"/>
      <c r="BP54" s="403"/>
      <c r="BQ54" s="403"/>
      <c r="BR54" s="403"/>
      <c r="BS54" s="403"/>
      <c r="BT54" s="403"/>
      <c r="BU54" s="403"/>
      <c r="BV54" s="403"/>
    </row>
    <row r="55" spans="63:74" x14ac:dyDescent="0.15">
      <c r="BK55" s="403"/>
      <c r="BL55" s="403"/>
      <c r="BM55" s="403"/>
      <c r="BN55" s="403"/>
      <c r="BO55" s="403"/>
      <c r="BP55" s="403"/>
      <c r="BQ55" s="403"/>
      <c r="BR55" s="403"/>
      <c r="BS55" s="403"/>
      <c r="BT55" s="403"/>
      <c r="BU55" s="403"/>
      <c r="BV55" s="403"/>
    </row>
    <row r="56" spans="63:74" x14ac:dyDescent="0.15">
      <c r="BK56" s="403"/>
      <c r="BL56" s="403"/>
      <c r="BM56" s="403"/>
      <c r="BN56" s="403"/>
      <c r="BO56" s="403"/>
      <c r="BP56" s="403"/>
      <c r="BQ56" s="403"/>
      <c r="BR56" s="403"/>
      <c r="BS56" s="403"/>
      <c r="BT56" s="403"/>
      <c r="BU56" s="403"/>
      <c r="BV56" s="403"/>
    </row>
    <row r="57" spans="63:74" x14ac:dyDescent="0.15">
      <c r="BK57" s="403"/>
      <c r="BL57" s="403"/>
      <c r="BM57" s="403"/>
      <c r="BN57" s="403"/>
      <c r="BO57" s="403"/>
      <c r="BP57" s="403"/>
      <c r="BQ57" s="403"/>
      <c r="BR57" s="403"/>
      <c r="BS57" s="403"/>
      <c r="BT57" s="403"/>
      <c r="BU57" s="403"/>
      <c r="BV57" s="403"/>
    </row>
    <row r="58" spans="63:74" x14ac:dyDescent="0.15">
      <c r="BK58" s="403"/>
      <c r="BL58" s="403"/>
      <c r="BM58" s="403"/>
      <c r="BN58" s="403"/>
      <c r="BO58" s="403"/>
      <c r="BP58" s="403"/>
      <c r="BQ58" s="403"/>
      <c r="BR58" s="403"/>
      <c r="BS58" s="403"/>
      <c r="BT58" s="403"/>
      <c r="BU58" s="403"/>
      <c r="BV58" s="403"/>
    </row>
    <row r="59" spans="63:74" x14ac:dyDescent="0.15">
      <c r="BK59" s="403"/>
      <c r="BL59" s="403"/>
      <c r="BM59" s="403"/>
      <c r="BN59" s="403"/>
      <c r="BO59" s="403"/>
      <c r="BP59" s="403"/>
      <c r="BQ59" s="403"/>
      <c r="BR59" s="403"/>
      <c r="BS59" s="403"/>
      <c r="BT59" s="403"/>
      <c r="BU59" s="403"/>
      <c r="BV59" s="403"/>
    </row>
    <row r="60" spans="63:74" x14ac:dyDescent="0.15">
      <c r="BK60" s="403"/>
      <c r="BL60" s="403"/>
      <c r="BM60" s="403"/>
      <c r="BN60" s="403"/>
      <c r="BO60" s="403"/>
      <c r="BP60" s="403"/>
      <c r="BQ60" s="403"/>
      <c r="BR60" s="403"/>
      <c r="BS60" s="403"/>
      <c r="BT60" s="403"/>
      <c r="BU60" s="403"/>
      <c r="BV60" s="403"/>
    </row>
    <row r="61" spans="63:74" x14ac:dyDescent="0.15">
      <c r="BK61" s="403"/>
      <c r="BL61" s="403"/>
      <c r="BM61" s="403"/>
      <c r="BN61" s="403"/>
      <c r="BO61" s="403"/>
      <c r="BP61" s="403"/>
      <c r="BQ61" s="403"/>
      <c r="BR61" s="403"/>
      <c r="BS61" s="403"/>
      <c r="BT61" s="403"/>
      <c r="BU61" s="403"/>
      <c r="BV61" s="403"/>
    </row>
    <row r="62" spans="63:74" x14ac:dyDescent="0.15">
      <c r="BK62" s="403"/>
      <c r="BL62" s="403"/>
      <c r="BM62" s="403"/>
      <c r="BN62" s="403"/>
      <c r="BO62" s="403"/>
      <c r="BP62" s="403"/>
      <c r="BQ62" s="403"/>
      <c r="BR62" s="403"/>
      <c r="BS62" s="403"/>
      <c r="BT62" s="403"/>
      <c r="BU62" s="403"/>
      <c r="BV62" s="403"/>
    </row>
    <row r="63" spans="63:74" x14ac:dyDescent="0.15">
      <c r="BK63" s="403"/>
      <c r="BL63" s="403"/>
      <c r="BM63" s="403"/>
      <c r="BN63" s="403"/>
      <c r="BO63" s="403"/>
      <c r="BP63" s="403"/>
      <c r="BQ63" s="403"/>
      <c r="BR63" s="403"/>
      <c r="BS63" s="403"/>
      <c r="BT63" s="403"/>
      <c r="BU63" s="403"/>
      <c r="BV63" s="403"/>
    </row>
    <row r="64" spans="63:74" x14ac:dyDescent="0.15">
      <c r="BK64" s="403"/>
      <c r="BL64" s="403"/>
      <c r="BM64" s="403"/>
      <c r="BN64" s="403"/>
      <c r="BO64" s="403"/>
      <c r="BP64" s="403"/>
      <c r="BQ64" s="403"/>
      <c r="BR64" s="403"/>
      <c r="BS64" s="403"/>
      <c r="BT64" s="403"/>
      <c r="BU64" s="403"/>
      <c r="BV64" s="403"/>
    </row>
    <row r="65" spans="63:74" x14ac:dyDescent="0.15">
      <c r="BK65" s="403"/>
      <c r="BL65" s="403"/>
      <c r="BM65" s="403"/>
      <c r="BN65" s="403"/>
      <c r="BO65" s="403"/>
      <c r="BP65" s="403"/>
      <c r="BQ65" s="403"/>
      <c r="BR65" s="403"/>
      <c r="BS65" s="403"/>
      <c r="BT65" s="403"/>
      <c r="BU65" s="403"/>
      <c r="BV65" s="403"/>
    </row>
    <row r="66" spans="63:74" x14ac:dyDescent="0.15">
      <c r="BK66" s="403"/>
      <c r="BL66" s="403"/>
      <c r="BM66" s="403"/>
      <c r="BN66" s="403"/>
      <c r="BO66" s="403"/>
      <c r="BP66" s="403"/>
      <c r="BQ66" s="403"/>
      <c r="BR66" s="403"/>
      <c r="BS66" s="403"/>
      <c r="BT66" s="403"/>
      <c r="BU66" s="403"/>
      <c r="BV66" s="403"/>
    </row>
    <row r="67" spans="63:74" x14ac:dyDescent="0.15">
      <c r="BK67" s="403"/>
      <c r="BL67" s="403"/>
      <c r="BM67" s="403"/>
      <c r="BN67" s="403"/>
      <c r="BO67" s="403"/>
      <c r="BP67" s="403"/>
      <c r="BQ67" s="403"/>
      <c r="BR67" s="403"/>
      <c r="BS67" s="403"/>
      <c r="BT67" s="403"/>
      <c r="BU67" s="403"/>
      <c r="BV67" s="403"/>
    </row>
    <row r="68" spans="63:74" x14ac:dyDescent="0.15">
      <c r="BK68" s="403"/>
      <c r="BL68" s="403"/>
      <c r="BM68" s="403"/>
      <c r="BN68" s="403"/>
      <c r="BO68" s="403"/>
      <c r="BP68" s="403"/>
      <c r="BQ68" s="403"/>
      <c r="BR68" s="403"/>
      <c r="BS68" s="403"/>
      <c r="BT68" s="403"/>
      <c r="BU68" s="403"/>
      <c r="BV68" s="403"/>
    </row>
    <row r="69" spans="63:74" x14ac:dyDescent="0.15">
      <c r="BK69" s="403"/>
      <c r="BL69" s="403"/>
      <c r="BM69" s="403"/>
      <c r="BN69" s="403"/>
      <c r="BO69" s="403"/>
      <c r="BP69" s="403"/>
      <c r="BQ69" s="403"/>
      <c r="BR69" s="403"/>
      <c r="BS69" s="403"/>
      <c r="BT69" s="403"/>
      <c r="BU69" s="403"/>
      <c r="BV69" s="403"/>
    </row>
    <row r="70" spans="63:74" x14ac:dyDescent="0.15">
      <c r="BK70" s="403"/>
      <c r="BL70" s="403"/>
      <c r="BM70" s="403"/>
      <c r="BN70" s="403"/>
      <c r="BO70" s="403"/>
      <c r="BP70" s="403"/>
      <c r="BQ70" s="403"/>
      <c r="BR70" s="403"/>
      <c r="BS70" s="403"/>
      <c r="BT70" s="403"/>
      <c r="BU70" s="403"/>
      <c r="BV70" s="403"/>
    </row>
    <row r="71" spans="63:74" x14ac:dyDescent="0.15">
      <c r="BK71" s="403"/>
      <c r="BL71" s="403"/>
      <c r="BM71" s="403"/>
      <c r="BN71" s="403"/>
      <c r="BO71" s="403"/>
      <c r="BP71" s="403"/>
      <c r="BQ71" s="403"/>
      <c r="BR71" s="403"/>
      <c r="BS71" s="403"/>
      <c r="BT71" s="403"/>
      <c r="BU71" s="403"/>
      <c r="BV71" s="403"/>
    </row>
    <row r="72" spans="63:74" x14ac:dyDescent="0.15">
      <c r="BK72" s="403"/>
      <c r="BL72" s="403"/>
      <c r="BM72" s="403"/>
      <c r="BN72" s="403"/>
      <c r="BO72" s="403"/>
      <c r="BP72" s="403"/>
      <c r="BQ72" s="403"/>
      <c r="BR72" s="403"/>
      <c r="BS72" s="403"/>
      <c r="BT72" s="403"/>
      <c r="BU72" s="403"/>
      <c r="BV72" s="403"/>
    </row>
    <row r="73" spans="63:74" x14ac:dyDescent="0.15">
      <c r="BK73" s="403"/>
      <c r="BL73" s="403"/>
      <c r="BM73" s="403"/>
      <c r="BN73" s="403"/>
      <c r="BO73" s="403"/>
      <c r="BP73" s="403"/>
      <c r="BQ73" s="403"/>
      <c r="BR73" s="403"/>
      <c r="BS73" s="403"/>
      <c r="BT73" s="403"/>
      <c r="BU73" s="403"/>
      <c r="BV73" s="403"/>
    </row>
    <row r="74" spans="63:74" x14ac:dyDescent="0.15">
      <c r="BK74" s="403"/>
      <c r="BL74" s="403"/>
      <c r="BM74" s="403"/>
      <c r="BN74" s="403"/>
      <c r="BO74" s="403"/>
      <c r="BP74" s="403"/>
      <c r="BQ74" s="403"/>
      <c r="BR74" s="403"/>
      <c r="BS74" s="403"/>
      <c r="BT74" s="403"/>
      <c r="BU74" s="403"/>
      <c r="BV74" s="403"/>
    </row>
    <row r="75" spans="63:74" x14ac:dyDescent="0.15">
      <c r="BK75" s="403"/>
      <c r="BL75" s="403"/>
      <c r="BM75" s="403"/>
      <c r="BN75" s="403"/>
      <c r="BO75" s="403"/>
      <c r="BP75" s="403"/>
      <c r="BQ75" s="403"/>
      <c r="BR75" s="403"/>
      <c r="BS75" s="403"/>
      <c r="BT75" s="403"/>
      <c r="BU75" s="403"/>
      <c r="BV75" s="403"/>
    </row>
    <row r="76" spans="63:74" x14ac:dyDescent="0.15">
      <c r="BK76" s="403"/>
      <c r="BL76" s="403"/>
      <c r="BM76" s="403"/>
      <c r="BN76" s="403"/>
      <c r="BO76" s="403"/>
      <c r="BP76" s="403"/>
      <c r="BQ76" s="403"/>
      <c r="BR76" s="403"/>
      <c r="BS76" s="403"/>
      <c r="BT76" s="403"/>
      <c r="BU76" s="403"/>
      <c r="BV76" s="403"/>
    </row>
    <row r="77" spans="63:74" x14ac:dyDescent="0.15">
      <c r="BK77" s="403"/>
      <c r="BL77" s="403"/>
      <c r="BM77" s="403"/>
      <c r="BN77" s="403"/>
      <c r="BO77" s="403"/>
      <c r="BP77" s="403"/>
      <c r="BQ77" s="403"/>
      <c r="BR77" s="403"/>
      <c r="BS77" s="403"/>
      <c r="BT77" s="403"/>
      <c r="BU77" s="403"/>
      <c r="BV77" s="403"/>
    </row>
    <row r="78" spans="63:74" x14ac:dyDescent="0.15">
      <c r="BK78" s="403"/>
      <c r="BL78" s="403"/>
      <c r="BM78" s="403"/>
      <c r="BN78" s="403"/>
      <c r="BO78" s="403"/>
      <c r="BP78" s="403"/>
      <c r="BQ78" s="403"/>
      <c r="BR78" s="403"/>
      <c r="BS78" s="403"/>
      <c r="BT78" s="403"/>
      <c r="BU78" s="403"/>
      <c r="BV78" s="403"/>
    </row>
    <row r="79" spans="63:74" x14ac:dyDescent="0.15">
      <c r="BK79" s="403"/>
      <c r="BL79" s="403"/>
      <c r="BM79" s="403"/>
      <c r="BN79" s="403"/>
      <c r="BO79" s="403"/>
      <c r="BP79" s="403"/>
      <c r="BQ79" s="403"/>
      <c r="BR79" s="403"/>
      <c r="BS79" s="403"/>
      <c r="BT79" s="403"/>
      <c r="BU79" s="403"/>
      <c r="BV79" s="403"/>
    </row>
    <row r="80" spans="63:74" x14ac:dyDescent="0.15">
      <c r="BK80" s="403"/>
      <c r="BL80" s="403"/>
      <c r="BM80" s="403"/>
      <c r="BN80" s="403"/>
      <c r="BO80" s="403"/>
      <c r="BP80" s="403"/>
      <c r="BQ80" s="403"/>
      <c r="BR80" s="403"/>
      <c r="BS80" s="403"/>
      <c r="BT80" s="403"/>
      <c r="BU80" s="403"/>
      <c r="BV80" s="403"/>
    </row>
    <row r="81" spans="63:74" x14ac:dyDescent="0.15">
      <c r="BK81" s="403"/>
      <c r="BL81" s="403"/>
      <c r="BM81" s="403"/>
      <c r="BN81" s="403"/>
      <c r="BO81" s="403"/>
      <c r="BP81" s="403"/>
      <c r="BQ81" s="403"/>
      <c r="BR81" s="403"/>
      <c r="BS81" s="403"/>
      <c r="BT81" s="403"/>
      <c r="BU81" s="403"/>
      <c r="BV81" s="403"/>
    </row>
    <row r="82" spans="63:74" x14ac:dyDescent="0.15">
      <c r="BK82" s="403"/>
      <c r="BL82" s="403"/>
      <c r="BM82" s="403"/>
      <c r="BN82" s="403"/>
      <c r="BO82" s="403"/>
      <c r="BP82" s="403"/>
      <c r="BQ82" s="403"/>
      <c r="BR82" s="403"/>
      <c r="BS82" s="403"/>
      <c r="BT82" s="403"/>
      <c r="BU82" s="403"/>
      <c r="BV82" s="403"/>
    </row>
    <row r="83" spans="63:74" x14ac:dyDescent="0.15">
      <c r="BK83" s="403"/>
      <c r="BL83" s="403"/>
      <c r="BM83" s="403"/>
      <c r="BN83" s="403"/>
      <c r="BO83" s="403"/>
      <c r="BP83" s="403"/>
      <c r="BQ83" s="403"/>
      <c r="BR83" s="403"/>
      <c r="BS83" s="403"/>
      <c r="BT83" s="403"/>
      <c r="BU83" s="403"/>
      <c r="BV83" s="403"/>
    </row>
    <row r="84" spans="63:74" x14ac:dyDescent="0.15">
      <c r="BK84" s="403"/>
      <c r="BL84" s="403"/>
      <c r="BM84" s="403"/>
      <c r="BN84" s="403"/>
      <c r="BO84" s="403"/>
      <c r="BP84" s="403"/>
      <c r="BQ84" s="403"/>
      <c r="BR84" s="403"/>
      <c r="BS84" s="403"/>
      <c r="BT84" s="403"/>
      <c r="BU84" s="403"/>
      <c r="BV84" s="403"/>
    </row>
    <row r="85" spans="63:74" x14ac:dyDescent="0.15">
      <c r="BK85" s="403"/>
      <c r="BL85" s="403"/>
      <c r="BM85" s="403"/>
      <c r="BN85" s="403"/>
      <c r="BO85" s="403"/>
      <c r="BP85" s="403"/>
      <c r="BQ85" s="403"/>
      <c r="BR85" s="403"/>
      <c r="BS85" s="403"/>
      <c r="BT85" s="403"/>
      <c r="BU85" s="403"/>
      <c r="BV85" s="403"/>
    </row>
    <row r="86" spans="63:74" x14ac:dyDescent="0.15">
      <c r="BK86" s="403"/>
      <c r="BL86" s="403"/>
      <c r="BM86" s="403"/>
      <c r="BN86" s="403"/>
      <c r="BO86" s="403"/>
      <c r="BP86" s="403"/>
      <c r="BQ86" s="403"/>
      <c r="BR86" s="403"/>
      <c r="BS86" s="403"/>
      <c r="BT86" s="403"/>
      <c r="BU86" s="403"/>
      <c r="BV86" s="403"/>
    </row>
    <row r="87" spans="63:74" x14ac:dyDescent="0.15">
      <c r="BK87" s="403"/>
      <c r="BL87" s="403"/>
      <c r="BM87" s="403"/>
      <c r="BN87" s="403"/>
      <c r="BO87" s="403"/>
      <c r="BP87" s="403"/>
      <c r="BQ87" s="403"/>
      <c r="BR87" s="403"/>
      <c r="BS87" s="403"/>
      <c r="BT87" s="403"/>
      <c r="BU87" s="403"/>
      <c r="BV87" s="403"/>
    </row>
    <row r="88" spans="63:74" x14ac:dyDescent="0.15">
      <c r="BK88" s="403"/>
      <c r="BL88" s="403"/>
      <c r="BM88" s="403"/>
      <c r="BN88" s="403"/>
      <c r="BO88" s="403"/>
      <c r="BP88" s="403"/>
      <c r="BQ88" s="403"/>
      <c r="BR88" s="403"/>
      <c r="BS88" s="403"/>
      <c r="BT88" s="403"/>
      <c r="BU88" s="403"/>
      <c r="BV88" s="403"/>
    </row>
    <row r="89" spans="63:74" x14ac:dyDescent="0.15">
      <c r="BK89" s="403"/>
      <c r="BL89" s="403"/>
      <c r="BM89" s="403"/>
      <c r="BN89" s="403"/>
      <c r="BO89" s="403"/>
      <c r="BP89" s="403"/>
      <c r="BQ89" s="403"/>
      <c r="BR89" s="403"/>
      <c r="BS89" s="403"/>
      <c r="BT89" s="403"/>
      <c r="BU89" s="403"/>
      <c r="BV89" s="403"/>
    </row>
    <row r="90" spans="63:74" x14ac:dyDescent="0.15">
      <c r="BK90" s="403"/>
      <c r="BL90" s="403"/>
      <c r="BM90" s="403"/>
      <c r="BN90" s="403"/>
      <c r="BO90" s="403"/>
      <c r="BP90" s="403"/>
      <c r="BQ90" s="403"/>
      <c r="BR90" s="403"/>
      <c r="BS90" s="403"/>
      <c r="BT90" s="403"/>
      <c r="BU90" s="403"/>
      <c r="BV90" s="403"/>
    </row>
    <row r="91" spans="63:74" x14ac:dyDescent="0.15">
      <c r="BK91" s="403"/>
      <c r="BL91" s="403"/>
      <c r="BM91" s="403"/>
      <c r="BN91" s="403"/>
      <c r="BO91" s="403"/>
      <c r="BP91" s="403"/>
      <c r="BQ91" s="403"/>
      <c r="BR91" s="403"/>
      <c r="BS91" s="403"/>
      <c r="BT91" s="403"/>
      <c r="BU91" s="403"/>
      <c r="BV91" s="403"/>
    </row>
    <row r="92" spans="63:74" x14ac:dyDescent="0.15">
      <c r="BK92" s="403"/>
      <c r="BL92" s="403"/>
      <c r="BM92" s="403"/>
      <c r="BN92" s="403"/>
      <c r="BO92" s="403"/>
      <c r="BP92" s="403"/>
      <c r="BQ92" s="403"/>
      <c r="BR92" s="403"/>
      <c r="BS92" s="403"/>
      <c r="BT92" s="403"/>
      <c r="BU92" s="403"/>
      <c r="BV92" s="403"/>
    </row>
    <row r="93" spans="63:74" x14ac:dyDescent="0.15">
      <c r="BK93" s="403"/>
      <c r="BL93" s="403"/>
      <c r="BM93" s="403"/>
      <c r="BN93" s="403"/>
      <c r="BO93" s="403"/>
      <c r="BP93" s="403"/>
      <c r="BQ93" s="403"/>
      <c r="BR93" s="403"/>
      <c r="BS93" s="403"/>
      <c r="BT93" s="403"/>
      <c r="BU93" s="403"/>
      <c r="BV93" s="403"/>
    </row>
    <row r="94" spans="63:74" x14ac:dyDescent="0.15">
      <c r="BK94" s="403"/>
      <c r="BL94" s="403"/>
      <c r="BM94" s="403"/>
      <c r="BN94" s="403"/>
      <c r="BO94" s="403"/>
      <c r="BP94" s="403"/>
      <c r="BQ94" s="403"/>
      <c r="BR94" s="403"/>
      <c r="BS94" s="403"/>
      <c r="BT94" s="403"/>
      <c r="BU94" s="403"/>
      <c r="BV94" s="403"/>
    </row>
    <row r="95" spans="63:74" x14ac:dyDescent="0.15">
      <c r="BK95" s="403"/>
      <c r="BL95" s="403"/>
      <c r="BM95" s="403"/>
      <c r="BN95" s="403"/>
      <c r="BO95" s="403"/>
      <c r="BP95" s="403"/>
      <c r="BQ95" s="403"/>
      <c r="BR95" s="403"/>
      <c r="BS95" s="403"/>
      <c r="BT95" s="403"/>
      <c r="BU95" s="403"/>
      <c r="BV95" s="403"/>
    </row>
    <row r="96" spans="63:74" x14ac:dyDescent="0.15">
      <c r="BK96" s="403"/>
      <c r="BL96" s="403"/>
      <c r="BM96" s="403"/>
      <c r="BN96" s="403"/>
      <c r="BO96" s="403"/>
      <c r="BP96" s="403"/>
      <c r="BQ96" s="403"/>
      <c r="BR96" s="403"/>
      <c r="BS96" s="403"/>
      <c r="BT96" s="403"/>
      <c r="BU96" s="403"/>
      <c r="BV96" s="403"/>
    </row>
    <row r="97" spans="63:74" x14ac:dyDescent="0.15">
      <c r="BK97" s="403"/>
      <c r="BL97" s="403"/>
      <c r="BM97" s="403"/>
      <c r="BN97" s="403"/>
      <c r="BO97" s="403"/>
      <c r="BP97" s="403"/>
      <c r="BQ97" s="403"/>
      <c r="BR97" s="403"/>
      <c r="BS97" s="403"/>
      <c r="BT97" s="403"/>
      <c r="BU97" s="403"/>
      <c r="BV97" s="403"/>
    </row>
    <row r="98" spans="63:74" x14ac:dyDescent="0.15">
      <c r="BK98" s="403"/>
      <c r="BL98" s="403"/>
      <c r="BM98" s="403"/>
      <c r="BN98" s="403"/>
      <c r="BO98" s="403"/>
      <c r="BP98" s="403"/>
      <c r="BQ98" s="403"/>
      <c r="BR98" s="403"/>
      <c r="BS98" s="403"/>
      <c r="BT98" s="403"/>
      <c r="BU98" s="403"/>
      <c r="BV98" s="403"/>
    </row>
    <row r="99" spans="63:74" x14ac:dyDescent="0.15">
      <c r="BK99" s="403"/>
      <c r="BL99" s="403"/>
      <c r="BM99" s="403"/>
      <c r="BN99" s="403"/>
      <c r="BO99" s="403"/>
      <c r="BP99" s="403"/>
      <c r="BQ99" s="403"/>
      <c r="BR99" s="403"/>
      <c r="BS99" s="403"/>
      <c r="BT99" s="403"/>
      <c r="BU99" s="403"/>
      <c r="BV99" s="403"/>
    </row>
    <row r="100" spans="63:74" x14ac:dyDescent="0.15">
      <c r="BK100" s="403"/>
      <c r="BL100" s="403"/>
      <c r="BM100" s="403"/>
      <c r="BN100" s="403"/>
      <c r="BO100" s="403"/>
      <c r="BP100" s="403"/>
      <c r="BQ100" s="403"/>
      <c r="BR100" s="403"/>
      <c r="BS100" s="403"/>
      <c r="BT100" s="403"/>
      <c r="BU100" s="403"/>
      <c r="BV100" s="403"/>
    </row>
    <row r="101" spans="63:74" x14ac:dyDescent="0.15">
      <c r="BK101" s="403"/>
      <c r="BL101" s="403"/>
      <c r="BM101" s="403"/>
      <c r="BN101" s="403"/>
      <c r="BO101" s="403"/>
      <c r="BP101" s="403"/>
      <c r="BQ101" s="403"/>
      <c r="BR101" s="403"/>
      <c r="BS101" s="403"/>
      <c r="BT101" s="403"/>
      <c r="BU101" s="403"/>
      <c r="BV101" s="403"/>
    </row>
    <row r="102" spans="63:74" x14ac:dyDescent="0.15">
      <c r="BK102" s="403"/>
      <c r="BL102" s="403"/>
      <c r="BM102" s="403"/>
      <c r="BN102" s="403"/>
      <c r="BO102" s="403"/>
      <c r="BP102" s="403"/>
      <c r="BQ102" s="403"/>
      <c r="BR102" s="403"/>
      <c r="BS102" s="403"/>
      <c r="BT102" s="403"/>
      <c r="BU102" s="403"/>
      <c r="BV102" s="403"/>
    </row>
    <row r="103" spans="63:74" x14ac:dyDescent="0.15">
      <c r="BK103" s="403"/>
      <c r="BL103" s="403"/>
      <c r="BM103" s="403"/>
      <c r="BN103" s="403"/>
      <c r="BO103" s="403"/>
      <c r="BP103" s="403"/>
      <c r="BQ103" s="403"/>
      <c r="BR103" s="403"/>
      <c r="BS103" s="403"/>
      <c r="BT103" s="403"/>
      <c r="BU103" s="403"/>
      <c r="BV103" s="403"/>
    </row>
    <row r="104" spans="63:74" x14ac:dyDescent="0.15">
      <c r="BK104" s="403"/>
      <c r="BL104" s="403"/>
      <c r="BM104" s="403"/>
      <c r="BN104" s="403"/>
      <c r="BO104" s="403"/>
      <c r="BP104" s="403"/>
      <c r="BQ104" s="403"/>
      <c r="BR104" s="403"/>
      <c r="BS104" s="403"/>
      <c r="BT104" s="403"/>
      <c r="BU104" s="403"/>
      <c r="BV104" s="403"/>
    </row>
    <row r="105" spans="63:74" x14ac:dyDescent="0.15">
      <c r="BK105" s="403"/>
      <c r="BL105" s="403"/>
      <c r="BM105" s="403"/>
      <c r="BN105" s="403"/>
      <c r="BO105" s="403"/>
      <c r="BP105" s="403"/>
      <c r="BQ105" s="403"/>
      <c r="BR105" s="403"/>
      <c r="BS105" s="403"/>
      <c r="BT105" s="403"/>
      <c r="BU105" s="403"/>
      <c r="BV105" s="403"/>
    </row>
    <row r="106" spans="63:74" x14ac:dyDescent="0.15">
      <c r="BK106" s="403"/>
      <c r="BL106" s="403"/>
      <c r="BM106" s="403"/>
      <c r="BN106" s="403"/>
      <c r="BO106" s="403"/>
      <c r="BP106" s="403"/>
      <c r="BQ106" s="403"/>
      <c r="BR106" s="403"/>
      <c r="BS106" s="403"/>
      <c r="BT106" s="403"/>
      <c r="BU106" s="403"/>
      <c r="BV106" s="403"/>
    </row>
    <row r="107" spans="63:74" x14ac:dyDescent="0.15">
      <c r="BK107" s="403"/>
      <c r="BL107" s="403"/>
      <c r="BM107" s="403"/>
      <c r="BN107" s="403"/>
      <c r="BO107" s="403"/>
      <c r="BP107" s="403"/>
      <c r="BQ107" s="403"/>
      <c r="BR107" s="403"/>
      <c r="BS107" s="403"/>
      <c r="BT107" s="403"/>
      <c r="BU107" s="403"/>
      <c r="BV107" s="403"/>
    </row>
    <row r="108" spans="63:74" x14ac:dyDescent="0.15">
      <c r="BK108" s="403"/>
      <c r="BL108" s="403"/>
      <c r="BM108" s="403"/>
      <c r="BN108" s="403"/>
      <c r="BO108" s="403"/>
      <c r="BP108" s="403"/>
      <c r="BQ108" s="403"/>
      <c r="BR108" s="403"/>
      <c r="BS108" s="403"/>
      <c r="BT108" s="403"/>
      <c r="BU108" s="403"/>
      <c r="BV108" s="403"/>
    </row>
    <row r="109" spans="63:74" x14ac:dyDescent="0.15">
      <c r="BK109" s="403"/>
      <c r="BL109" s="403"/>
      <c r="BM109" s="403"/>
      <c r="BN109" s="403"/>
      <c r="BO109" s="403"/>
      <c r="BP109" s="403"/>
      <c r="BQ109" s="403"/>
      <c r="BR109" s="403"/>
      <c r="BS109" s="403"/>
      <c r="BT109" s="403"/>
      <c r="BU109" s="403"/>
      <c r="BV109" s="403"/>
    </row>
    <row r="110" spans="63:74" x14ac:dyDescent="0.15">
      <c r="BK110" s="403"/>
      <c r="BL110" s="403"/>
      <c r="BM110" s="403"/>
      <c r="BN110" s="403"/>
      <c r="BO110" s="403"/>
      <c r="BP110" s="403"/>
      <c r="BQ110" s="403"/>
      <c r="BR110" s="403"/>
      <c r="BS110" s="403"/>
      <c r="BT110" s="403"/>
      <c r="BU110" s="403"/>
      <c r="BV110" s="403"/>
    </row>
    <row r="111" spans="63:74" x14ac:dyDescent="0.15">
      <c r="BK111" s="403"/>
      <c r="BL111" s="403"/>
      <c r="BM111" s="403"/>
      <c r="BN111" s="403"/>
      <c r="BO111" s="403"/>
      <c r="BP111" s="403"/>
      <c r="BQ111" s="403"/>
      <c r="BR111" s="403"/>
      <c r="BS111" s="403"/>
      <c r="BT111" s="403"/>
      <c r="BU111" s="403"/>
      <c r="BV111" s="403"/>
    </row>
    <row r="112" spans="63:74" x14ac:dyDescent="0.15">
      <c r="BK112" s="403"/>
      <c r="BL112" s="403"/>
      <c r="BM112" s="403"/>
      <c r="BN112" s="403"/>
      <c r="BO112" s="403"/>
      <c r="BP112" s="403"/>
      <c r="BQ112" s="403"/>
      <c r="BR112" s="403"/>
      <c r="BS112" s="403"/>
      <c r="BT112" s="403"/>
      <c r="BU112" s="403"/>
      <c r="BV112" s="403"/>
    </row>
    <row r="113" spans="63:74" x14ac:dyDescent="0.15">
      <c r="BK113" s="403"/>
      <c r="BL113" s="403"/>
      <c r="BM113" s="403"/>
      <c r="BN113" s="403"/>
      <c r="BO113" s="403"/>
      <c r="BP113" s="403"/>
      <c r="BQ113" s="403"/>
      <c r="BR113" s="403"/>
      <c r="BS113" s="403"/>
      <c r="BT113" s="403"/>
      <c r="BU113" s="403"/>
      <c r="BV113" s="403"/>
    </row>
    <row r="114" spans="63:74" x14ac:dyDescent="0.15">
      <c r="BK114" s="403"/>
      <c r="BL114" s="403"/>
      <c r="BM114" s="403"/>
      <c r="BN114" s="403"/>
      <c r="BO114" s="403"/>
      <c r="BP114" s="403"/>
      <c r="BQ114" s="403"/>
      <c r="BR114" s="403"/>
      <c r="BS114" s="403"/>
      <c r="BT114" s="403"/>
      <c r="BU114" s="403"/>
      <c r="BV114" s="403"/>
    </row>
    <row r="115" spans="63:74" x14ac:dyDescent="0.15">
      <c r="BK115" s="403"/>
      <c r="BL115" s="403"/>
      <c r="BM115" s="403"/>
      <c r="BN115" s="403"/>
      <c r="BO115" s="403"/>
      <c r="BP115" s="403"/>
      <c r="BQ115" s="403"/>
      <c r="BR115" s="403"/>
      <c r="BS115" s="403"/>
      <c r="BT115" s="403"/>
      <c r="BU115" s="403"/>
      <c r="BV115" s="403"/>
    </row>
    <row r="116" spans="63:74" x14ac:dyDescent="0.15">
      <c r="BK116" s="403"/>
      <c r="BL116" s="403"/>
      <c r="BM116" s="403"/>
      <c r="BN116" s="403"/>
      <c r="BO116" s="403"/>
      <c r="BP116" s="403"/>
      <c r="BQ116" s="403"/>
      <c r="BR116" s="403"/>
      <c r="BS116" s="403"/>
      <c r="BT116" s="403"/>
      <c r="BU116" s="403"/>
      <c r="BV116" s="403"/>
    </row>
    <row r="117" spans="63:74" x14ac:dyDescent="0.15">
      <c r="BK117" s="403"/>
      <c r="BL117" s="403"/>
      <c r="BM117" s="403"/>
      <c r="BN117" s="403"/>
      <c r="BO117" s="403"/>
      <c r="BP117" s="403"/>
      <c r="BQ117" s="403"/>
      <c r="BR117" s="403"/>
      <c r="BS117" s="403"/>
      <c r="BT117" s="403"/>
      <c r="BU117" s="403"/>
      <c r="BV117" s="403"/>
    </row>
    <row r="118" spans="63:74" x14ac:dyDescent="0.15">
      <c r="BK118" s="403"/>
      <c r="BL118" s="403"/>
      <c r="BM118" s="403"/>
      <c r="BN118" s="403"/>
      <c r="BO118" s="403"/>
      <c r="BP118" s="403"/>
      <c r="BQ118" s="403"/>
      <c r="BR118" s="403"/>
      <c r="BS118" s="403"/>
      <c r="BT118" s="403"/>
      <c r="BU118" s="403"/>
      <c r="BV118" s="403"/>
    </row>
    <row r="119" spans="63:74" x14ac:dyDescent="0.15">
      <c r="BK119" s="403"/>
      <c r="BL119" s="403"/>
      <c r="BM119" s="403"/>
      <c r="BN119" s="403"/>
      <c r="BO119" s="403"/>
      <c r="BP119" s="403"/>
      <c r="BQ119" s="403"/>
      <c r="BR119" s="403"/>
      <c r="BS119" s="403"/>
      <c r="BT119" s="403"/>
      <c r="BU119" s="403"/>
      <c r="BV119" s="403"/>
    </row>
    <row r="120" spans="63:74" x14ac:dyDescent="0.15">
      <c r="BK120" s="403"/>
      <c r="BL120" s="403"/>
      <c r="BM120" s="403"/>
      <c r="BN120" s="403"/>
      <c r="BO120" s="403"/>
      <c r="BP120" s="403"/>
      <c r="BQ120" s="403"/>
      <c r="BR120" s="403"/>
      <c r="BS120" s="403"/>
      <c r="BT120" s="403"/>
      <c r="BU120" s="403"/>
      <c r="BV120" s="403"/>
    </row>
    <row r="121" spans="63:74" x14ac:dyDescent="0.15">
      <c r="BK121" s="403"/>
      <c r="BL121" s="403"/>
      <c r="BM121" s="403"/>
      <c r="BN121" s="403"/>
      <c r="BO121" s="403"/>
      <c r="BP121" s="403"/>
      <c r="BQ121" s="403"/>
      <c r="BR121" s="403"/>
      <c r="BS121" s="403"/>
      <c r="BT121" s="403"/>
      <c r="BU121" s="403"/>
      <c r="BV121" s="403"/>
    </row>
    <row r="122" spans="63:74" x14ac:dyDescent="0.15">
      <c r="BK122" s="403"/>
      <c r="BL122" s="403"/>
      <c r="BM122" s="403"/>
      <c r="BN122" s="403"/>
      <c r="BO122" s="403"/>
      <c r="BP122" s="403"/>
      <c r="BQ122" s="403"/>
      <c r="BR122" s="403"/>
      <c r="BS122" s="403"/>
      <c r="BT122" s="403"/>
      <c r="BU122" s="403"/>
      <c r="BV122" s="403"/>
    </row>
    <row r="123" spans="63:74" x14ac:dyDescent="0.15">
      <c r="BK123" s="403"/>
      <c r="BL123" s="403"/>
      <c r="BM123" s="403"/>
      <c r="BN123" s="403"/>
      <c r="BO123" s="403"/>
      <c r="BP123" s="403"/>
      <c r="BQ123" s="403"/>
      <c r="BR123" s="403"/>
      <c r="BS123" s="403"/>
      <c r="BT123" s="403"/>
      <c r="BU123" s="403"/>
      <c r="BV123" s="403"/>
    </row>
    <row r="124" spans="63:74" x14ac:dyDescent="0.15">
      <c r="BK124" s="403"/>
      <c r="BL124" s="403"/>
      <c r="BM124" s="403"/>
      <c r="BN124" s="403"/>
      <c r="BO124" s="403"/>
      <c r="BP124" s="403"/>
      <c r="BQ124" s="403"/>
      <c r="BR124" s="403"/>
      <c r="BS124" s="403"/>
      <c r="BT124" s="403"/>
      <c r="BU124" s="403"/>
      <c r="BV124" s="403"/>
    </row>
    <row r="125" spans="63:74" x14ac:dyDescent="0.15">
      <c r="BK125" s="403"/>
      <c r="BL125" s="403"/>
      <c r="BM125" s="403"/>
      <c r="BN125" s="403"/>
      <c r="BO125" s="403"/>
      <c r="BP125" s="403"/>
      <c r="BQ125" s="403"/>
      <c r="BR125" s="403"/>
      <c r="BS125" s="403"/>
      <c r="BT125" s="403"/>
      <c r="BU125" s="403"/>
      <c r="BV125" s="403"/>
    </row>
    <row r="126" spans="63:74" x14ac:dyDescent="0.15">
      <c r="BK126" s="403"/>
      <c r="BL126" s="403"/>
      <c r="BM126" s="403"/>
      <c r="BN126" s="403"/>
      <c r="BO126" s="403"/>
      <c r="BP126" s="403"/>
      <c r="BQ126" s="403"/>
      <c r="BR126" s="403"/>
      <c r="BS126" s="403"/>
      <c r="BT126" s="403"/>
      <c r="BU126" s="403"/>
      <c r="BV126" s="403"/>
    </row>
    <row r="127" spans="63:74" x14ac:dyDescent="0.15">
      <c r="BK127" s="403"/>
      <c r="BL127" s="403"/>
      <c r="BM127" s="403"/>
      <c r="BN127" s="403"/>
      <c r="BO127" s="403"/>
      <c r="BP127" s="403"/>
      <c r="BQ127" s="403"/>
      <c r="BR127" s="403"/>
      <c r="BS127" s="403"/>
      <c r="BT127" s="403"/>
      <c r="BU127" s="403"/>
      <c r="BV127" s="403"/>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V5" transitionEvaluation="1" transitionEntry="1" codeName="Sheet11">
    <pageSetUpPr fitToPage="1"/>
  </sheetPr>
  <dimension ref="A1:BV3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AZ16" sqref="AZ16"/>
    </sheetView>
  </sheetViews>
  <sheetFormatPr defaultColWidth="9.5703125" defaultRowHeight="11.25" x14ac:dyDescent="0.2"/>
  <cols>
    <col min="1" max="1" width="14.42578125" style="72" customWidth="1"/>
    <col min="2" max="2" width="38.7109375" style="72" customWidth="1"/>
    <col min="3" max="50" width="6.5703125" style="72" customWidth="1"/>
    <col min="51" max="55" width="6.5703125" style="396" customWidth="1"/>
    <col min="56" max="58" width="6.5703125" style="667" customWidth="1"/>
    <col min="59" max="62" width="6.5703125" style="396" customWidth="1"/>
    <col min="63" max="74" width="6.5703125" style="72" customWidth="1"/>
    <col min="75" max="16384" width="9.5703125" style="72"/>
  </cols>
  <sheetData>
    <row r="1" spans="1:74" ht="13.35" customHeight="1" x14ac:dyDescent="0.2">
      <c r="A1" s="789" t="s">
        <v>982</v>
      </c>
      <c r="B1" s="833" t="s">
        <v>250</v>
      </c>
      <c r="C1" s="834"/>
      <c r="D1" s="834"/>
      <c r="E1" s="834"/>
      <c r="F1" s="834"/>
      <c r="G1" s="834"/>
      <c r="H1" s="834"/>
      <c r="I1" s="834"/>
      <c r="J1" s="834"/>
      <c r="K1" s="834"/>
      <c r="L1" s="834"/>
      <c r="M1" s="834"/>
      <c r="N1" s="834"/>
      <c r="O1" s="834"/>
      <c r="P1" s="834"/>
      <c r="Q1" s="834"/>
      <c r="R1" s="834"/>
      <c r="S1" s="834"/>
      <c r="T1" s="834"/>
      <c r="U1" s="834"/>
      <c r="V1" s="834"/>
      <c r="W1" s="834"/>
      <c r="X1" s="834"/>
      <c r="Y1" s="834"/>
      <c r="Z1" s="834"/>
      <c r="AA1" s="834"/>
      <c r="AB1" s="834"/>
      <c r="AC1" s="834"/>
      <c r="AD1" s="834"/>
      <c r="AE1" s="834"/>
      <c r="AF1" s="834"/>
      <c r="AG1" s="834"/>
      <c r="AH1" s="834"/>
      <c r="AI1" s="834"/>
      <c r="AJ1" s="834"/>
      <c r="AK1" s="834"/>
      <c r="AL1" s="834"/>
      <c r="AM1" s="304"/>
    </row>
    <row r="2" spans="1:74" ht="12.75" x14ac:dyDescent="0.2">
      <c r="A2" s="790"/>
      <c r="B2" s="540" t="str">
        <f>"U.S. Energy Information Administration  |  Short-Term Energy Outlook  - "&amp;Dates!D1</f>
        <v>U.S. Energy Information Administration  |  Short-Term Energy Outlook  - April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4"/>
    </row>
    <row r="3" spans="1:74" s="12" customFormat="1"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73"/>
      <c r="B5" s="74" t="s">
        <v>964</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6"/>
      <c r="AZ5" s="735"/>
      <c r="BA5" s="735"/>
      <c r="BB5" s="735"/>
      <c r="BC5" s="735"/>
      <c r="BD5" s="769"/>
      <c r="BE5" s="75"/>
      <c r="BF5" s="75"/>
      <c r="BG5" s="75"/>
      <c r="BH5" s="75"/>
      <c r="BI5" s="75"/>
      <c r="BJ5" s="426"/>
      <c r="BK5" s="426"/>
      <c r="BL5" s="426"/>
      <c r="BM5" s="426"/>
      <c r="BN5" s="426"/>
      <c r="BO5" s="426"/>
      <c r="BP5" s="426"/>
      <c r="BQ5" s="426"/>
      <c r="BR5" s="426"/>
      <c r="BS5" s="426"/>
      <c r="BT5" s="426"/>
      <c r="BU5" s="426"/>
      <c r="BV5" s="426"/>
    </row>
    <row r="6" spans="1:74" ht="11.1" customHeight="1" x14ac:dyDescent="0.2">
      <c r="A6" s="76" t="s">
        <v>958</v>
      </c>
      <c r="B6" s="185" t="s">
        <v>544</v>
      </c>
      <c r="C6" s="214">
        <v>78.075868548000003</v>
      </c>
      <c r="D6" s="214">
        <v>78.463815107000002</v>
      </c>
      <c r="E6" s="214">
        <v>78.810305774</v>
      </c>
      <c r="F6" s="214">
        <v>79.947986</v>
      </c>
      <c r="G6" s="214">
        <v>78.797208032</v>
      </c>
      <c r="H6" s="214">
        <v>78.613866866999999</v>
      </c>
      <c r="I6" s="214">
        <v>78.862992581</v>
      </c>
      <c r="J6" s="214">
        <v>78.952723355000003</v>
      </c>
      <c r="K6" s="214">
        <v>79.451042999999999</v>
      </c>
      <c r="L6" s="214">
        <v>78.872316902999998</v>
      </c>
      <c r="M6" s="214">
        <v>78.541217433</v>
      </c>
      <c r="N6" s="214">
        <v>78.545799935000005</v>
      </c>
      <c r="O6" s="214">
        <v>78.560495516000003</v>
      </c>
      <c r="P6" s="214">
        <v>79.673152793</v>
      </c>
      <c r="Q6" s="214">
        <v>78.773416452000006</v>
      </c>
      <c r="R6" s="214">
        <v>78.718453533000002</v>
      </c>
      <c r="S6" s="214">
        <v>77.821785289999994</v>
      </c>
      <c r="T6" s="214">
        <v>77.076280967000002</v>
      </c>
      <c r="U6" s="214">
        <v>77.706927194000002</v>
      </c>
      <c r="V6" s="214">
        <v>77.090734257999998</v>
      </c>
      <c r="W6" s="214">
        <v>76.580057832999998</v>
      </c>
      <c r="X6" s="214">
        <v>76.279981226000004</v>
      </c>
      <c r="Y6" s="214">
        <v>76.916482966999993</v>
      </c>
      <c r="Z6" s="214">
        <v>76.050186354999994</v>
      </c>
      <c r="AA6" s="214">
        <v>75.979681515999999</v>
      </c>
      <c r="AB6" s="214">
        <v>76.625913749999995</v>
      </c>
      <c r="AC6" s="214">
        <v>78.418810065000002</v>
      </c>
      <c r="AD6" s="214">
        <v>78.502159832999993</v>
      </c>
      <c r="AE6" s="214">
        <v>78.371707870999998</v>
      </c>
      <c r="AF6" s="214">
        <v>78.987322599999999</v>
      </c>
      <c r="AG6" s="214">
        <v>79.955689226000004</v>
      </c>
      <c r="AH6" s="214">
        <v>79.936718225999996</v>
      </c>
      <c r="AI6" s="214">
        <v>81.133553966999997</v>
      </c>
      <c r="AJ6" s="214">
        <v>82.268117064999998</v>
      </c>
      <c r="AK6" s="214">
        <v>84.499417367000007</v>
      </c>
      <c r="AL6" s="214">
        <v>84.999681386999995</v>
      </c>
      <c r="AM6" s="214">
        <v>83.432426323000001</v>
      </c>
      <c r="AN6" s="214">
        <v>85.163614499999994</v>
      </c>
      <c r="AO6" s="214">
        <v>86.223440934999999</v>
      </c>
      <c r="AP6" s="214">
        <v>86.596001200000003</v>
      </c>
      <c r="AQ6" s="214">
        <v>87.530164612999997</v>
      </c>
      <c r="AR6" s="214">
        <v>88.033588899999998</v>
      </c>
      <c r="AS6" s="214">
        <v>89.794047613000004</v>
      </c>
      <c r="AT6" s="214">
        <v>91.766870128999997</v>
      </c>
      <c r="AU6" s="214">
        <v>93.001004332999997</v>
      </c>
      <c r="AV6" s="214">
        <v>93.836520194000002</v>
      </c>
      <c r="AW6" s="214">
        <v>95.161740399999999</v>
      </c>
      <c r="AX6" s="214">
        <v>95.337005805999993</v>
      </c>
      <c r="AY6" s="214">
        <v>95.185426226000004</v>
      </c>
      <c r="AZ6" s="214">
        <v>95.270610000000005</v>
      </c>
      <c r="BA6" s="214">
        <v>96.114519999999999</v>
      </c>
      <c r="BB6" s="355">
        <v>96.618939999999995</v>
      </c>
      <c r="BC6" s="355">
        <v>97.119110000000006</v>
      </c>
      <c r="BD6" s="355">
        <v>97.809619999999995</v>
      </c>
      <c r="BE6" s="355">
        <v>98.486000000000004</v>
      </c>
      <c r="BF6" s="355">
        <v>99.114109999999997</v>
      </c>
      <c r="BG6" s="355">
        <v>99.385890000000003</v>
      </c>
      <c r="BH6" s="355">
        <v>99.624510000000001</v>
      </c>
      <c r="BI6" s="355">
        <v>99.606729999999999</v>
      </c>
      <c r="BJ6" s="355">
        <v>99.491320000000002</v>
      </c>
      <c r="BK6" s="355">
        <v>99.565100000000001</v>
      </c>
      <c r="BL6" s="355">
        <v>99.563779999999994</v>
      </c>
      <c r="BM6" s="355">
        <v>99.643749999999997</v>
      </c>
      <c r="BN6" s="355">
        <v>99.685869999999994</v>
      </c>
      <c r="BO6" s="355">
        <v>99.726650000000006</v>
      </c>
      <c r="BP6" s="355">
        <v>99.731359999999995</v>
      </c>
      <c r="BQ6" s="355">
        <v>99.640150000000006</v>
      </c>
      <c r="BR6" s="355">
        <v>99.818049999999999</v>
      </c>
      <c r="BS6" s="355">
        <v>99.854169999999996</v>
      </c>
      <c r="BT6" s="355">
        <v>99.792259999999999</v>
      </c>
      <c r="BU6" s="355">
        <v>99.512200000000007</v>
      </c>
      <c r="BV6" s="355">
        <v>98.968789999999998</v>
      </c>
    </row>
    <row r="7" spans="1:74" ht="11.1" customHeight="1" x14ac:dyDescent="0.2">
      <c r="A7" s="76" t="s">
        <v>959</v>
      </c>
      <c r="B7" s="185" t="s">
        <v>545</v>
      </c>
      <c r="C7" s="214">
        <v>1.0141756773999999</v>
      </c>
      <c r="D7" s="214">
        <v>0.98249407143</v>
      </c>
      <c r="E7" s="214">
        <v>0.98460487097000005</v>
      </c>
      <c r="F7" s="214">
        <v>0.99196016666999998</v>
      </c>
      <c r="G7" s="214">
        <v>0.93947148387000001</v>
      </c>
      <c r="H7" s="214">
        <v>0.86666433333000004</v>
      </c>
      <c r="I7" s="214">
        <v>0.86069874193999996</v>
      </c>
      <c r="J7" s="214">
        <v>0.81213077419000002</v>
      </c>
      <c r="K7" s="214">
        <v>0.91999966666999999</v>
      </c>
      <c r="L7" s="214">
        <v>0.94134241934999996</v>
      </c>
      <c r="M7" s="214">
        <v>0.98966583333000002</v>
      </c>
      <c r="N7" s="214">
        <v>0.99811180644999997</v>
      </c>
      <c r="O7" s="214">
        <v>0.98985696773999998</v>
      </c>
      <c r="P7" s="214">
        <v>0.98047362068999999</v>
      </c>
      <c r="Q7" s="214">
        <v>0.96446416129000001</v>
      </c>
      <c r="R7" s="214">
        <v>0.87527080000000002</v>
      </c>
      <c r="S7" s="214">
        <v>0.87380251613000004</v>
      </c>
      <c r="T7" s="214">
        <v>0.82939439999999998</v>
      </c>
      <c r="U7" s="214">
        <v>0.80725641935000003</v>
      </c>
      <c r="V7" s="214">
        <v>0.80545829032000005</v>
      </c>
      <c r="W7" s="214">
        <v>0.83234090000000005</v>
      </c>
      <c r="X7" s="214">
        <v>0.92084509677000004</v>
      </c>
      <c r="Y7" s="214">
        <v>1.0126803666999999</v>
      </c>
      <c r="Z7" s="214">
        <v>1.0197435483999999</v>
      </c>
      <c r="AA7" s="214">
        <v>1.0007213548</v>
      </c>
      <c r="AB7" s="214">
        <v>1.0051831786000001</v>
      </c>
      <c r="AC7" s="214">
        <v>1.0110912581</v>
      </c>
      <c r="AD7" s="214">
        <v>1.0124299333</v>
      </c>
      <c r="AE7" s="214">
        <v>0.98061022581000001</v>
      </c>
      <c r="AF7" s="214">
        <v>0.91696866666999999</v>
      </c>
      <c r="AG7" s="214">
        <v>0.77498987097000005</v>
      </c>
      <c r="AH7" s="214">
        <v>0.78796545160999998</v>
      </c>
      <c r="AI7" s="214">
        <v>0.90684133333000005</v>
      </c>
      <c r="AJ7" s="214">
        <v>0.95277612902999997</v>
      </c>
      <c r="AK7" s="214">
        <v>0.99199320000000002</v>
      </c>
      <c r="AL7" s="214">
        <v>0.98839687096999995</v>
      </c>
      <c r="AM7" s="214">
        <v>1.0024972903</v>
      </c>
      <c r="AN7" s="214">
        <v>0.99014989285999999</v>
      </c>
      <c r="AO7" s="214">
        <v>0.99678825806000004</v>
      </c>
      <c r="AP7" s="214">
        <v>0.96375683332999995</v>
      </c>
      <c r="AQ7" s="214">
        <v>0.93008154839000001</v>
      </c>
      <c r="AR7" s="214">
        <v>0.86816786667000001</v>
      </c>
      <c r="AS7" s="214">
        <v>0.84246267742000003</v>
      </c>
      <c r="AT7" s="214">
        <v>0.84280248387000001</v>
      </c>
      <c r="AU7" s="214">
        <v>0.90166080000000004</v>
      </c>
      <c r="AV7" s="214">
        <v>0.91166883871000004</v>
      </c>
      <c r="AW7" s="214">
        <v>0.98024476667000005</v>
      </c>
      <c r="AX7" s="214">
        <v>0.99763345161000005</v>
      </c>
      <c r="AY7" s="214">
        <v>0.98400390322999998</v>
      </c>
      <c r="AZ7" s="214">
        <v>1.020786</v>
      </c>
      <c r="BA7" s="214">
        <v>1.022376</v>
      </c>
      <c r="BB7" s="355">
        <v>0.93982160000000003</v>
      </c>
      <c r="BC7" s="355">
        <v>0.86784890000000003</v>
      </c>
      <c r="BD7" s="355">
        <v>0.78672089999999995</v>
      </c>
      <c r="BE7" s="355">
        <v>0.63636630000000005</v>
      </c>
      <c r="BF7" s="355">
        <v>0.81472679999999997</v>
      </c>
      <c r="BG7" s="355">
        <v>0.90033549999999996</v>
      </c>
      <c r="BH7" s="355">
        <v>0.91882850000000005</v>
      </c>
      <c r="BI7" s="355">
        <v>0.95507520000000001</v>
      </c>
      <c r="BJ7" s="355">
        <v>0.96178509999999995</v>
      </c>
      <c r="BK7" s="355">
        <v>0.97392120000000004</v>
      </c>
      <c r="BL7" s="355">
        <v>1.030443</v>
      </c>
      <c r="BM7" s="355">
        <v>1.032502</v>
      </c>
      <c r="BN7" s="355">
        <v>0.94588479999999997</v>
      </c>
      <c r="BO7" s="355">
        <v>0.87535580000000002</v>
      </c>
      <c r="BP7" s="355">
        <v>0.79165350000000001</v>
      </c>
      <c r="BQ7" s="355">
        <v>0.63005800000000001</v>
      </c>
      <c r="BR7" s="355">
        <v>0.82550129999999999</v>
      </c>
      <c r="BS7" s="355">
        <v>0.92188309999999996</v>
      </c>
      <c r="BT7" s="355">
        <v>0.92712629999999996</v>
      </c>
      <c r="BU7" s="355">
        <v>0.95897659999999996</v>
      </c>
      <c r="BV7" s="355">
        <v>0.95902690000000002</v>
      </c>
    </row>
    <row r="8" spans="1:74" ht="11.1" customHeight="1" x14ac:dyDescent="0.2">
      <c r="A8" s="76" t="s">
        <v>962</v>
      </c>
      <c r="B8" s="185" t="s">
        <v>133</v>
      </c>
      <c r="C8" s="214">
        <v>3.4163715483999999</v>
      </c>
      <c r="D8" s="214">
        <v>3.3588606071</v>
      </c>
      <c r="E8" s="214">
        <v>3.0849011289999999</v>
      </c>
      <c r="F8" s="214">
        <v>3.5699841666999999</v>
      </c>
      <c r="G8" s="214">
        <v>3.5924043548000002</v>
      </c>
      <c r="H8" s="214">
        <v>3.5121537332999999</v>
      </c>
      <c r="I8" s="214">
        <v>3.7630379676999999</v>
      </c>
      <c r="J8" s="214">
        <v>3.8430978386999999</v>
      </c>
      <c r="K8" s="214">
        <v>3.8741262333000002</v>
      </c>
      <c r="L8" s="214">
        <v>3.5772226129</v>
      </c>
      <c r="M8" s="214">
        <v>3.3795202999999998</v>
      </c>
      <c r="N8" s="214">
        <v>3.4914604194000001</v>
      </c>
      <c r="O8" s="214">
        <v>3.3684434194000001</v>
      </c>
      <c r="P8" s="214">
        <v>3.3349898621</v>
      </c>
      <c r="Q8" s="214">
        <v>3.4466514194000002</v>
      </c>
      <c r="R8" s="214">
        <v>3.2485630333</v>
      </c>
      <c r="S8" s="214">
        <v>3.4318000323</v>
      </c>
      <c r="T8" s="214">
        <v>3.1110263667</v>
      </c>
      <c r="U8" s="214">
        <v>3.1938824515999999</v>
      </c>
      <c r="V8" s="214">
        <v>3.2873087742</v>
      </c>
      <c r="W8" s="214">
        <v>3.1254156332999998</v>
      </c>
      <c r="X8" s="214">
        <v>3.2455705483999999</v>
      </c>
      <c r="Y8" s="214">
        <v>3.2636478667</v>
      </c>
      <c r="Z8" s="214">
        <v>3.3003703548000001</v>
      </c>
      <c r="AA8" s="214">
        <v>3.2700238064999998</v>
      </c>
      <c r="AB8" s="214">
        <v>3.1592205714000001</v>
      </c>
      <c r="AC8" s="214">
        <v>3.2769611613</v>
      </c>
      <c r="AD8" s="214">
        <v>3.0267268000000001</v>
      </c>
      <c r="AE8" s="214">
        <v>3.0700342903000002</v>
      </c>
      <c r="AF8" s="214">
        <v>2.8943709332999998</v>
      </c>
      <c r="AG8" s="214">
        <v>3.0293591612999999</v>
      </c>
      <c r="AH8" s="214">
        <v>2.8645070000000001</v>
      </c>
      <c r="AI8" s="214">
        <v>2.8158523999999998</v>
      </c>
      <c r="AJ8" s="214">
        <v>2.4688081290000001</v>
      </c>
      <c r="AK8" s="214">
        <v>2.6007319999999998</v>
      </c>
      <c r="AL8" s="214">
        <v>2.3980777418999999</v>
      </c>
      <c r="AM8" s="214">
        <v>2.4894125805999998</v>
      </c>
      <c r="AN8" s="214">
        <v>2.5904406429</v>
      </c>
      <c r="AO8" s="214">
        <v>2.6232492258</v>
      </c>
      <c r="AP8" s="214">
        <v>2.4352866333000001</v>
      </c>
      <c r="AQ8" s="214">
        <v>2.4587234516000001</v>
      </c>
      <c r="AR8" s="214">
        <v>2.5603740667000001</v>
      </c>
      <c r="AS8" s="214">
        <v>2.8028619032000002</v>
      </c>
      <c r="AT8" s="214">
        <v>2.9646870000000001</v>
      </c>
      <c r="AU8" s="214">
        <v>2.7994157</v>
      </c>
      <c r="AV8" s="214">
        <v>2.6106604193999998</v>
      </c>
      <c r="AW8" s="214">
        <v>2.8872678333000001</v>
      </c>
      <c r="AX8" s="214">
        <v>2.8250240968</v>
      </c>
      <c r="AY8" s="214">
        <v>2.8848877742000001</v>
      </c>
      <c r="AZ8" s="214">
        <v>2.909942</v>
      </c>
      <c r="BA8" s="214">
        <v>2.910955</v>
      </c>
      <c r="BB8" s="355">
        <v>2.9236499999999999</v>
      </c>
      <c r="BC8" s="355">
        <v>2.9159730000000001</v>
      </c>
      <c r="BD8" s="355">
        <v>2.8930210000000001</v>
      </c>
      <c r="BE8" s="355">
        <v>2.8876089999999999</v>
      </c>
      <c r="BF8" s="355">
        <v>2.837272</v>
      </c>
      <c r="BG8" s="355">
        <v>2.7744409999999999</v>
      </c>
      <c r="BH8" s="355">
        <v>2.8321360000000002</v>
      </c>
      <c r="BI8" s="355">
        <v>2.873278</v>
      </c>
      <c r="BJ8" s="355">
        <v>2.8821089999999998</v>
      </c>
      <c r="BK8" s="355">
        <v>2.9086949999999998</v>
      </c>
      <c r="BL8" s="355">
        <v>2.9154960000000001</v>
      </c>
      <c r="BM8" s="355">
        <v>2.9191699999999998</v>
      </c>
      <c r="BN8" s="355">
        <v>2.9298790000000001</v>
      </c>
      <c r="BO8" s="355">
        <v>2.936086</v>
      </c>
      <c r="BP8" s="355">
        <v>2.9290180000000001</v>
      </c>
      <c r="BQ8" s="355">
        <v>2.9361809999999999</v>
      </c>
      <c r="BR8" s="355">
        <v>2.8939490000000001</v>
      </c>
      <c r="BS8" s="355">
        <v>2.844811</v>
      </c>
      <c r="BT8" s="355">
        <v>2.9128340000000001</v>
      </c>
      <c r="BU8" s="355">
        <v>2.9645229999999998</v>
      </c>
      <c r="BV8" s="355">
        <v>2.9824519999999999</v>
      </c>
    </row>
    <row r="9" spans="1:74" ht="11.1" customHeight="1" x14ac:dyDescent="0.2">
      <c r="A9" s="76" t="s">
        <v>963</v>
      </c>
      <c r="B9" s="185" t="s">
        <v>125</v>
      </c>
      <c r="C9" s="214">
        <v>73.645321323000005</v>
      </c>
      <c r="D9" s="214">
        <v>74.122460429</v>
      </c>
      <c r="E9" s="214">
        <v>74.740799773999996</v>
      </c>
      <c r="F9" s="214">
        <v>75.386041667000001</v>
      </c>
      <c r="G9" s="214">
        <v>74.265332193999996</v>
      </c>
      <c r="H9" s="214">
        <v>74.235048800000001</v>
      </c>
      <c r="I9" s="214">
        <v>74.239255870999997</v>
      </c>
      <c r="J9" s="214">
        <v>74.297494741999998</v>
      </c>
      <c r="K9" s="214">
        <v>74.656917100000001</v>
      </c>
      <c r="L9" s="214">
        <v>74.353751871</v>
      </c>
      <c r="M9" s="214">
        <v>74.1720313</v>
      </c>
      <c r="N9" s="214">
        <v>74.056227710000002</v>
      </c>
      <c r="O9" s="214">
        <v>74.202195129000003</v>
      </c>
      <c r="P9" s="214">
        <v>75.357689309999998</v>
      </c>
      <c r="Q9" s="214">
        <v>74.362300871000002</v>
      </c>
      <c r="R9" s="214">
        <v>74.594619699999996</v>
      </c>
      <c r="S9" s="214">
        <v>73.516182741999998</v>
      </c>
      <c r="T9" s="214">
        <v>73.135860199999996</v>
      </c>
      <c r="U9" s="214">
        <v>73.705788322999993</v>
      </c>
      <c r="V9" s="214">
        <v>72.997967193999997</v>
      </c>
      <c r="W9" s="214">
        <v>72.622301300000004</v>
      </c>
      <c r="X9" s="214">
        <v>72.113565581000003</v>
      </c>
      <c r="Y9" s="214">
        <v>72.640154733000003</v>
      </c>
      <c r="Z9" s="214">
        <v>71.730072452000002</v>
      </c>
      <c r="AA9" s="214">
        <v>71.708936355000006</v>
      </c>
      <c r="AB9" s="214">
        <v>72.461510000000004</v>
      </c>
      <c r="AC9" s="214">
        <v>74.130757645000003</v>
      </c>
      <c r="AD9" s="214">
        <v>74.463003099999995</v>
      </c>
      <c r="AE9" s="214">
        <v>74.321063355000007</v>
      </c>
      <c r="AF9" s="214">
        <v>75.175983000000002</v>
      </c>
      <c r="AG9" s="214">
        <v>76.151340193999999</v>
      </c>
      <c r="AH9" s="214">
        <v>76.284245773999999</v>
      </c>
      <c r="AI9" s="214">
        <v>77.410860232999994</v>
      </c>
      <c r="AJ9" s="214">
        <v>78.846532805999999</v>
      </c>
      <c r="AK9" s="214">
        <v>80.906692167000003</v>
      </c>
      <c r="AL9" s="214">
        <v>81.613206774000005</v>
      </c>
      <c r="AM9" s="214">
        <v>79.940516451999997</v>
      </c>
      <c r="AN9" s="214">
        <v>81.583023964000006</v>
      </c>
      <c r="AO9" s="214">
        <v>82.603403451999995</v>
      </c>
      <c r="AP9" s="214">
        <v>83.196957733000005</v>
      </c>
      <c r="AQ9" s="214">
        <v>84.141359613000006</v>
      </c>
      <c r="AR9" s="214">
        <v>84.605046967000007</v>
      </c>
      <c r="AS9" s="214">
        <v>86.148723032000007</v>
      </c>
      <c r="AT9" s="214">
        <v>87.959380644999996</v>
      </c>
      <c r="AU9" s="214">
        <v>89.299927832999998</v>
      </c>
      <c r="AV9" s="214">
        <v>90.314190934999999</v>
      </c>
      <c r="AW9" s="214">
        <v>91.294227800000002</v>
      </c>
      <c r="AX9" s="214">
        <v>91.514348257999998</v>
      </c>
      <c r="AY9" s="214">
        <v>91.316534548000007</v>
      </c>
      <c r="AZ9" s="214">
        <v>91.339879999999994</v>
      </c>
      <c r="BA9" s="214">
        <v>92.181190000000001</v>
      </c>
      <c r="BB9" s="355">
        <v>92.755459999999999</v>
      </c>
      <c r="BC9" s="355">
        <v>93.335290000000001</v>
      </c>
      <c r="BD9" s="355">
        <v>94.129869999999997</v>
      </c>
      <c r="BE9" s="355">
        <v>94.962019999999995</v>
      </c>
      <c r="BF9" s="355">
        <v>95.462109999999996</v>
      </c>
      <c r="BG9" s="355">
        <v>95.711110000000005</v>
      </c>
      <c r="BH9" s="355">
        <v>95.873549999999994</v>
      </c>
      <c r="BI9" s="355">
        <v>95.778369999999995</v>
      </c>
      <c r="BJ9" s="355">
        <v>95.64743</v>
      </c>
      <c r="BK9" s="355">
        <v>95.682490000000001</v>
      </c>
      <c r="BL9" s="355">
        <v>95.617840000000001</v>
      </c>
      <c r="BM9" s="355">
        <v>95.692080000000004</v>
      </c>
      <c r="BN9" s="355">
        <v>95.810109999999995</v>
      </c>
      <c r="BO9" s="355">
        <v>95.915199999999999</v>
      </c>
      <c r="BP9" s="355">
        <v>96.010689999999997</v>
      </c>
      <c r="BQ9" s="355">
        <v>96.073909999999998</v>
      </c>
      <c r="BR9" s="355">
        <v>96.098600000000005</v>
      </c>
      <c r="BS9" s="355">
        <v>96.087469999999996</v>
      </c>
      <c r="BT9" s="355">
        <v>95.952299999999994</v>
      </c>
      <c r="BU9" s="355">
        <v>95.588700000000003</v>
      </c>
      <c r="BV9" s="355">
        <v>95.02731</v>
      </c>
    </row>
    <row r="10" spans="1:74" ht="11.1" customHeight="1" x14ac:dyDescent="0.2">
      <c r="A10" s="76" t="s">
        <v>655</v>
      </c>
      <c r="B10" s="185" t="s">
        <v>546</v>
      </c>
      <c r="C10" s="214">
        <v>73.444870968000004</v>
      </c>
      <c r="D10" s="214">
        <v>73.809785714</v>
      </c>
      <c r="E10" s="214">
        <v>74.135741934999999</v>
      </c>
      <c r="F10" s="214">
        <v>75.205933333000004</v>
      </c>
      <c r="G10" s="214">
        <v>74.123419354999996</v>
      </c>
      <c r="H10" s="214">
        <v>73.950966667000003</v>
      </c>
      <c r="I10" s="214">
        <v>74.185290323000004</v>
      </c>
      <c r="J10" s="214">
        <v>74.269709676999994</v>
      </c>
      <c r="K10" s="214">
        <v>74.738466666999997</v>
      </c>
      <c r="L10" s="214">
        <v>74.194064515999997</v>
      </c>
      <c r="M10" s="214">
        <v>73.882599999999996</v>
      </c>
      <c r="N10" s="214">
        <v>73.886935484000006</v>
      </c>
      <c r="O10" s="214">
        <v>73.559354838999994</v>
      </c>
      <c r="P10" s="214">
        <v>74.601172414000004</v>
      </c>
      <c r="Q10" s="214">
        <v>73.758709676999999</v>
      </c>
      <c r="R10" s="214">
        <v>73.707266666999999</v>
      </c>
      <c r="S10" s="214">
        <v>72.867677419000003</v>
      </c>
      <c r="T10" s="214">
        <v>72.169633332999993</v>
      </c>
      <c r="U10" s="214">
        <v>72.760129031999995</v>
      </c>
      <c r="V10" s="214">
        <v>72.183161290000001</v>
      </c>
      <c r="W10" s="214">
        <v>71.704999999999998</v>
      </c>
      <c r="X10" s="214">
        <v>71.424032257999997</v>
      </c>
      <c r="Y10" s="214">
        <v>72.02</v>
      </c>
      <c r="Z10" s="214">
        <v>71.208838709999995</v>
      </c>
      <c r="AA10" s="214">
        <v>71.020129032</v>
      </c>
      <c r="AB10" s="214">
        <v>71.624178571000002</v>
      </c>
      <c r="AC10" s="214">
        <v>73.300064516000006</v>
      </c>
      <c r="AD10" s="214">
        <v>73.377966666999995</v>
      </c>
      <c r="AE10" s="214">
        <v>73.256032258000005</v>
      </c>
      <c r="AF10" s="214">
        <v>73.831466667000001</v>
      </c>
      <c r="AG10" s="214">
        <v>74.736612902999994</v>
      </c>
      <c r="AH10" s="214">
        <v>74.718870968000004</v>
      </c>
      <c r="AI10" s="214">
        <v>75.837599999999995</v>
      </c>
      <c r="AJ10" s="214">
        <v>76.898096773999995</v>
      </c>
      <c r="AK10" s="214">
        <v>78.983766666999998</v>
      </c>
      <c r="AL10" s="214">
        <v>79.451354839000004</v>
      </c>
      <c r="AM10" s="214">
        <v>77.911774194000003</v>
      </c>
      <c r="AN10" s="214">
        <v>79.346249999999998</v>
      </c>
      <c r="AO10" s="214">
        <v>80.154612903</v>
      </c>
      <c r="AP10" s="214">
        <v>80.436366667000001</v>
      </c>
      <c r="AQ10" s="214">
        <v>81.307677419000001</v>
      </c>
      <c r="AR10" s="214">
        <v>81.770600000000002</v>
      </c>
      <c r="AS10" s="214">
        <v>83.393967742000001</v>
      </c>
      <c r="AT10" s="214">
        <v>85.165999999999997</v>
      </c>
      <c r="AU10" s="214">
        <v>86.354266667000005</v>
      </c>
      <c r="AV10" s="214">
        <v>87.187903226000003</v>
      </c>
      <c r="AW10" s="214">
        <v>88.557433333000006</v>
      </c>
      <c r="AX10" s="214">
        <v>88.875032258000005</v>
      </c>
      <c r="AY10" s="214">
        <v>88.596129031999993</v>
      </c>
      <c r="AZ10" s="214">
        <v>88.683139999999995</v>
      </c>
      <c r="BA10" s="214">
        <v>89.477099999999993</v>
      </c>
      <c r="BB10" s="355">
        <v>89.905720000000002</v>
      </c>
      <c r="BC10" s="355">
        <v>90.363050000000001</v>
      </c>
      <c r="BD10" s="355">
        <v>90.992080000000001</v>
      </c>
      <c r="BE10" s="355">
        <v>91.600290000000001</v>
      </c>
      <c r="BF10" s="355">
        <v>92.170159999999996</v>
      </c>
      <c r="BG10" s="355">
        <v>92.406459999999996</v>
      </c>
      <c r="BH10" s="355">
        <v>92.610839999999996</v>
      </c>
      <c r="BI10" s="355">
        <v>92.577979999999997</v>
      </c>
      <c r="BJ10" s="355">
        <v>92.453699999999998</v>
      </c>
      <c r="BK10" s="355">
        <v>92.506590000000003</v>
      </c>
      <c r="BL10" s="355">
        <v>92.488860000000003</v>
      </c>
      <c r="BM10" s="355">
        <v>92.546679999999995</v>
      </c>
      <c r="BN10" s="355">
        <v>92.569569999999999</v>
      </c>
      <c r="BO10" s="355">
        <v>92.591040000000007</v>
      </c>
      <c r="BP10" s="355">
        <v>92.579059999999998</v>
      </c>
      <c r="BQ10" s="355">
        <v>92.477969999999999</v>
      </c>
      <c r="BR10" s="355">
        <v>92.626540000000006</v>
      </c>
      <c r="BS10" s="355">
        <v>92.643469999999994</v>
      </c>
      <c r="BT10" s="355">
        <v>92.569320000000005</v>
      </c>
      <c r="BU10" s="355">
        <v>92.292670000000001</v>
      </c>
      <c r="BV10" s="355">
        <v>91.771680000000003</v>
      </c>
    </row>
    <row r="11" spans="1:74" ht="11.1" customHeight="1" x14ac:dyDescent="0.2">
      <c r="A11" s="633" t="s">
        <v>661</v>
      </c>
      <c r="B11" s="634" t="s">
        <v>1168</v>
      </c>
      <c r="C11" s="214">
        <v>0.37470693548</v>
      </c>
      <c r="D11" s="214">
        <v>0.43579732143</v>
      </c>
      <c r="E11" s="214">
        <v>0.47260416128999999</v>
      </c>
      <c r="F11" s="214">
        <v>9.6095266666999996E-2</v>
      </c>
      <c r="G11" s="214">
        <v>5.5065516129E-2</v>
      </c>
      <c r="H11" s="214">
        <v>8.6591433332999998E-2</v>
      </c>
      <c r="I11" s="214">
        <v>0.23140287097000001</v>
      </c>
      <c r="J11" s="214">
        <v>0.36146448387000002</v>
      </c>
      <c r="K11" s="214">
        <v>0.18845123333</v>
      </c>
      <c r="L11" s="214">
        <v>0.28027732257999999</v>
      </c>
      <c r="M11" s="214">
        <v>0.25051279999999998</v>
      </c>
      <c r="N11" s="214">
        <v>0.18121761289999999</v>
      </c>
      <c r="O11" s="214">
        <v>0.38865748386999999</v>
      </c>
      <c r="P11" s="214">
        <v>0.33545096551999998</v>
      </c>
      <c r="Q11" s="214">
        <v>0.27637138709999998</v>
      </c>
      <c r="R11" s="214">
        <v>0.15891150000000001</v>
      </c>
      <c r="S11" s="214">
        <v>0.16774222581000001</v>
      </c>
      <c r="T11" s="214">
        <v>0.25460490000000002</v>
      </c>
      <c r="U11" s="214">
        <v>0.18622654839</v>
      </c>
      <c r="V11" s="214">
        <v>0.26071296774000002</v>
      </c>
      <c r="W11" s="214">
        <v>9.6082733333000006E-2</v>
      </c>
      <c r="X11" s="214">
        <v>0.18558383871</v>
      </c>
      <c r="Y11" s="214">
        <v>0.30244036667000002</v>
      </c>
      <c r="Z11" s="214">
        <v>0.28560287096999998</v>
      </c>
      <c r="AA11" s="214">
        <v>0.41789790322999998</v>
      </c>
      <c r="AB11" s="214">
        <v>0.30274167857000001</v>
      </c>
      <c r="AC11" s="214">
        <v>0.15735993547999999</v>
      </c>
      <c r="AD11" s="214">
        <v>0.17235723333</v>
      </c>
      <c r="AE11" s="214">
        <v>0.17722793547999999</v>
      </c>
      <c r="AF11" s="214">
        <v>0.1879007</v>
      </c>
      <c r="AG11" s="214">
        <v>0.16738283871000001</v>
      </c>
      <c r="AH11" s="214">
        <v>0.25362032258</v>
      </c>
      <c r="AI11" s="214">
        <v>8.8338566667000004E-2</v>
      </c>
      <c r="AJ11" s="214">
        <v>7.9250741934999994E-2</v>
      </c>
      <c r="AK11" s="214">
        <v>0.21259883332999999</v>
      </c>
      <c r="AL11" s="214">
        <v>0.35043651612999999</v>
      </c>
      <c r="AM11" s="214">
        <v>0.53676612902999998</v>
      </c>
      <c r="AN11" s="214">
        <v>0.241808</v>
      </c>
      <c r="AO11" s="214">
        <v>0.20879648386999999</v>
      </c>
      <c r="AP11" s="214">
        <v>0.10435483332999999</v>
      </c>
      <c r="AQ11" s="214">
        <v>8.5581870968000004E-2</v>
      </c>
      <c r="AR11" s="214">
        <v>9.6805066667000006E-2</v>
      </c>
      <c r="AS11" s="214">
        <v>0.18069354838999999</v>
      </c>
      <c r="AT11" s="214">
        <v>0.17655964516</v>
      </c>
      <c r="AU11" s="214">
        <v>0.10514343332999999</v>
      </c>
      <c r="AV11" s="214">
        <v>0.19597200000000001</v>
      </c>
      <c r="AW11" s="214">
        <v>9.3486299999999994E-2</v>
      </c>
      <c r="AX11" s="214">
        <v>0.47648483871000002</v>
      </c>
      <c r="AY11" s="214">
        <v>0.46560732257999998</v>
      </c>
      <c r="AZ11" s="214">
        <v>0.44</v>
      </c>
      <c r="BA11" s="214">
        <v>0.15710922581</v>
      </c>
      <c r="BB11" s="355">
        <v>0.1661504</v>
      </c>
      <c r="BC11" s="355">
        <v>0.17014629032</v>
      </c>
      <c r="BD11" s="355">
        <v>0.18083623333000001</v>
      </c>
      <c r="BE11" s="355">
        <v>0.16046209677000001</v>
      </c>
      <c r="BF11" s="355">
        <v>0.24632883871</v>
      </c>
      <c r="BG11" s="355">
        <v>8.7264666667000002E-2</v>
      </c>
      <c r="BH11" s="355">
        <v>7.5378806452E-2</v>
      </c>
      <c r="BI11" s="355">
        <v>0.20710567532999999</v>
      </c>
      <c r="BJ11" s="355">
        <v>0.35</v>
      </c>
      <c r="BK11" s="355">
        <v>0.45</v>
      </c>
      <c r="BL11" s="355">
        <v>0.35</v>
      </c>
      <c r="BM11" s="355">
        <v>0.15</v>
      </c>
      <c r="BN11" s="355">
        <v>0.17235723333</v>
      </c>
      <c r="BO11" s="355">
        <v>0.17722793547999999</v>
      </c>
      <c r="BP11" s="355">
        <v>0.1879007</v>
      </c>
      <c r="BQ11" s="355">
        <v>0.2</v>
      </c>
      <c r="BR11" s="355">
        <v>0.25362032258</v>
      </c>
      <c r="BS11" s="355">
        <v>8.8338566667000004E-2</v>
      </c>
      <c r="BT11" s="355">
        <v>7.9250741934999994E-2</v>
      </c>
      <c r="BU11" s="355">
        <v>0.21259883332999999</v>
      </c>
      <c r="BV11" s="355">
        <v>0.3</v>
      </c>
    </row>
    <row r="12" spans="1:74" ht="11.1" customHeight="1" x14ac:dyDescent="0.2">
      <c r="A12" s="633" t="s">
        <v>1169</v>
      </c>
      <c r="B12" s="634" t="s">
        <v>1170</v>
      </c>
      <c r="C12" s="214">
        <v>9.1344806451999994E-2</v>
      </c>
      <c r="D12" s="214">
        <v>9.8148571429000006E-2</v>
      </c>
      <c r="E12" s="214">
        <v>7.3132258065000005E-4</v>
      </c>
      <c r="F12" s="214">
        <v>8.0453333332999996E-4</v>
      </c>
      <c r="G12" s="214">
        <v>8.9333580644999994E-2</v>
      </c>
      <c r="H12" s="214">
        <v>9.2474266666999996E-2</v>
      </c>
      <c r="I12" s="214">
        <v>8.9371064516000007E-2</v>
      </c>
      <c r="J12" s="214">
        <v>8.9127967742000005E-2</v>
      </c>
      <c r="K12" s="214">
        <v>9.2231499999999994E-2</v>
      </c>
      <c r="L12" s="214">
        <v>8.9317741935E-2</v>
      </c>
      <c r="M12" s="214">
        <v>9.8963933333000006E-2</v>
      </c>
      <c r="N12" s="214">
        <v>0.10232645160999999</v>
      </c>
      <c r="O12" s="214">
        <v>8.5219354838999997E-4</v>
      </c>
      <c r="P12" s="214">
        <v>0.11411737931</v>
      </c>
      <c r="Q12" s="214">
        <v>0.32509825805999998</v>
      </c>
      <c r="R12" s="214">
        <v>0.33453966667000001</v>
      </c>
      <c r="S12" s="214">
        <v>0.31852203225999998</v>
      </c>
      <c r="T12" s="214">
        <v>0.54815313333000004</v>
      </c>
      <c r="U12" s="214">
        <v>0.50770445161</v>
      </c>
      <c r="V12" s="214">
        <v>0.86347745161</v>
      </c>
      <c r="W12" s="214">
        <v>0.55881003333000001</v>
      </c>
      <c r="X12" s="214">
        <v>9.6773967742000006E-2</v>
      </c>
      <c r="Y12" s="214">
        <v>1.0991992333</v>
      </c>
      <c r="Z12" s="214">
        <v>1.3492001935</v>
      </c>
      <c r="AA12" s="214">
        <v>1.6561823548000001</v>
      </c>
      <c r="AB12" s="214">
        <v>1.8586267857000001</v>
      </c>
      <c r="AC12" s="214">
        <v>1.4049404838999999</v>
      </c>
      <c r="AD12" s="214">
        <v>1.6889637666999999</v>
      </c>
      <c r="AE12" s="214">
        <v>1.9607187419000001</v>
      </c>
      <c r="AF12" s="214">
        <v>1.7487261000000001</v>
      </c>
      <c r="AG12" s="214">
        <v>1.7287880968</v>
      </c>
      <c r="AH12" s="214">
        <v>1.4667146451999999</v>
      </c>
      <c r="AI12" s="214">
        <v>1.8244232332999999</v>
      </c>
      <c r="AJ12" s="214">
        <v>2.5869341934999999</v>
      </c>
      <c r="AK12" s="214">
        <v>2.6700092667000002</v>
      </c>
      <c r="AL12" s="214">
        <v>2.6646472258</v>
      </c>
      <c r="AM12" s="214">
        <v>2.3375275161000002</v>
      </c>
      <c r="AN12" s="214">
        <v>2.6315650000000002</v>
      </c>
      <c r="AO12" s="214">
        <v>2.9529820323</v>
      </c>
      <c r="AP12" s="214">
        <v>2.8561486999999999</v>
      </c>
      <c r="AQ12" s="214">
        <v>3.0579658386999999</v>
      </c>
      <c r="AR12" s="214">
        <v>2.4511675333</v>
      </c>
      <c r="AS12" s="214">
        <v>3.1690282581</v>
      </c>
      <c r="AT12" s="214">
        <v>2.9524399355000002</v>
      </c>
      <c r="AU12" s="214">
        <v>2.7126836333000002</v>
      </c>
      <c r="AV12" s="214">
        <v>2.8995504839000001</v>
      </c>
      <c r="AW12" s="214">
        <v>3.5861690667000001</v>
      </c>
      <c r="AX12" s="214">
        <v>3.9611176773999999</v>
      </c>
      <c r="AY12" s="214">
        <v>4.0954016128999999</v>
      </c>
      <c r="AZ12" s="214">
        <v>3.36</v>
      </c>
      <c r="BA12" s="214">
        <v>4.2532707948999997</v>
      </c>
      <c r="BB12" s="355">
        <v>3.7429999999999999</v>
      </c>
      <c r="BC12" s="355">
        <v>3.9561999999999999</v>
      </c>
      <c r="BD12" s="355">
        <v>4.6002999999999998</v>
      </c>
      <c r="BE12" s="355">
        <v>5.2130999999999998</v>
      </c>
      <c r="BF12" s="355">
        <v>5.2691999999999997</v>
      </c>
      <c r="BG12" s="355">
        <v>5.0789999999999997</v>
      </c>
      <c r="BH12" s="355">
        <v>5.5125000000000002</v>
      </c>
      <c r="BI12" s="355">
        <v>6.2165999999999997</v>
      </c>
      <c r="BJ12" s="355">
        <v>6.6406999999999998</v>
      </c>
      <c r="BK12" s="355">
        <v>6.8555999999999999</v>
      </c>
      <c r="BL12" s="355">
        <v>7.0415000000000001</v>
      </c>
      <c r="BM12" s="355">
        <v>6.194</v>
      </c>
      <c r="BN12" s="355">
        <v>5.9816000000000003</v>
      </c>
      <c r="BO12" s="355">
        <v>6.0138999999999996</v>
      </c>
      <c r="BP12" s="355">
        <v>6.38795</v>
      </c>
      <c r="BQ12" s="355">
        <v>6.6191000000000004</v>
      </c>
      <c r="BR12" s="355">
        <v>6.5445000000000002</v>
      </c>
      <c r="BS12" s="355">
        <v>6.2320500000000001</v>
      </c>
      <c r="BT12" s="355">
        <v>6.4622999999999999</v>
      </c>
      <c r="BU12" s="355">
        <v>7.5568</v>
      </c>
      <c r="BV12" s="355">
        <v>7.6692999999999998</v>
      </c>
    </row>
    <row r="13" spans="1:74" ht="11.1" customHeight="1" x14ac:dyDescent="0.2">
      <c r="A13" s="633" t="s">
        <v>660</v>
      </c>
      <c r="B13" s="634" t="s">
        <v>1132</v>
      </c>
      <c r="C13" s="214">
        <v>8.6371359999999999</v>
      </c>
      <c r="D13" s="214">
        <v>8.6427004643000007</v>
      </c>
      <c r="E13" s="214">
        <v>7.8253319677000004</v>
      </c>
      <c r="F13" s="214">
        <v>6.7403003666999997</v>
      </c>
      <c r="G13" s="214">
        <v>6.5362186452</v>
      </c>
      <c r="H13" s="214">
        <v>6.7885391332999996</v>
      </c>
      <c r="I13" s="214">
        <v>6.7670561935000002</v>
      </c>
      <c r="J13" s="214">
        <v>6.5370708387000001</v>
      </c>
      <c r="K13" s="214">
        <v>6.7716539999999998</v>
      </c>
      <c r="L13" s="214">
        <v>7.0185917418999999</v>
      </c>
      <c r="M13" s="214">
        <v>7.0234679</v>
      </c>
      <c r="N13" s="214">
        <v>7.1488211289999999</v>
      </c>
      <c r="O13" s="214">
        <v>8.4361684193999995</v>
      </c>
      <c r="P13" s="214">
        <v>8.3454744482999992</v>
      </c>
      <c r="Q13" s="214">
        <v>7.4891598065</v>
      </c>
      <c r="R13" s="214">
        <v>7.8840567332999996</v>
      </c>
      <c r="S13" s="214">
        <v>7.8415600968000003</v>
      </c>
      <c r="T13" s="214">
        <v>7.8076207333000003</v>
      </c>
      <c r="U13" s="214">
        <v>8.3620493871000008</v>
      </c>
      <c r="V13" s="214">
        <v>8.1897790644999997</v>
      </c>
      <c r="W13" s="214">
        <v>7.8531397332999999</v>
      </c>
      <c r="X13" s="214">
        <v>7.2797125484</v>
      </c>
      <c r="Y13" s="214">
        <v>7.3983096000000002</v>
      </c>
      <c r="Z13" s="214">
        <v>8.7712862903000008</v>
      </c>
      <c r="AA13" s="214">
        <v>8.9892410644999998</v>
      </c>
      <c r="AB13" s="214">
        <v>8.7890828571000004</v>
      </c>
      <c r="AC13" s="214">
        <v>8.8921149031999995</v>
      </c>
      <c r="AD13" s="214">
        <v>7.7692269999999999</v>
      </c>
      <c r="AE13" s="214">
        <v>7.7042206452000004</v>
      </c>
      <c r="AF13" s="214">
        <v>7.8046515333000004</v>
      </c>
      <c r="AG13" s="214">
        <v>7.9126568065000003</v>
      </c>
      <c r="AH13" s="214">
        <v>7.7418490323000002</v>
      </c>
      <c r="AI13" s="214">
        <v>7.5602128666999997</v>
      </c>
      <c r="AJ13" s="214">
        <v>7.7905174839000004</v>
      </c>
      <c r="AK13" s="214">
        <v>7.9091158666999997</v>
      </c>
      <c r="AL13" s="214">
        <v>8.6030867419000003</v>
      </c>
      <c r="AM13" s="214">
        <v>9.2544745483999993</v>
      </c>
      <c r="AN13" s="214">
        <v>8.3521870357000001</v>
      </c>
      <c r="AO13" s="214">
        <v>8.6378233870999992</v>
      </c>
      <c r="AP13" s="214">
        <v>8.0206657332999995</v>
      </c>
      <c r="AQ13" s="214">
        <v>7.3079069355000001</v>
      </c>
      <c r="AR13" s="214">
        <v>7.5851063999999999</v>
      </c>
      <c r="AS13" s="214">
        <v>7.8532991934999998</v>
      </c>
      <c r="AT13" s="214">
        <v>7.5348002257999998</v>
      </c>
      <c r="AU13" s="214">
        <v>7.0944905</v>
      </c>
      <c r="AV13" s="214">
        <v>6.8123700322999996</v>
      </c>
      <c r="AW13" s="214">
        <v>7.0060422000000004</v>
      </c>
      <c r="AX13" s="214">
        <v>7.8273713226000003</v>
      </c>
      <c r="AY13" s="214">
        <v>9.0176234838999996</v>
      </c>
      <c r="AZ13" s="214">
        <v>8.2291679999999996</v>
      </c>
      <c r="BA13" s="214">
        <v>8.3085850000000008</v>
      </c>
      <c r="BB13" s="355">
        <v>7.618519</v>
      </c>
      <c r="BC13" s="355">
        <v>7.0732499999999998</v>
      </c>
      <c r="BD13" s="355">
        <v>6.786835</v>
      </c>
      <c r="BE13" s="355">
        <v>6.8993289999999998</v>
      </c>
      <c r="BF13" s="355">
        <v>6.9460660000000001</v>
      </c>
      <c r="BG13" s="355">
        <v>6.9697110000000002</v>
      </c>
      <c r="BH13" s="355">
        <v>7.4153779999999996</v>
      </c>
      <c r="BI13" s="355">
        <v>7.0401309999999997</v>
      </c>
      <c r="BJ13" s="355">
        <v>8.1100189999999994</v>
      </c>
      <c r="BK13" s="355">
        <v>9.1237010000000005</v>
      </c>
      <c r="BL13" s="355">
        <v>8.0178019999999997</v>
      </c>
      <c r="BM13" s="355">
        <v>7.9292049999999996</v>
      </c>
      <c r="BN13" s="355">
        <v>7.2860610000000001</v>
      </c>
      <c r="BO13" s="355">
        <v>6.7759989999999997</v>
      </c>
      <c r="BP13" s="355">
        <v>6.5146639999999998</v>
      </c>
      <c r="BQ13" s="355">
        <v>6.8388640000000001</v>
      </c>
      <c r="BR13" s="355">
        <v>7.0544180000000001</v>
      </c>
      <c r="BS13" s="355">
        <v>6.9919159999999998</v>
      </c>
      <c r="BT13" s="355">
        <v>7.0609299999999999</v>
      </c>
      <c r="BU13" s="355">
        <v>6.5056830000000003</v>
      </c>
      <c r="BV13" s="355">
        <v>7.5555180000000002</v>
      </c>
    </row>
    <row r="14" spans="1:74" ht="11.1" customHeight="1" x14ac:dyDescent="0.2">
      <c r="A14" s="633" t="s">
        <v>1171</v>
      </c>
      <c r="B14" s="634" t="s">
        <v>1133</v>
      </c>
      <c r="C14" s="214">
        <v>4.5706498064999996</v>
      </c>
      <c r="D14" s="214">
        <v>5.0788049642999997</v>
      </c>
      <c r="E14" s="214">
        <v>5.2885353225999996</v>
      </c>
      <c r="F14" s="214">
        <v>4.3434550666999998</v>
      </c>
      <c r="G14" s="214">
        <v>4.2420925160999996</v>
      </c>
      <c r="H14" s="214">
        <v>4.5135048332999999</v>
      </c>
      <c r="I14" s="214">
        <v>4.5499740644999997</v>
      </c>
      <c r="J14" s="214">
        <v>4.5845694194000002</v>
      </c>
      <c r="K14" s="214">
        <v>5.3268550000000001</v>
      </c>
      <c r="L14" s="214">
        <v>5.0241462258</v>
      </c>
      <c r="M14" s="214">
        <v>5.0923354666999998</v>
      </c>
      <c r="N14" s="214">
        <v>5.1155458387000001</v>
      </c>
      <c r="O14" s="214">
        <v>5.435301129</v>
      </c>
      <c r="P14" s="214">
        <v>5.4981893102999999</v>
      </c>
      <c r="Q14" s="214">
        <v>5.9624773547999999</v>
      </c>
      <c r="R14" s="214">
        <v>5.5938986667000004</v>
      </c>
      <c r="S14" s="214">
        <v>5.7548317097000004</v>
      </c>
      <c r="T14" s="214">
        <v>5.5522819999999999</v>
      </c>
      <c r="U14" s="214">
        <v>5.5788244839000001</v>
      </c>
      <c r="V14" s="214">
        <v>6.0470359355000003</v>
      </c>
      <c r="W14" s="214">
        <v>6.1740625667</v>
      </c>
      <c r="X14" s="214">
        <v>5.5956819677</v>
      </c>
      <c r="Y14" s="214">
        <v>6.4981045333000003</v>
      </c>
      <c r="Z14" s="214">
        <v>6.7422766128999996</v>
      </c>
      <c r="AA14" s="214">
        <v>7.1137447096999997</v>
      </c>
      <c r="AB14" s="214">
        <v>7.2465825714000003</v>
      </c>
      <c r="AC14" s="214">
        <v>7.3641849677</v>
      </c>
      <c r="AD14" s="214">
        <v>6.5527512999999997</v>
      </c>
      <c r="AE14" s="214">
        <v>6.2284323225999998</v>
      </c>
      <c r="AF14" s="214">
        <v>6.6953293</v>
      </c>
      <c r="AG14" s="214">
        <v>6.2850159031999997</v>
      </c>
      <c r="AH14" s="214">
        <v>6.4984021289999996</v>
      </c>
      <c r="AI14" s="214">
        <v>6.5182510999999996</v>
      </c>
      <c r="AJ14" s="214">
        <v>6.4891537419</v>
      </c>
      <c r="AK14" s="214">
        <v>6.9417918332999999</v>
      </c>
      <c r="AL14" s="214">
        <v>6.9941914838999999</v>
      </c>
      <c r="AM14" s="214">
        <v>7.3730876774</v>
      </c>
      <c r="AN14" s="214">
        <v>7.2353968928999999</v>
      </c>
      <c r="AO14" s="214">
        <v>6.4656987418999998</v>
      </c>
      <c r="AP14" s="214">
        <v>6.4522575333000001</v>
      </c>
      <c r="AQ14" s="214">
        <v>5.7579877419000001</v>
      </c>
      <c r="AR14" s="214">
        <v>6.2591475667000003</v>
      </c>
      <c r="AS14" s="214">
        <v>6.6879022258000003</v>
      </c>
      <c r="AT14" s="214">
        <v>7.0783690323000004</v>
      </c>
      <c r="AU14" s="214">
        <v>7.3310424000000003</v>
      </c>
      <c r="AV14" s="214">
        <v>6.9595108387</v>
      </c>
      <c r="AW14" s="214">
        <v>7.6386403999999999</v>
      </c>
      <c r="AX14" s="214">
        <v>7.7060414516</v>
      </c>
      <c r="AY14" s="214">
        <v>7.6074887097000001</v>
      </c>
      <c r="AZ14" s="214">
        <v>8.0050170000000005</v>
      </c>
      <c r="BA14" s="214">
        <v>7.9517680000000004</v>
      </c>
      <c r="BB14" s="355">
        <v>7.642747</v>
      </c>
      <c r="BC14" s="355">
        <v>7.111618</v>
      </c>
      <c r="BD14" s="355">
        <v>7.1568290000000001</v>
      </c>
      <c r="BE14" s="355">
        <v>7.1150909999999996</v>
      </c>
      <c r="BF14" s="355">
        <v>7.0417759999999996</v>
      </c>
      <c r="BG14" s="355">
        <v>7.3711820000000001</v>
      </c>
      <c r="BH14" s="355">
        <v>7.0473759999999999</v>
      </c>
      <c r="BI14" s="355">
        <v>7.9131369999999999</v>
      </c>
      <c r="BJ14" s="355">
        <v>8.7899659999999997</v>
      </c>
      <c r="BK14" s="355">
        <v>9.5058030000000002</v>
      </c>
      <c r="BL14" s="355">
        <v>9.6048829999999992</v>
      </c>
      <c r="BM14" s="355">
        <v>9.2220739999999992</v>
      </c>
      <c r="BN14" s="355">
        <v>8.6185010000000002</v>
      </c>
      <c r="BO14" s="355">
        <v>7.8327520000000002</v>
      </c>
      <c r="BP14" s="355">
        <v>7.9541620000000002</v>
      </c>
      <c r="BQ14" s="355">
        <v>7.8132979999999996</v>
      </c>
      <c r="BR14" s="355">
        <v>7.6606139999999998</v>
      </c>
      <c r="BS14" s="355">
        <v>7.7264710000000001</v>
      </c>
      <c r="BT14" s="355">
        <v>7.3501079999999996</v>
      </c>
      <c r="BU14" s="355">
        <v>8.4732219999999998</v>
      </c>
      <c r="BV14" s="355">
        <v>8.9563120000000005</v>
      </c>
    </row>
    <row r="15" spans="1:74" ht="11.1" customHeight="1" x14ac:dyDescent="0.2">
      <c r="A15" s="76" t="s">
        <v>662</v>
      </c>
      <c r="B15" s="185" t="s">
        <v>547</v>
      </c>
      <c r="C15" s="214">
        <v>0.15906451613</v>
      </c>
      <c r="D15" s="214">
        <v>0.15985714286</v>
      </c>
      <c r="E15" s="214">
        <v>0.16058064516000001</v>
      </c>
      <c r="F15" s="214">
        <v>0.16289999999999999</v>
      </c>
      <c r="G15" s="214">
        <v>0.1605483871</v>
      </c>
      <c r="H15" s="214">
        <v>0.16016666667000001</v>
      </c>
      <c r="I15" s="214">
        <v>0.16067741934999999</v>
      </c>
      <c r="J15" s="214">
        <v>0.16087096774000001</v>
      </c>
      <c r="K15" s="214">
        <v>0.16186666666999999</v>
      </c>
      <c r="L15" s="214">
        <v>0.16067741934999999</v>
      </c>
      <c r="M15" s="214">
        <v>0.16003333333</v>
      </c>
      <c r="N15" s="214">
        <v>0.16003225805999999</v>
      </c>
      <c r="O15" s="214">
        <v>0.15819354838999999</v>
      </c>
      <c r="P15" s="214">
        <v>0.16041379310000001</v>
      </c>
      <c r="Q15" s="214">
        <v>0.15861290322999999</v>
      </c>
      <c r="R15" s="214">
        <v>0.1585</v>
      </c>
      <c r="S15" s="214">
        <v>0.15667741935000001</v>
      </c>
      <c r="T15" s="214">
        <v>0.1552</v>
      </c>
      <c r="U15" s="214">
        <v>0.15645161290000001</v>
      </c>
      <c r="V15" s="214">
        <v>0.15522580645</v>
      </c>
      <c r="W15" s="214">
        <v>0.1542</v>
      </c>
      <c r="X15" s="214">
        <v>0.15358064516</v>
      </c>
      <c r="Y15" s="214">
        <v>0.15486666667000001</v>
      </c>
      <c r="Z15" s="214">
        <v>0.15312903225999999</v>
      </c>
      <c r="AA15" s="214">
        <v>0.17093548386999999</v>
      </c>
      <c r="AB15" s="214">
        <v>0.17239285713999999</v>
      </c>
      <c r="AC15" s="214">
        <v>0.17641935483999999</v>
      </c>
      <c r="AD15" s="214">
        <v>0.17663333333</v>
      </c>
      <c r="AE15" s="214">
        <v>0.17632258065</v>
      </c>
      <c r="AF15" s="214">
        <v>0.1777</v>
      </c>
      <c r="AG15" s="214">
        <v>0.17990322581000001</v>
      </c>
      <c r="AH15" s="214">
        <v>0.17983870967999999</v>
      </c>
      <c r="AI15" s="214">
        <v>0.18253333332999999</v>
      </c>
      <c r="AJ15" s="214">
        <v>0.18509677419000001</v>
      </c>
      <c r="AK15" s="214">
        <v>0.19009999999999999</v>
      </c>
      <c r="AL15" s="214">
        <v>0.19125806451999999</v>
      </c>
      <c r="AM15" s="214">
        <v>0.20729032257999999</v>
      </c>
      <c r="AN15" s="214">
        <v>0.22135714285999999</v>
      </c>
      <c r="AO15" s="214">
        <v>0.19225806451999999</v>
      </c>
      <c r="AP15" s="214">
        <v>0.15973333333</v>
      </c>
      <c r="AQ15" s="214">
        <v>0.15264516129</v>
      </c>
      <c r="AR15" s="214">
        <v>0.18503333332999999</v>
      </c>
      <c r="AS15" s="214">
        <v>0.17067741935</v>
      </c>
      <c r="AT15" s="214">
        <v>0.19848387097</v>
      </c>
      <c r="AU15" s="214">
        <v>0.19193333333000001</v>
      </c>
      <c r="AV15" s="214">
        <v>0.18135483870999999</v>
      </c>
      <c r="AW15" s="214">
        <v>0.19796666667000001</v>
      </c>
      <c r="AX15" s="214">
        <v>0.16961290323</v>
      </c>
      <c r="AY15" s="214">
        <v>0.15977419355</v>
      </c>
      <c r="AZ15" s="214">
        <v>0.191715</v>
      </c>
      <c r="BA15" s="214">
        <v>0.19343160000000001</v>
      </c>
      <c r="BB15" s="355">
        <v>0.19435820000000001</v>
      </c>
      <c r="BC15" s="355">
        <v>0.19534679999999999</v>
      </c>
      <c r="BD15" s="355">
        <v>0.19670670000000001</v>
      </c>
      <c r="BE15" s="355">
        <v>0.19802149999999999</v>
      </c>
      <c r="BF15" s="355">
        <v>0.1992535</v>
      </c>
      <c r="BG15" s="355">
        <v>0.19976430000000001</v>
      </c>
      <c r="BH15" s="355">
        <v>0.2002061</v>
      </c>
      <c r="BI15" s="355">
        <v>0.20013510000000001</v>
      </c>
      <c r="BJ15" s="355">
        <v>0.1998664</v>
      </c>
      <c r="BK15" s="355">
        <v>0.19998079999999999</v>
      </c>
      <c r="BL15" s="355">
        <v>0.19994239999999999</v>
      </c>
      <c r="BM15" s="355">
        <v>0.20006740000000001</v>
      </c>
      <c r="BN15" s="355">
        <v>0.20011689999999999</v>
      </c>
      <c r="BO15" s="355">
        <v>0.20016329999999999</v>
      </c>
      <c r="BP15" s="355">
        <v>0.20013739999999999</v>
      </c>
      <c r="BQ15" s="355">
        <v>0.19991890000000001</v>
      </c>
      <c r="BR15" s="355">
        <v>0.20024</v>
      </c>
      <c r="BS15" s="355">
        <v>0.2002767</v>
      </c>
      <c r="BT15" s="355">
        <v>0.2001164</v>
      </c>
      <c r="BU15" s="355">
        <v>0.19951830000000001</v>
      </c>
      <c r="BV15" s="355">
        <v>0.19839200000000001</v>
      </c>
    </row>
    <row r="16" spans="1:74" ht="11.1" customHeight="1" x14ac:dyDescent="0.2">
      <c r="A16" s="76" t="s">
        <v>18</v>
      </c>
      <c r="B16" s="185" t="s">
        <v>548</v>
      </c>
      <c r="C16" s="214">
        <v>23.892387097</v>
      </c>
      <c r="D16" s="214">
        <v>27.043214286000001</v>
      </c>
      <c r="E16" s="214">
        <v>6.4772903226</v>
      </c>
      <c r="F16" s="214">
        <v>-10.975466666999999</v>
      </c>
      <c r="G16" s="214">
        <v>-16.357516129</v>
      </c>
      <c r="H16" s="214">
        <v>-12.334533333</v>
      </c>
      <c r="I16" s="214">
        <v>-9.4065483871000009</v>
      </c>
      <c r="J16" s="214">
        <v>-10.223451613</v>
      </c>
      <c r="K16" s="214">
        <v>-12.6866</v>
      </c>
      <c r="L16" s="214">
        <v>-10.926741935000001</v>
      </c>
      <c r="M16" s="214">
        <v>0.54916666667000003</v>
      </c>
      <c r="N16" s="214">
        <v>8.7804838709999995</v>
      </c>
      <c r="O16" s="214">
        <v>23.90783871</v>
      </c>
      <c r="P16" s="214">
        <v>14.178241378999999</v>
      </c>
      <c r="Q16" s="214">
        <v>1.7008709677</v>
      </c>
      <c r="R16" s="214">
        <v>-5.6848999999999998</v>
      </c>
      <c r="S16" s="214">
        <v>-10.865967742</v>
      </c>
      <c r="T16" s="214">
        <v>-7.6283333332999996</v>
      </c>
      <c r="U16" s="214">
        <v>-4.4807741935000003</v>
      </c>
      <c r="V16" s="214">
        <v>-4.1822258065</v>
      </c>
      <c r="W16" s="214">
        <v>-8.9872666667000001</v>
      </c>
      <c r="X16" s="214">
        <v>-10.205354839</v>
      </c>
      <c r="Y16" s="214">
        <v>1.2879666667</v>
      </c>
      <c r="Z16" s="214">
        <v>22.177677418999998</v>
      </c>
      <c r="AA16" s="214">
        <v>22.169903225999999</v>
      </c>
      <c r="AB16" s="214">
        <v>10.412928571</v>
      </c>
      <c r="AC16" s="214">
        <v>9.0805161289999994</v>
      </c>
      <c r="AD16" s="214">
        <v>-7.8630333332999998</v>
      </c>
      <c r="AE16" s="214">
        <v>-11.216870968</v>
      </c>
      <c r="AF16" s="214">
        <v>-9.5687999999999995</v>
      </c>
      <c r="AG16" s="214">
        <v>-4.9928709677000001</v>
      </c>
      <c r="AH16" s="214">
        <v>-6.4956774193999998</v>
      </c>
      <c r="AI16" s="214">
        <v>-10.778266667</v>
      </c>
      <c r="AJ16" s="214">
        <v>-8.1805161290000008</v>
      </c>
      <c r="AK16" s="214">
        <v>3.0152000000000001</v>
      </c>
      <c r="AL16" s="214">
        <v>22.809225806000001</v>
      </c>
      <c r="AM16" s="214">
        <v>28.856741934999999</v>
      </c>
      <c r="AN16" s="214">
        <v>16.693249999999999</v>
      </c>
      <c r="AO16" s="214">
        <v>9.2373870967999991</v>
      </c>
      <c r="AP16" s="214">
        <v>-1.1294666667</v>
      </c>
      <c r="AQ16" s="214">
        <v>-13.609290323</v>
      </c>
      <c r="AR16" s="214">
        <v>-11.664833333000001</v>
      </c>
      <c r="AS16" s="214">
        <v>-6.0145483870999996</v>
      </c>
      <c r="AT16" s="214">
        <v>-7.6229354839000001</v>
      </c>
      <c r="AU16" s="214">
        <v>-11.143066666999999</v>
      </c>
      <c r="AV16" s="214">
        <v>-9.2494193548000005</v>
      </c>
      <c r="AW16" s="214">
        <v>6.8826666666999996</v>
      </c>
      <c r="AX16" s="214">
        <v>10.243225806</v>
      </c>
      <c r="AY16" s="214">
        <v>22.884709677</v>
      </c>
      <c r="AZ16" s="214">
        <v>19.679928571000001</v>
      </c>
      <c r="BA16" s="214">
        <v>9.1167741934999995</v>
      </c>
      <c r="BB16" s="355">
        <v>-10.593500000000001</v>
      </c>
      <c r="BC16" s="355">
        <v>-15.26934</v>
      </c>
      <c r="BD16" s="355">
        <v>-13.77814</v>
      </c>
      <c r="BE16" s="355">
        <v>-8.5281959999999994</v>
      </c>
      <c r="BF16" s="355">
        <v>-9.0760620000000003</v>
      </c>
      <c r="BG16" s="355">
        <v>-14.00844</v>
      </c>
      <c r="BH16" s="355">
        <v>-10.99888</v>
      </c>
      <c r="BI16" s="355">
        <v>2.2232780000000001</v>
      </c>
      <c r="BJ16" s="355">
        <v>16.802250000000001</v>
      </c>
      <c r="BK16" s="355">
        <v>23.727609999999999</v>
      </c>
      <c r="BL16" s="355">
        <v>17.88946</v>
      </c>
      <c r="BM16" s="355">
        <v>5.764602</v>
      </c>
      <c r="BN16" s="355">
        <v>-7.8646130000000003</v>
      </c>
      <c r="BO16" s="355">
        <v>-14.11252</v>
      </c>
      <c r="BP16" s="355">
        <v>-11.42066</v>
      </c>
      <c r="BQ16" s="355">
        <v>-5.6378399999999997</v>
      </c>
      <c r="BR16" s="355">
        <v>-7.1250739999999997</v>
      </c>
      <c r="BS16" s="355">
        <v>-11.550700000000001</v>
      </c>
      <c r="BT16" s="355">
        <v>-9.6863410000000005</v>
      </c>
      <c r="BU16" s="355">
        <v>2.6255959999999998</v>
      </c>
      <c r="BV16" s="355">
        <v>16.54063</v>
      </c>
    </row>
    <row r="17" spans="1:74" ht="11.1" customHeight="1" x14ac:dyDescent="0.2">
      <c r="A17" s="71" t="s">
        <v>956</v>
      </c>
      <c r="B17" s="185" t="s">
        <v>550</v>
      </c>
      <c r="C17" s="214">
        <v>101.84713658</v>
      </c>
      <c r="D17" s="214">
        <v>104.91555193000001</v>
      </c>
      <c r="E17" s="214">
        <v>83.783503065000005</v>
      </c>
      <c r="F17" s="214">
        <v>66.886441567000006</v>
      </c>
      <c r="G17" s="214">
        <v>60.186912581000001</v>
      </c>
      <c r="H17" s="214">
        <v>64.046372766999994</v>
      </c>
      <c r="I17" s="214">
        <v>67.299194709999995</v>
      </c>
      <c r="J17" s="214">
        <v>66.432635160999993</v>
      </c>
      <c r="K17" s="214">
        <v>63.755244732999998</v>
      </c>
      <c r="L17" s="214">
        <v>65.614078742000004</v>
      </c>
      <c r="M17" s="214">
        <v>76.675239067000007</v>
      </c>
      <c r="N17" s="214">
        <v>84.940463547999997</v>
      </c>
      <c r="O17" s="214">
        <v>101.01503697</v>
      </c>
      <c r="P17" s="214">
        <v>92.009432068999999</v>
      </c>
      <c r="Q17" s="214">
        <v>77.097207644999997</v>
      </c>
      <c r="R17" s="214">
        <v>70.296340466999993</v>
      </c>
      <c r="S17" s="214">
        <v>64.095266581000004</v>
      </c>
      <c r="T17" s="214">
        <v>66.658907567</v>
      </c>
      <c r="U17" s="214">
        <v>70.898367097000005</v>
      </c>
      <c r="V17" s="214">
        <v>69.696696548000006</v>
      </c>
      <c r="W17" s="214">
        <v>64.088772832999993</v>
      </c>
      <c r="X17" s="214">
        <v>63.145898064999997</v>
      </c>
      <c r="Y17" s="214">
        <v>73.567008599999994</v>
      </c>
      <c r="Z17" s="214">
        <v>94.505940418999998</v>
      </c>
      <c r="AA17" s="214">
        <v>93.999306484000002</v>
      </c>
      <c r="AB17" s="214">
        <v>82.197027285999994</v>
      </c>
      <c r="AC17" s="214">
        <v>82.838433323000004</v>
      </c>
      <c r="AD17" s="214">
        <v>65.392481032999996</v>
      </c>
      <c r="AE17" s="214">
        <v>61.908686613</v>
      </c>
      <c r="AF17" s="214">
        <v>63.989813900000001</v>
      </c>
      <c r="AG17" s="214">
        <v>69.990746677000004</v>
      </c>
      <c r="AH17" s="214">
        <v>68.434289160999995</v>
      </c>
      <c r="AI17" s="214">
        <v>64.548587699999999</v>
      </c>
      <c r="AJ17" s="214">
        <v>67.697062000000003</v>
      </c>
      <c r="AK17" s="214">
        <v>80.699965032999998</v>
      </c>
      <c r="AL17" s="214">
        <v>101.74753023</v>
      </c>
      <c r="AM17" s="214">
        <v>107.05735122999999</v>
      </c>
      <c r="AN17" s="214">
        <v>94.988933821000003</v>
      </c>
      <c r="AO17" s="214">
        <v>89.013539323000003</v>
      </c>
      <c r="AP17" s="214">
        <v>78.284538533000003</v>
      </c>
      <c r="AQ17" s="214">
        <v>66.429450871</v>
      </c>
      <c r="AR17" s="214">
        <v>69.263339633000001</v>
      </c>
      <c r="AS17" s="214">
        <v>75.728068031999996</v>
      </c>
      <c r="AT17" s="214">
        <v>75.422842161000005</v>
      </c>
      <c r="AU17" s="214">
        <v>72.559842067000005</v>
      </c>
      <c r="AV17" s="214">
        <v>75.270096515999995</v>
      </c>
      <c r="AW17" s="214">
        <v>91.513784067000003</v>
      </c>
      <c r="AX17" s="214">
        <v>95.925539870999998</v>
      </c>
      <c r="AY17" s="214">
        <v>109.42230051999999</v>
      </c>
      <c r="AZ17" s="214">
        <v>105.85893457</v>
      </c>
      <c r="BA17" s="214">
        <v>95.047960794000005</v>
      </c>
      <c r="BB17" s="355">
        <v>75.905500000000004</v>
      </c>
      <c r="BC17" s="355">
        <v>71.46463</v>
      </c>
      <c r="BD17" s="355">
        <v>72.621189999999999</v>
      </c>
      <c r="BE17" s="355">
        <v>78.001720000000006</v>
      </c>
      <c r="BF17" s="355">
        <v>78.174769999999995</v>
      </c>
      <c r="BG17" s="355">
        <v>73.204570000000004</v>
      </c>
      <c r="BH17" s="355">
        <v>76.743039999999993</v>
      </c>
      <c r="BI17" s="355">
        <v>88.118889999999993</v>
      </c>
      <c r="BJ17" s="355">
        <v>102.48520000000001</v>
      </c>
      <c r="BK17" s="355">
        <v>109.6465</v>
      </c>
      <c r="BL17" s="355">
        <v>102.2997</v>
      </c>
      <c r="BM17" s="355">
        <v>91.174480000000003</v>
      </c>
      <c r="BN17" s="355">
        <v>77.763390000000001</v>
      </c>
      <c r="BO17" s="355">
        <v>71.785269999999997</v>
      </c>
      <c r="BP17" s="355">
        <v>73.718990000000005</v>
      </c>
      <c r="BQ17" s="355">
        <v>79.646519999999995</v>
      </c>
      <c r="BR17" s="355">
        <v>78.804630000000003</v>
      </c>
      <c r="BS17" s="355">
        <v>74.414779999999993</v>
      </c>
      <c r="BT17" s="355">
        <v>76.410870000000003</v>
      </c>
      <c r="BU17" s="355">
        <v>85.806039999999996</v>
      </c>
      <c r="BV17" s="355">
        <v>99.740610000000004</v>
      </c>
    </row>
    <row r="18" spans="1:74" ht="11.1" customHeight="1" x14ac:dyDescent="0.2">
      <c r="A18" s="76" t="s">
        <v>664</v>
      </c>
      <c r="B18" s="185" t="s">
        <v>143</v>
      </c>
      <c r="C18" s="214">
        <v>-1.3639098381000001</v>
      </c>
      <c r="D18" s="214">
        <v>-0.44518613857</v>
      </c>
      <c r="E18" s="214">
        <v>-0.19234248676999999</v>
      </c>
      <c r="F18" s="214">
        <v>4.4191103332999998E-2</v>
      </c>
      <c r="G18" s="214">
        <v>-0.24672777644999999</v>
      </c>
      <c r="H18" s="214">
        <v>-0.71625013000000004</v>
      </c>
      <c r="I18" s="214">
        <v>-0.59887138934999995</v>
      </c>
      <c r="J18" s="214">
        <v>-0.21570999902999999</v>
      </c>
      <c r="K18" s="214">
        <v>-0.37741647</v>
      </c>
      <c r="L18" s="214">
        <v>-1.5073766097000001</v>
      </c>
      <c r="M18" s="214">
        <v>-1.7039772967</v>
      </c>
      <c r="N18" s="214">
        <v>-1.4512587454999999</v>
      </c>
      <c r="O18" s="214">
        <v>-1.2830171941999999</v>
      </c>
      <c r="P18" s="214">
        <v>-0.55226234171999999</v>
      </c>
      <c r="Q18" s="214">
        <v>-1.0876455173999999</v>
      </c>
      <c r="R18" s="214">
        <v>-0.83478569999999996</v>
      </c>
      <c r="S18" s="214">
        <v>-0.68251474193999995</v>
      </c>
      <c r="T18" s="214">
        <v>2.9556300000000001E-2</v>
      </c>
      <c r="U18" s="214">
        <v>-0.36245771128999998</v>
      </c>
      <c r="V18" s="214">
        <v>1.5411150319</v>
      </c>
      <c r="W18" s="214">
        <v>0.83620923000000003</v>
      </c>
      <c r="X18" s="214">
        <v>-1.0426428348000001</v>
      </c>
      <c r="Y18" s="214">
        <v>-1.5855800667</v>
      </c>
      <c r="Z18" s="214">
        <v>-2.0456299012999999</v>
      </c>
      <c r="AA18" s="214">
        <v>-2.7852001290000001E-2</v>
      </c>
      <c r="AB18" s="214">
        <v>1.3441929270999999</v>
      </c>
      <c r="AC18" s="214">
        <v>-1.4662142303000001</v>
      </c>
      <c r="AD18" s="214">
        <v>-1.0252870967000001</v>
      </c>
      <c r="AE18" s="214">
        <v>-0.91545658355000004</v>
      </c>
      <c r="AF18" s="214">
        <v>-0.35588989999999998</v>
      </c>
      <c r="AG18" s="214">
        <v>-0.95047015806000001</v>
      </c>
      <c r="AH18" s="214">
        <v>-0.91103070547999998</v>
      </c>
      <c r="AI18" s="214">
        <v>-0.55696879666999999</v>
      </c>
      <c r="AJ18" s="214">
        <v>-2.2233841261</v>
      </c>
      <c r="AK18" s="214">
        <v>-2.2126699332999999</v>
      </c>
      <c r="AL18" s="214">
        <v>-2.3096543271000001</v>
      </c>
      <c r="AM18" s="214">
        <v>-0.27021680547999999</v>
      </c>
      <c r="AN18" s="214">
        <v>1.4670829286</v>
      </c>
      <c r="AO18" s="214">
        <v>0.44777119257999998</v>
      </c>
      <c r="AP18" s="214">
        <v>-0.39600849999999999</v>
      </c>
      <c r="AQ18" s="214">
        <v>-0.38591738710000001</v>
      </c>
      <c r="AR18" s="214">
        <v>-0.92439686333000004</v>
      </c>
      <c r="AS18" s="214">
        <v>-3.7342737096999999E-2</v>
      </c>
      <c r="AT18" s="214">
        <v>-0.86006590645000003</v>
      </c>
      <c r="AU18" s="214">
        <v>-0.60407120000000003</v>
      </c>
      <c r="AV18" s="214">
        <v>-1.8407369065000001</v>
      </c>
      <c r="AW18" s="214">
        <v>-1.8821168367000001</v>
      </c>
      <c r="AX18" s="214">
        <v>-0.13306029128999999</v>
      </c>
      <c r="AY18" s="214">
        <v>-0.17300335548000001</v>
      </c>
      <c r="AZ18" s="214">
        <v>0.43946772856999999</v>
      </c>
      <c r="BA18" s="214">
        <v>0.65733350644999999</v>
      </c>
      <c r="BB18" s="355">
        <v>0.13340379999999999</v>
      </c>
      <c r="BC18" s="355">
        <v>-1.6569590000000001</v>
      </c>
      <c r="BD18" s="355">
        <v>-1.0594859999999999</v>
      </c>
      <c r="BE18" s="355">
        <v>-1.0425199999999999</v>
      </c>
      <c r="BF18" s="355">
        <v>-0.69009180000000003</v>
      </c>
      <c r="BG18" s="355">
        <v>-1.889731</v>
      </c>
      <c r="BH18" s="355">
        <v>-2.1104090000000002</v>
      </c>
      <c r="BI18" s="355">
        <v>-2.05328</v>
      </c>
      <c r="BJ18" s="355">
        <v>-1.3083720000000001</v>
      </c>
      <c r="BK18" s="355">
        <v>-0.31866050000000001</v>
      </c>
      <c r="BL18" s="355">
        <v>0.1744444</v>
      </c>
      <c r="BM18" s="355">
        <v>-0.17190320000000001</v>
      </c>
      <c r="BN18" s="355">
        <v>-0.38572459999999997</v>
      </c>
      <c r="BO18" s="355">
        <v>-0.5731636</v>
      </c>
      <c r="BP18" s="355">
        <v>7.9946700000000005E-5</v>
      </c>
      <c r="BQ18" s="355">
        <v>-1.0325580000000001</v>
      </c>
      <c r="BR18" s="355">
        <v>0.15440509999999999</v>
      </c>
      <c r="BS18" s="355">
        <v>-1.4048579999999999</v>
      </c>
      <c r="BT18" s="355">
        <v>-1.04532</v>
      </c>
      <c r="BU18" s="355">
        <v>1.05995E-2</v>
      </c>
      <c r="BV18" s="355">
        <v>0.69492339999999997</v>
      </c>
    </row>
    <row r="19" spans="1:74" ht="11.1" customHeight="1" x14ac:dyDescent="0.2">
      <c r="A19" s="77" t="s">
        <v>957</v>
      </c>
      <c r="B19" s="185" t="s">
        <v>549</v>
      </c>
      <c r="C19" s="214">
        <v>100.48322674000001</v>
      </c>
      <c r="D19" s="214">
        <v>104.47036579</v>
      </c>
      <c r="E19" s="214">
        <v>83.591160578</v>
      </c>
      <c r="F19" s="214">
        <v>66.930632669999994</v>
      </c>
      <c r="G19" s="214">
        <v>59.940184803999998</v>
      </c>
      <c r="H19" s="214">
        <v>63.330122637000002</v>
      </c>
      <c r="I19" s="214">
        <v>66.700323319999995</v>
      </c>
      <c r="J19" s="214">
        <v>66.216925161999995</v>
      </c>
      <c r="K19" s="214">
        <v>63.377828262999998</v>
      </c>
      <c r="L19" s="214">
        <v>64.106702131999995</v>
      </c>
      <c r="M19" s="214">
        <v>74.971261769999998</v>
      </c>
      <c r="N19" s="214">
        <v>83.489204803000007</v>
      </c>
      <c r="O19" s="214">
        <v>99.732019773999994</v>
      </c>
      <c r="P19" s="214">
        <v>91.457169726999993</v>
      </c>
      <c r="Q19" s="214">
        <v>76.009562127999999</v>
      </c>
      <c r="R19" s="214">
        <v>69.461554766999996</v>
      </c>
      <c r="S19" s="214">
        <v>63.412751839000002</v>
      </c>
      <c r="T19" s="214">
        <v>66.688463866999996</v>
      </c>
      <c r="U19" s="214">
        <v>70.535909384999997</v>
      </c>
      <c r="V19" s="214">
        <v>71.237811579999999</v>
      </c>
      <c r="W19" s="214">
        <v>64.924982063000002</v>
      </c>
      <c r="X19" s="214">
        <v>62.103255230000002</v>
      </c>
      <c r="Y19" s="214">
        <v>71.981428532999999</v>
      </c>
      <c r="Z19" s="214">
        <v>92.460310518</v>
      </c>
      <c r="AA19" s="214">
        <v>93.971454483000002</v>
      </c>
      <c r="AB19" s="214">
        <v>83.541220213000003</v>
      </c>
      <c r="AC19" s="214">
        <v>81.372219091999995</v>
      </c>
      <c r="AD19" s="214">
        <v>64.367193936999996</v>
      </c>
      <c r="AE19" s="214">
        <v>60.993230029000003</v>
      </c>
      <c r="AF19" s="214">
        <v>63.633924</v>
      </c>
      <c r="AG19" s="214">
        <v>69.040276519000003</v>
      </c>
      <c r="AH19" s="214">
        <v>67.523258455999994</v>
      </c>
      <c r="AI19" s="214">
        <v>63.991618903000003</v>
      </c>
      <c r="AJ19" s="214">
        <v>65.473677874000003</v>
      </c>
      <c r="AK19" s="214">
        <v>78.487295099999997</v>
      </c>
      <c r="AL19" s="214">
        <v>99.437875899000005</v>
      </c>
      <c r="AM19" s="214">
        <v>106.78713442</v>
      </c>
      <c r="AN19" s="214">
        <v>96.456016750000003</v>
      </c>
      <c r="AO19" s="214">
        <v>89.461310514999994</v>
      </c>
      <c r="AP19" s="214">
        <v>77.888530032999995</v>
      </c>
      <c r="AQ19" s="214">
        <v>66.043533483999994</v>
      </c>
      <c r="AR19" s="214">
        <v>68.338942770000003</v>
      </c>
      <c r="AS19" s="214">
        <v>75.690725294999993</v>
      </c>
      <c r="AT19" s="214">
        <v>74.562776255000003</v>
      </c>
      <c r="AU19" s="214">
        <v>71.955770866999998</v>
      </c>
      <c r="AV19" s="214">
        <v>73.429359610000006</v>
      </c>
      <c r="AW19" s="214">
        <v>89.631667230000005</v>
      </c>
      <c r="AX19" s="214">
        <v>95.792479580000006</v>
      </c>
      <c r="AY19" s="214">
        <v>109.24929716</v>
      </c>
      <c r="AZ19" s="214">
        <v>106.29840230000001</v>
      </c>
      <c r="BA19" s="214">
        <v>95.705294300000006</v>
      </c>
      <c r="BB19" s="355">
        <v>76.038899999999998</v>
      </c>
      <c r="BC19" s="355">
        <v>69.807680000000005</v>
      </c>
      <c r="BD19" s="355">
        <v>71.561700000000002</v>
      </c>
      <c r="BE19" s="355">
        <v>76.959199999999996</v>
      </c>
      <c r="BF19" s="355">
        <v>77.484679999999997</v>
      </c>
      <c r="BG19" s="355">
        <v>71.314840000000004</v>
      </c>
      <c r="BH19" s="355">
        <v>74.632630000000006</v>
      </c>
      <c r="BI19" s="355">
        <v>86.065610000000007</v>
      </c>
      <c r="BJ19" s="355">
        <v>101.1768</v>
      </c>
      <c r="BK19" s="355">
        <v>109.3278</v>
      </c>
      <c r="BL19" s="355">
        <v>102.47410000000001</v>
      </c>
      <c r="BM19" s="355">
        <v>91.002579999999995</v>
      </c>
      <c r="BN19" s="355">
        <v>77.377660000000006</v>
      </c>
      <c r="BO19" s="355">
        <v>71.212100000000007</v>
      </c>
      <c r="BP19" s="355">
        <v>73.719070000000002</v>
      </c>
      <c r="BQ19" s="355">
        <v>78.613960000000006</v>
      </c>
      <c r="BR19" s="355">
        <v>78.959029999999998</v>
      </c>
      <c r="BS19" s="355">
        <v>73.009919999999994</v>
      </c>
      <c r="BT19" s="355">
        <v>75.365549999999999</v>
      </c>
      <c r="BU19" s="355">
        <v>85.816640000000007</v>
      </c>
      <c r="BV19" s="355">
        <v>100.4355</v>
      </c>
    </row>
    <row r="20" spans="1:74" ht="11.1" customHeight="1" x14ac:dyDescent="0.2">
      <c r="A20" s="77"/>
      <c r="B20" s="185"/>
      <c r="C20" s="214"/>
      <c r="D20" s="214"/>
      <c r="E20" s="214"/>
      <c r="F20" s="214"/>
      <c r="G20" s="214"/>
      <c r="H20" s="214"/>
      <c r="I20" s="214"/>
      <c r="J20" s="214"/>
      <c r="K20" s="214"/>
      <c r="L20" s="214"/>
      <c r="M20" s="214"/>
      <c r="N20" s="214"/>
      <c r="O20" s="214"/>
      <c r="P20" s="214"/>
      <c r="Q20" s="214"/>
      <c r="R20" s="214"/>
      <c r="S20" s="214"/>
      <c r="T20" s="214"/>
      <c r="U20" s="214"/>
      <c r="V20" s="214"/>
      <c r="W20" s="214"/>
      <c r="X20" s="214"/>
      <c r="Y20" s="214"/>
      <c r="Z20" s="214"/>
      <c r="AA20" s="214"/>
      <c r="AB20" s="214"/>
      <c r="AC20" s="214"/>
      <c r="AD20" s="214"/>
      <c r="AE20" s="214"/>
      <c r="AF20" s="214"/>
      <c r="AG20" s="214"/>
      <c r="AH20" s="214"/>
      <c r="AI20" s="214"/>
      <c r="AJ20" s="214"/>
      <c r="AK20" s="214"/>
      <c r="AL20" s="214"/>
      <c r="AM20" s="214"/>
      <c r="AN20" s="214"/>
      <c r="AO20" s="214"/>
      <c r="AP20" s="214"/>
      <c r="AQ20" s="214"/>
      <c r="AR20" s="214"/>
      <c r="AS20" s="214"/>
      <c r="AT20" s="214"/>
      <c r="AU20" s="214"/>
      <c r="AV20" s="214"/>
      <c r="AW20" s="214"/>
      <c r="AX20" s="214"/>
      <c r="AY20" s="214"/>
      <c r="AZ20" s="214"/>
      <c r="BA20" s="214"/>
      <c r="BB20" s="355"/>
      <c r="BC20" s="355"/>
      <c r="BD20" s="355"/>
      <c r="BE20" s="355"/>
      <c r="BF20" s="355"/>
      <c r="BG20" s="355"/>
      <c r="BH20" s="355"/>
      <c r="BI20" s="355"/>
      <c r="BJ20" s="355"/>
      <c r="BK20" s="355"/>
      <c r="BL20" s="355"/>
      <c r="BM20" s="355"/>
      <c r="BN20" s="355"/>
      <c r="BO20" s="355"/>
      <c r="BP20" s="355"/>
      <c r="BQ20" s="355"/>
      <c r="BR20" s="355"/>
      <c r="BS20" s="355"/>
      <c r="BT20" s="355"/>
      <c r="BU20" s="355"/>
      <c r="BV20" s="355"/>
    </row>
    <row r="21" spans="1:74" ht="11.1" customHeight="1" x14ac:dyDescent="0.2">
      <c r="A21" s="71"/>
      <c r="B21" s="78" t="s">
        <v>965</v>
      </c>
      <c r="C21" s="229"/>
      <c r="D21" s="229"/>
      <c r="E21" s="229"/>
      <c r="F21" s="229"/>
      <c r="G21" s="229"/>
      <c r="H21" s="229"/>
      <c r="I21" s="229"/>
      <c r="J21" s="229"/>
      <c r="K21" s="229"/>
      <c r="L21" s="229"/>
      <c r="M21" s="229"/>
      <c r="N21" s="229"/>
      <c r="O21" s="229"/>
      <c r="P21" s="229"/>
      <c r="Q21" s="229"/>
      <c r="R21" s="229"/>
      <c r="S21" s="229"/>
      <c r="T21" s="229"/>
      <c r="U21" s="229"/>
      <c r="V21" s="229"/>
      <c r="W21" s="229"/>
      <c r="X21" s="229"/>
      <c r="Y21" s="229"/>
      <c r="Z21" s="229"/>
      <c r="AA21" s="229"/>
      <c r="AB21" s="229"/>
      <c r="AC21" s="229"/>
      <c r="AD21" s="229"/>
      <c r="AE21" s="229"/>
      <c r="AF21" s="229"/>
      <c r="AG21" s="229"/>
      <c r="AH21" s="229"/>
      <c r="AI21" s="229"/>
      <c r="AJ21" s="229"/>
      <c r="AK21" s="229"/>
      <c r="AL21" s="229"/>
      <c r="AM21" s="229"/>
      <c r="AN21" s="229"/>
      <c r="AO21" s="229"/>
      <c r="AP21" s="229"/>
      <c r="AQ21" s="229"/>
      <c r="AR21" s="229"/>
      <c r="AS21" s="229"/>
      <c r="AT21" s="229"/>
      <c r="AU21" s="229"/>
      <c r="AV21" s="229"/>
      <c r="AW21" s="229"/>
      <c r="AX21" s="229"/>
      <c r="AY21" s="229"/>
      <c r="AZ21" s="229"/>
      <c r="BA21" s="229"/>
      <c r="BB21" s="393"/>
      <c r="BC21" s="393"/>
      <c r="BD21" s="393"/>
      <c r="BE21" s="393"/>
      <c r="BF21" s="393"/>
      <c r="BG21" s="393"/>
      <c r="BH21" s="393"/>
      <c r="BI21" s="393"/>
      <c r="BJ21" s="393"/>
      <c r="BK21" s="393"/>
      <c r="BL21" s="393"/>
      <c r="BM21" s="393"/>
      <c r="BN21" s="393"/>
      <c r="BO21" s="393"/>
      <c r="BP21" s="393"/>
      <c r="BQ21" s="393"/>
      <c r="BR21" s="393"/>
      <c r="BS21" s="393"/>
      <c r="BT21" s="393"/>
      <c r="BU21" s="393"/>
      <c r="BV21" s="393"/>
    </row>
    <row r="22" spans="1:74" ht="11.1" customHeight="1" x14ac:dyDescent="0.2">
      <c r="A22" s="76" t="s">
        <v>665</v>
      </c>
      <c r="B22" s="185" t="s">
        <v>551</v>
      </c>
      <c r="C22" s="214">
        <v>30.256548386999999</v>
      </c>
      <c r="D22" s="214">
        <v>32.227285713999997</v>
      </c>
      <c r="E22" s="214">
        <v>20.421967742</v>
      </c>
      <c r="F22" s="214">
        <v>10.642833333</v>
      </c>
      <c r="G22" s="214">
        <v>5.7280322580999998</v>
      </c>
      <c r="H22" s="214">
        <v>4.1355333332999997</v>
      </c>
      <c r="I22" s="214">
        <v>3.4889999999999999</v>
      </c>
      <c r="J22" s="214">
        <v>3.3179032257999999</v>
      </c>
      <c r="K22" s="214">
        <v>3.6163666666999998</v>
      </c>
      <c r="L22" s="214">
        <v>6.5012580645</v>
      </c>
      <c r="M22" s="214">
        <v>13.553666667</v>
      </c>
      <c r="N22" s="214">
        <v>19.061645161000001</v>
      </c>
      <c r="O22" s="214">
        <v>28.352774193999998</v>
      </c>
      <c r="P22" s="214">
        <v>23.795758621000001</v>
      </c>
      <c r="Q22" s="214">
        <v>14.677451613000001</v>
      </c>
      <c r="R22" s="214">
        <v>10.9353</v>
      </c>
      <c r="S22" s="214">
        <v>6.2555483871000002</v>
      </c>
      <c r="T22" s="214">
        <v>4.0879666666999999</v>
      </c>
      <c r="U22" s="214">
        <v>3.4328709677</v>
      </c>
      <c r="V22" s="214">
        <v>3.2404838709999999</v>
      </c>
      <c r="W22" s="214">
        <v>3.6594000000000002</v>
      </c>
      <c r="X22" s="214">
        <v>6.0446451613000001</v>
      </c>
      <c r="Y22" s="214">
        <v>12.658200000000001</v>
      </c>
      <c r="Z22" s="214">
        <v>25.61816129</v>
      </c>
      <c r="AA22" s="214">
        <v>26.796096773999999</v>
      </c>
      <c r="AB22" s="214">
        <v>20.689714286000001</v>
      </c>
      <c r="AC22" s="214">
        <v>18.702193548</v>
      </c>
      <c r="AD22" s="214">
        <v>9.2970000000000006</v>
      </c>
      <c r="AE22" s="214">
        <v>6.4338709676999999</v>
      </c>
      <c r="AF22" s="214">
        <v>4.1345666666999996</v>
      </c>
      <c r="AG22" s="214">
        <v>3.4652258064999999</v>
      </c>
      <c r="AH22" s="214">
        <v>3.3494193548000002</v>
      </c>
      <c r="AI22" s="214">
        <v>3.8182333332999998</v>
      </c>
      <c r="AJ22" s="214">
        <v>6.6150645161000003</v>
      </c>
      <c r="AK22" s="214">
        <v>15.587899999999999</v>
      </c>
      <c r="AL22" s="214">
        <v>26.503741935000001</v>
      </c>
      <c r="AM22" s="214">
        <v>31.477483871</v>
      </c>
      <c r="AN22" s="214">
        <v>24.541285714000001</v>
      </c>
      <c r="AO22" s="214">
        <v>21.169774193999999</v>
      </c>
      <c r="AP22" s="214">
        <v>14.627333332999999</v>
      </c>
      <c r="AQ22" s="214">
        <v>5.4268064516000001</v>
      </c>
      <c r="AR22" s="214">
        <v>3.9609000000000001</v>
      </c>
      <c r="AS22" s="214">
        <v>3.4022903225999999</v>
      </c>
      <c r="AT22" s="214">
        <v>3.2049354838999999</v>
      </c>
      <c r="AU22" s="214">
        <v>3.7372666667000001</v>
      </c>
      <c r="AV22" s="214">
        <v>8.2113870967999993</v>
      </c>
      <c r="AW22" s="214">
        <v>19.848933333000002</v>
      </c>
      <c r="AX22" s="214">
        <v>24.837645161000001</v>
      </c>
      <c r="AY22" s="214">
        <v>30.522387096999999</v>
      </c>
      <c r="AZ22" s="214">
        <v>28.75365</v>
      </c>
      <c r="BA22" s="214">
        <v>24.11</v>
      </c>
      <c r="BB22" s="355">
        <v>12.702070000000001</v>
      </c>
      <c r="BC22" s="355">
        <v>6.5013519999999998</v>
      </c>
      <c r="BD22" s="355">
        <v>4.0547740000000001</v>
      </c>
      <c r="BE22" s="355">
        <v>3.3933770000000001</v>
      </c>
      <c r="BF22" s="355">
        <v>3.2279520000000002</v>
      </c>
      <c r="BG22" s="355">
        <v>3.975158</v>
      </c>
      <c r="BH22" s="355">
        <v>8.4360789999999994</v>
      </c>
      <c r="BI22" s="355">
        <v>16.55799</v>
      </c>
      <c r="BJ22" s="355">
        <v>25.210840000000001</v>
      </c>
      <c r="BK22" s="355">
        <v>30.255510000000001</v>
      </c>
      <c r="BL22" s="355">
        <v>26.238630000000001</v>
      </c>
      <c r="BM22" s="355">
        <v>20.784269999999999</v>
      </c>
      <c r="BN22" s="355">
        <v>12.673410000000001</v>
      </c>
      <c r="BO22" s="355">
        <v>6.5200040000000001</v>
      </c>
      <c r="BP22" s="355">
        <v>4.0365060000000001</v>
      </c>
      <c r="BQ22" s="355">
        <v>3.5022769999999999</v>
      </c>
      <c r="BR22" s="355">
        <v>3.213203</v>
      </c>
      <c r="BS22" s="355">
        <v>3.9697200000000001</v>
      </c>
      <c r="BT22" s="355">
        <v>7.9644740000000001</v>
      </c>
      <c r="BU22" s="355">
        <v>15.63489</v>
      </c>
      <c r="BV22" s="355">
        <v>24.281659999999999</v>
      </c>
    </row>
    <row r="23" spans="1:74" ht="11.1" customHeight="1" x14ac:dyDescent="0.2">
      <c r="A23" s="76" t="s">
        <v>666</v>
      </c>
      <c r="B23" s="185" t="s">
        <v>552</v>
      </c>
      <c r="C23" s="214">
        <v>17.181645160999999</v>
      </c>
      <c r="D23" s="214">
        <v>18.476464285999999</v>
      </c>
      <c r="E23" s="214">
        <v>12.444258065</v>
      </c>
      <c r="F23" s="214">
        <v>7.7400333333000004</v>
      </c>
      <c r="G23" s="214">
        <v>5.1777741935000003</v>
      </c>
      <c r="H23" s="214">
        <v>4.5148333333000004</v>
      </c>
      <c r="I23" s="214">
        <v>4.3137741934999996</v>
      </c>
      <c r="J23" s="214">
        <v>4.3638387097000004</v>
      </c>
      <c r="K23" s="214">
        <v>4.6041666667000003</v>
      </c>
      <c r="L23" s="214">
        <v>6.2890322580999998</v>
      </c>
      <c r="M23" s="214">
        <v>9.4410333333000001</v>
      </c>
      <c r="N23" s="214">
        <v>11.37116129</v>
      </c>
      <c r="O23" s="214">
        <v>16.228806452000001</v>
      </c>
      <c r="P23" s="214">
        <v>14.260241379</v>
      </c>
      <c r="Q23" s="214">
        <v>9.6273225805999996</v>
      </c>
      <c r="R23" s="214">
        <v>7.7686333333000004</v>
      </c>
      <c r="S23" s="214">
        <v>5.5256774194</v>
      </c>
      <c r="T23" s="214">
        <v>4.6113333333000002</v>
      </c>
      <c r="U23" s="214">
        <v>4.3421935484</v>
      </c>
      <c r="V23" s="214">
        <v>4.5301935483999998</v>
      </c>
      <c r="W23" s="214">
        <v>4.7343333333000004</v>
      </c>
      <c r="X23" s="214">
        <v>6.1753870967999998</v>
      </c>
      <c r="Y23" s="214">
        <v>9.3533333333000002</v>
      </c>
      <c r="Z23" s="214">
        <v>14.925387097</v>
      </c>
      <c r="AA23" s="214">
        <v>15.460870968</v>
      </c>
      <c r="AB23" s="214">
        <v>12.836857143</v>
      </c>
      <c r="AC23" s="214">
        <v>11.987225806</v>
      </c>
      <c r="AD23" s="214">
        <v>7.0659666666999996</v>
      </c>
      <c r="AE23" s="214">
        <v>5.7572580645000002</v>
      </c>
      <c r="AF23" s="214">
        <v>4.6013666666999997</v>
      </c>
      <c r="AG23" s="214">
        <v>4.3108709676999997</v>
      </c>
      <c r="AH23" s="214">
        <v>4.4260645161000003</v>
      </c>
      <c r="AI23" s="214">
        <v>4.8265666666999998</v>
      </c>
      <c r="AJ23" s="214">
        <v>6.4713870968</v>
      </c>
      <c r="AK23" s="214">
        <v>10.743633333</v>
      </c>
      <c r="AL23" s="214">
        <v>15.699677419</v>
      </c>
      <c r="AM23" s="214">
        <v>17.677258065</v>
      </c>
      <c r="AN23" s="214">
        <v>15.0105</v>
      </c>
      <c r="AO23" s="214">
        <v>13.355870968</v>
      </c>
      <c r="AP23" s="214">
        <v>9.9568999999999992</v>
      </c>
      <c r="AQ23" s="214">
        <v>5.2278064516000002</v>
      </c>
      <c r="AR23" s="214">
        <v>4.6770333332999998</v>
      </c>
      <c r="AS23" s="214">
        <v>4.3680000000000003</v>
      </c>
      <c r="AT23" s="214">
        <v>4.5556129032000001</v>
      </c>
      <c r="AU23" s="214">
        <v>4.8297666667000003</v>
      </c>
      <c r="AV23" s="214">
        <v>7.5865483870999997</v>
      </c>
      <c r="AW23" s="214">
        <v>12.728333333</v>
      </c>
      <c r="AX23" s="214">
        <v>14.793225806000001</v>
      </c>
      <c r="AY23" s="214">
        <v>17.767161290000001</v>
      </c>
      <c r="AZ23" s="214">
        <v>17.105250000000002</v>
      </c>
      <c r="BA23" s="214">
        <v>13.672029999999999</v>
      </c>
      <c r="BB23" s="355">
        <v>8.5355120000000007</v>
      </c>
      <c r="BC23" s="355">
        <v>6.2628640000000004</v>
      </c>
      <c r="BD23" s="355">
        <v>4.841164</v>
      </c>
      <c r="BE23" s="355">
        <v>4.4348979999999996</v>
      </c>
      <c r="BF23" s="355">
        <v>4.6605249999999998</v>
      </c>
      <c r="BG23" s="355">
        <v>5.0953049999999998</v>
      </c>
      <c r="BH23" s="355">
        <v>7.2660710000000002</v>
      </c>
      <c r="BI23" s="355">
        <v>11.16644</v>
      </c>
      <c r="BJ23" s="355">
        <v>14.748189999999999</v>
      </c>
      <c r="BK23" s="355">
        <v>16.946110000000001</v>
      </c>
      <c r="BL23" s="355">
        <v>15.925190000000001</v>
      </c>
      <c r="BM23" s="355">
        <v>12.146100000000001</v>
      </c>
      <c r="BN23" s="355">
        <v>8.4489389999999993</v>
      </c>
      <c r="BO23" s="355">
        <v>6.0168569999999999</v>
      </c>
      <c r="BP23" s="355">
        <v>4.7859930000000004</v>
      </c>
      <c r="BQ23" s="355">
        <v>4.4285920000000001</v>
      </c>
      <c r="BR23" s="355">
        <v>4.6247040000000004</v>
      </c>
      <c r="BS23" s="355">
        <v>5.0201419999999999</v>
      </c>
      <c r="BT23" s="355">
        <v>6.8358020000000002</v>
      </c>
      <c r="BU23" s="355">
        <v>10.57793</v>
      </c>
      <c r="BV23" s="355">
        <v>14.16431</v>
      </c>
    </row>
    <row r="24" spans="1:74" ht="11.1" customHeight="1" x14ac:dyDescent="0.2">
      <c r="A24" s="76" t="s">
        <v>668</v>
      </c>
      <c r="B24" s="185" t="s">
        <v>553</v>
      </c>
      <c r="C24" s="214">
        <v>23.171580644999999</v>
      </c>
      <c r="D24" s="214">
        <v>23.557964286000001</v>
      </c>
      <c r="E24" s="214">
        <v>21.342290323</v>
      </c>
      <c r="F24" s="214">
        <v>20.264399999999998</v>
      </c>
      <c r="G24" s="214">
        <v>19.446548387</v>
      </c>
      <c r="H24" s="214">
        <v>19.156033333</v>
      </c>
      <c r="I24" s="214">
        <v>19.093516129000001</v>
      </c>
      <c r="J24" s="214">
        <v>19.350516128999999</v>
      </c>
      <c r="K24" s="214">
        <v>19.302033333000001</v>
      </c>
      <c r="L24" s="214">
        <v>19.773967742</v>
      </c>
      <c r="M24" s="214">
        <v>21.284566667</v>
      </c>
      <c r="N24" s="214">
        <v>21.759096774</v>
      </c>
      <c r="O24" s="214">
        <v>23.263580645000001</v>
      </c>
      <c r="P24" s="214">
        <v>22.854793102999999</v>
      </c>
      <c r="Q24" s="214">
        <v>21.377193548000001</v>
      </c>
      <c r="R24" s="214">
        <v>20.668166667000001</v>
      </c>
      <c r="S24" s="214">
        <v>19.763677419</v>
      </c>
      <c r="T24" s="214">
        <v>19.6797</v>
      </c>
      <c r="U24" s="214">
        <v>19.886419355000001</v>
      </c>
      <c r="V24" s="214">
        <v>20.243258064999999</v>
      </c>
      <c r="W24" s="214">
        <v>20.128900000000002</v>
      </c>
      <c r="X24" s="214">
        <v>20.087741935</v>
      </c>
      <c r="Y24" s="214">
        <v>21.803966667000001</v>
      </c>
      <c r="Z24" s="214">
        <v>23.683645161000001</v>
      </c>
      <c r="AA24" s="214">
        <v>23.703838709999999</v>
      </c>
      <c r="AB24" s="214">
        <v>23.228464286000001</v>
      </c>
      <c r="AC24" s="214">
        <v>22.478741934999999</v>
      </c>
      <c r="AD24" s="214">
        <v>21.066733332999998</v>
      </c>
      <c r="AE24" s="214">
        <v>20.277258065000002</v>
      </c>
      <c r="AF24" s="214">
        <v>20.483899999999998</v>
      </c>
      <c r="AG24" s="214">
        <v>20.126935484000001</v>
      </c>
      <c r="AH24" s="214">
        <v>20.566096773999998</v>
      </c>
      <c r="AI24" s="214">
        <v>20.536933333</v>
      </c>
      <c r="AJ24" s="214">
        <v>21.193677419</v>
      </c>
      <c r="AK24" s="214">
        <v>23.203766667</v>
      </c>
      <c r="AL24" s="214">
        <v>24.558516129000001</v>
      </c>
      <c r="AM24" s="214">
        <v>24.870032257999998</v>
      </c>
      <c r="AN24" s="214">
        <v>24.610250000000001</v>
      </c>
      <c r="AO24" s="214">
        <v>23.448096774</v>
      </c>
      <c r="AP24" s="214">
        <v>22.892866667</v>
      </c>
      <c r="AQ24" s="214">
        <v>21.299709676999999</v>
      </c>
      <c r="AR24" s="214">
        <v>21.297266666999999</v>
      </c>
      <c r="AS24" s="214">
        <v>21.116612903</v>
      </c>
      <c r="AT24" s="214">
        <v>21.222516128999999</v>
      </c>
      <c r="AU24" s="214">
        <v>21.5547</v>
      </c>
      <c r="AV24" s="214">
        <v>21.659806452000002</v>
      </c>
      <c r="AW24" s="214">
        <v>24.241199999999999</v>
      </c>
      <c r="AX24" s="214">
        <v>24.386290323000001</v>
      </c>
      <c r="AY24" s="214">
        <v>25.911580645000001</v>
      </c>
      <c r="AZ24" s="214">
        <v>24.618099999999998</v>
      </c>
      <c r="BA24" s="214">
        <v>24.486249999999998</v>
      </c>
      <c r="BB24" s="355">
        <v>23.225580000000001</v>
      </c>
      <c r="BC24" s="355">
        <v>22.016120000000001</v>
      </c>
      <c r="BD24" s="355">
        <v>21.90147</v>
      </c>
      <c r="BE24" s="355">
        <v>21.25149</v>
      </c>
      <c r="BF24" s="355">
        <v>21.667570000000001</v>
      </c>
      <c r="BG24" s="355">
        <v>22.350899999999999</v>
      </c>
      <c r="BH24" s="355">
        <v>23.080410000000001</v>
      </c>
      <c r="BI24" s="355">
        <v>24.995950000000001</v>
      </c>
      <c r="BJ24" s="355">
        <v>26.452629999999999</v>
      </c>
      <c r="BK24" s="355">
        <v>26.15485</v>
      </c>
      <c r="BL24" s="355">
        <v>25.363849999999999</v>
      </c>
      <c r="BM24" s="355">
        <v>24.279</v>
      </c>
      <c r="BN24" s="355">
        <v>23.462160000000001</v>
      </c>
      <c r="BO24" s="355">
        <v>22.257010000000001</v>
      </c>
      <c r="BP24" s="355">
        <v>22.135660000000001</v>
      </c>
      <c r="BQ24" s="355">
        <v>21.519069999999999</v>
      </c>
      <c r="BR24" s="355">
        <v>21.563829999999999</v>
      </c>
      <c r="BS24" s="355">
        <v>22.519960000000001</v>
      </c>
      <c r="BT24" s="355">
        <v>23.233370000000001</v>
      </c>
      <c r="BU24" s="355">
        <v>25.133289999999999</v>
      </c>
      <c r="BV24" s="355">
        <v>26.37</v>
      </c>
    </row>
    <row r="25" spans="1:74" ht="11.1" customHeight="1" x14ac:dyDescent="0.2">
      <c r="A25" s="76" t="s">
        <v>669</v>
      </c>
      <c r="B25" s="185" t="s">
        <v>144</v>
      </c>
      <c r="C25" s="214">
        <v>22.945936419999999</v>
      </c>
      <c r="D25" s="214">
        <v>23.15511579</v>
      </c>
      <c r="E25" s="214">
        <v>22.862289610000001</v>
      </c>
      <c r="F25" s="214">
        <v>22.142532670000001</v>
      </c>
      <c r="G25" s="214">
        <v>23.693088029999998</v>
      </c>
      <c r="H25" s="214">
        <v>29.549155970000001</v>
      </c>
      <c r="I25" s="214">
        <v>33.727162030000002</v>
      </c>
      <c r="J25" s="214">
        <v>33.11579613</v>
      </c>
      <c r="K25" s="214">
        <v>29.834794930000001</v>
      </c>
      <c r="L25" s="214">
        <v>25.533573100000002</v>
      </c>
      <c r="M25" s="214">
        <v>24.413761770000001</v>
      </c>
      <c r="N25" s="214">
        <v>24.79375319</v>
      </c>
      <c r="O25" s="214">
        <v>24.966245579999999</v>
      </c>
      <c r="P25" s="214">
        <v>23.786204210000001</v>
      </c>
      <c r="Q25" s="214">
        <v>24.02469116</v>
      </c>
      <c r="R25" s="214">
        <v>23.9630881</v>
      </c>
      <c r="S25" s="214">
        <v>25.949397000000001</v>
      </c>
      <c r="T25" s="214">
        <v>32.343597199999998</v>
      </c>
      <c r="U25" s="214">
        <v>36.773167450000003</v>
      </c>
      <c r="V25" s="214">
        <v>37.136650289999999</v>
      </c>
      <c r="W25" s="214">
        <v>30.509548729999999</v>
      </c>
      <c r="X25" s="214">
        <v>23.99341652</v>
      </c>
      <c r="Y25" s="214">
        <v>22.068195200000002</v>
      </c>
      <c r="Z25" s="214">
        <v>21.63827826</v>
      </c>
      <c r="AA25" s="214">
        <v>21.278164159999999</v>
      </c>
      <c r="AB25" s="214">
        <v>20.313613069999999</v>
      </c>
      <c r="AC25" s="214">
        <v>21.683090060000001</v>
      </c>
      <c r="AD25" s="214">
        <v>20.901627269999999</v>
      </c>
      <c r="AE25" s="214">
        <v>22.58255261</v>
      </c>
      <c r="AF25" s="214">
        <v>28.367823999999999</v>
      </c>
      <c r="AG25" s="214">
        <v>34.897599100000001</v>
      </c>
      <c r="AH25" s="214">
        <v>32.96835523</v>
      </c>
      <c r="AI25" s="214">
        <v>28.641985569999999</v>
      </c>
      <c r="AJ25" s="214">
        <v>24.920742390000001</v>
      </c>
      <c r="AK25" s="214">
        <v>22.205195100000001</v>
      </c>
      <c r="AL25" s="214">
        <v>25.323521060000001</v>
      </c>
      <c r="AM25" s="214">
        <v>25.33097313</v>
      </c>
      <c r="AN25" s="214">
        <v>25.044766750000001</v>
      </c>
      <c r="AO25" s="214">
        <v>24.367729870000002</v>
      </c>
      <c r="AP25" s="214">
        <v>23.5795967</v>
      </c>
      <c r="AQ25" s="214">
        <v>27.522597999999999</v>
      </c>
      <c r="AR25" s="214">
        <v>31.749042769999999</v>
      </c>
      <c r="AS25" s="214">
        <v>39.859144649999998</v>
      </c>
      <c r="AT25" s="214">
        <v>38.559356899999997</v>
      </c>
      <c r="AU25" s="214">
        <v>34.816904200000003</v>
      </c>
      <c r="AV25" s="214">
        <v>28.870520899999999</v>
      </c>
      <c r="AW25" s="214">
        <v>25.20986723</v>
      </c>
      <c r="AX25" s="214">
        <v>23.998640869999999</v>
      </c>
      <c r="AY25" s="214">
        <v>26.90697458</v>
      </c>
      <c r="AZ25" s="214">
        <v>27.818670000000001</v>
      </c>
      <c r="BA25" s="214">
        <v>25.558389999999999</v>
      </c>
      <c r="BB25" s="355">
        <v>24.194710000000001</v>
      </c>
      <c r="BC25" s="355">
        <v>27.749590000000001</v>
      </c>
      <c r="BD25" s="355">
        <v>33.345289999999999</v>
      </c>
      <c r="BE25" s="355">
        <v>40.235120000000002</v>
      </c>
      <c r="BF25" s="355">
        <v>40.233330000000002</v>
      </c>
      <c r="BG25" s="355">
        <v>32.351289999999999</v>
      </c>
      <c r="BH25" s="355">
        <v>28.173089999999998</v>
      </c>
      <c r="BI25" s="355">
        <v>25.324819999999999</v>
      </c>
      <c r="BJ25" s="355">
        <v>26.345040000000001</v>
      </c>
      <c r="BK25" s="355">
        <v>27.32696</v>
      </c>
      <c r="BL25" s="355">
        <v>26.44924</v>
      </c>
      <c r="BM25" s="355">
        <v>25.6511</v>
      </c>
      <c r="BN25" s="355">
        <v>24.998080000000002</v>
      </c>
      <c r="BO25" s="355">
        <v>28.766529999999999</v>
      </c>
      <c r="BP25" s="355">
        <v>35.012009999999997</v>
      </c>
      <c r="BQ25" s="355">
        <v>41.279310000000002</v>
      </c>
      <c r="BR25" s="355">
        <v>41.66225</v>
      </c>
      <c r="BS25" s="355">
        <v>33.777099999999997</v>
      </c>
      <c r="BT25" s="355">
        <v>29.532869999999999</v>
      </c>
      <c r="BU25" s="355">
        <v>26.327349999999999</v>
      </c>
      <c r="BV25" s="355">
        <v>27.141349999999999</v>
      </c>
    </row>
    <row r="26" spans="1:74" ht="11.1" customHeight="1" x14ac:dyDescent="0.2">
      <c r="A26" s="76" t="s">
        <v>667</v>
      </c>
      <c r="B26" s="185" t="s">
        <v>554</v>
      </c>
      <c r="C26" s="214">
        <v>4.2776774193999998</v>
      </c>
      <c r="D26" s="214">
        <v>4.2989285714000003</v>
      </c>
      <c r="E26" s="214">
        <v>4.3179032258000003</v>
      </c>
      <c r="F26" s="214">
        <v>4.3802333332999996</v>
      </c>
      <c r="G26" s="214">
        <v>4.3171935483999997</v>
      </c>
      <c r="H26" s="214">
        <v>4.3071666666999997</v>
      </c>
      <c r="I26" s="214">
        <v>4.3208064516000002</v>
      </c>
      <c r="J26" s="214">
        <v>4.3257096773999999</v>
      </c>
      <c r="K26" s="214">
        <v>4.3530333333</v>
      </c>
      <c r="L26" s="214">
        <v>4.3213225806000004</v>
      </c>
      <c r="M26" s="214">
        <v>4.3031666667000001</v>
      </c>
      <c r="N26" s="214">
        <v>4.3034193547999999</v>
      </c>
      <c r="O26" s="214">
        <v>4.2746774193999997</v>
      </c>
      <c r="P26" s="214">
        <v>4.3352413793000002</v>
      </c>
      <c r="Q26" s="214">
        <v>4.2862903226000002</v>
      </c>
      <c r="R26" s="214">
        <v>4.2832999999999997</v>
      </c>
      <c r="S26" s="214">
        <v>4.2344838710000001</v>
      </c>
      <c r="T26" s="214">
        <v>4.1939333333000004</v>
      </c>
      <c r="U26" s="214">
        <v>4.2282580645000003</v>
      </c>
      <c r="V26" s="214">
        <v>4.1947096773999997</v>
      </c>
      <c r="W26" s="214">
        <v>4.1669333333000003</v>
      </c>
      <c r="X26" s="214">
        <v>4.1506129031999999</v>
      </c>
      <c r="Y26" s="214">
        <v>4.1852333333000002</v>
      </c>
      <c r="Z26" s="214">
        <v>4.1380967742000001</v>
      </c>
      <c r="AA26" s="214">
        <v>4.0712258065000002</v>
      </c>
      <c r="AB26" s="214">
        <v>4.1058571428999997</v>
      </c>
      <c r="AC26" s="214">
        <v>4.2019032257999998</v>
      </c>
      <c r="AD26" s="214">
        <v>4.2063666667000001</v>
      </c>
      <c r="AE26" s="214">
        <v>4.1993870967999998</v>
      </c>
      <c r="AF26" s="214">
        <v>4.2323666666999999</v>
      </c>
      <c r="AG26" s="214">
        <v>4.2842580645000004</v>
      </c>
      <c r="AH26" s="214">
        <v>4.2832580645</v>
      </c>
      <c r="AI26" s="214">
        <v>4.3473666667000002</v>
      </c>
      <c r="AJ26" s="214">
        <v>4.4081612902999998</v>
      </c>
      <c r="AK26" s="214">
        <v>4.5277333332999996</v>
      </c>
      <c r="AL26" s="214">
        <v>4.5545483870999997</v>
      </c>
      <c r="AM26" s="214">
        <v>4.4705483871</v>
      </c>
      <c r="AN26" s="214">
        <v>4.5633214286000001</v>
      </c>
      <c r="AO26" s="214">
        <v>4.6200967742000003</v>
      </c>
      <c r="AP26" s="214">
        <v>4.6400666667000001</v>
      </c>
      <c r="AQ26" s="214">
        <v>4.6901290322999998</v>
      </c>
      <c r="AR26" s="214">
        <v>4.7171000000000003</v>
      </c>
      <c r="AS26" s="214">
        <v>4.8114193547999999</v>
      </c>
      <c r="AT26" s="214">
        <v>4.9171290323000001</v>
      </c>
      <c r="AU26" s="214">
        <v>4.9832666666999996</v>
      </c>
      <c r="AV26" s="214">
        <v>5.0280322580999997</v>
      </c>
      <c r="AW26" s="214">
        <v>5.0990333333000004</v>
      </c>
      <c r="AX26" s="214">
        <v>5.1084516128999997</v>
      </c>
      <c r="AY26" s="214">
        <v>5.1003225806000003</v>
      </c>
      <c r="AZ26" s="214">
        <v>5.1048869999999997</v>
      </c>
      <c r="BA26" s="214">
        <v>5.1501060000000001</v>
      </c>
      <c r="BB26" s="355">
        <v>5.1771339999999997</v>
      </c>
      <c r="BC26" s="355">
        <v>5.2039350000000004</v>
      </c>
      <c r="BD26" s="355">
        <v>5.2409340000000002</v>
      </c>
      <c r="BE26" s="355">
        <v>5.277177</v>
      </c>
      <c r="BF26" s="355">
        <v>5.3108329999999997</v>
      </c>
      <c r="BG26" s="355">
        <v>5.3253959999999996</v>
      </c>
      <c r="BH26" s="355">
        <v>5.3381819999999998</v>
      </c>
      <c r="BI26" s="355">
        <v>5.3372289999999998</v>
      </c>
      <c r="BJ26" s="355">
        <v>5.3310449999999996</v>
      </c>
      <c r="BK26" s="355">
        <v>5.3349989999999998</v>
      </c>
      <c r="BL26" s="355">
        <v>5.3349279999999997</v>
      </c>
      <c r="BM26" s="355">
        <v>5.339213</v>
      </c>
      <c r="BN26" s="355">
        <v>5.3414700000000002</v>
      </c>
      <c r="BO26" s="355">
        <v>5.343655</v>
      </c>
      <c r="BP26" s="355">
        <v>5.3439069999999997</v>
      </c>
      <c r="BQ26" s="355">
        <v>5.3390199999999997</v>
      </c>
      <c r="BR26" s="355">
        <v>5.3485529999999999</v>
      </c>
      <c r="BS26" s="355">
        <v>5.3504880000000004</v>
      </c>
      <c r="BT26" s="355">
        <v>5.3471710000000003</v>
      </c>
      <c r="BU26" s="355">
        <v>5.3321639999999997</v>
      </c>
      <c r="BV26" s="355">
        <v>5.3030460000000001</v>
      </c>
    </row>
    <row r="27" spans="1:74" ht="11.1" customHeight="1" x14ac:dyDescent="0.2">
      <c r="A27" s="76" t="s">
        <v>671</v>
      </c>
      <c r="B27" s="185" t="s">
        <v>1002</v>
      </c>
      <c r="C27" s="214">
        <v>2.5419354839000001</v>
      </c>
      <c r="D27" s="214">
        <v>2.6467142856999999</v>
      </c>
      <c r="E27" s="214">
        <v>2.0945483871000001</v>
      </c>
      <c r="F27" s="214">
        <v>1.6527000000000001</v>
      </c>
      <c r="G27" s="214">
        <v>1.4696451612999999</v>
      </c>
      <c r="H27" s="214">
        <v>1.5595000000000001</v>
      </c>
      <c r="I27" s="214">
        <v>1.6481612903</v>
      </c>
      <c r="J27" s="214">
        <v>1.6352580645000001</v>
      </c>
      <c r="K27" s="214">
        <v>1.5595333333000001</v>
      </c>
      <c r="L27" s="214">
        <v>1.5796451613</v>
      </c>
      <c r="M27" s="214">
        <v>1.8671666667</v>
      </c>
      <c r="N27" s="214">
        <v>2.0922258065000001</v>
      </c>
      <c r="O27" s="214">
        <v>2.5311290323</v>
      </c>
      <c r="P27" s="214">
        <v>2.3101034483</v>
      </c>
      <c r="Q27" s="214">
        <v>1.9018064515999999</v>
      </c>
      <c r="R27" s="214">
        <v>1.7282333333</v>
      </c>
      <c r="S27" s="214">
        <v>1.5691612903000001</v>
      </c>
      <c r="T27" s="214">
        <v>1.6571</v>
      </c>
      <c r="U27" s="214">
        <v>1.7581935484</v>
      </c>
      <c r="V27" s="214">
        <v>1.7777096774000001</v>
      </c>
      <c r="W27" s="214">
        <v>1.6110333333</v>
      </c>
      <c r="X27" s="214">
        <v>1.5366451613000001</v>
      </c>
      <c r="Y27" s="214">
        <v>1.7976666667000001</v>
      </c>
      <c r="Z27" s="214">
        <v>2.3419354838999999</v>
      </c>
      <c r="AA27" s="214">
        <v>2.5279677419</v>
      </c>
      <c r="AB27" s="214">
        <v>2.2334285714000002</v>
      </c>
      <c r="AC27" s="214">
        <v>2.1857741934999999</v>
      </c>
      <c r="AD27" s="214">
        <v>1.6961999999999999</v>
      </c>
      <c r="AE27" s="214">
        <v>1.6096129031999999</v>
      </c>
      <c r="AF27" s="214">
        <v>1.6806000000000001</v>
      </c>
      <c r="AG27" s="214">
        <v>1.8220967742</v>
      </c>
      <c r="AH27" s="214">
        <v>1.7967741934999999</v>
      </c>
      <c r="AI27" s="214">
        <v>1.6872333333</v>
      </c>
      <c r="AJ27" s="214">
        <v>1.7313548387</v>
      </c>
      <c r="AK27" s="214">
        <v>2.0857666667000001</v>
      </c>
      <c r="AL27" s="214">
        <v>2.6645806452</v>
      </c>
      <c r="AM27" s="214">
        <v>2.8420322581000002</v>
      </c>
      <c r="AN27" s="214">
        <v>2.5670714285999998</v>
      </c>
      <c r="AO27" s="214">
        <v>2.3809354839000001</v>
      </c>
      <c r="AP27" s="214">
        <v>2.0729333333</v>
      </c>
      <c r="AQ27" s="214">
        <v>1.7576774194</v>
      </c>
      <c r="AR27" s="214">
        <v>1.8187666667</v>
      </c>
      <c r="AS27" s="214">
        <v>2.0144516128999999</v>
      </c>
      <c r="AT27" s="214">
        <v>1.9844193548</v>
      </c>
      <c r="AU27" s="214">
        <v>1.9150333333</v>
      </c>
      <c r="AV27" s="214">
        <v>1.9542580645000001</v>
      </c>
      <c r="AW27" s="214">
        <v>2.3854666667000002</v>
      </c>
      <c r="AX27" s="214">
        <v>2.5494193547999999</v>
      </c>
      <c r="AY27" s="214">
        <v>2.9075806451999999</v>
      </c>
      <c r="AZ27" s="214">
        <v>2.7645550000000001</v>
      </c>
      <c r="BA27" s="214">
        <v>2.5952280000000001</v>
      </c>
      <c r="BB27" s="355">
        <v>2.070605</v>
      </c>
      <c r="BC27" s="355">
        <v>1.9405239999999999</v>
      </c>
      <c r="BD27" s="355">
        <v>2.0447799999999998</v>
      </c>
      <c r="BE27" s="355">
        <v>2.2338469999999999</v>
      </c>
      <c r="BF27" s="355">
        <v>2.2511800000000002</v>
      </c>
      <c r="BG27" s="355">
        <v>2.083507</v>
      </c>
      <c r="BH27" s="355">
        <v>2.2054990000000001</v>
      </c>
      <c r="BI27" s="355">
        <v>2.5498940000000001</v>
      </c>
      <c r="BJ27" s="355">
        <v>2.955775</v>
      </c>
      <c r="BK27" s="355">
        <v>3.173108</v>
      </c>
      <c r="BL27" s="355">
        <v>3.0260020000000001</v>
      </c>
      <c r="BM27" s="355">
        <v>2.6666029999999998</v>
      </c>
      <c r="BN27" s="355">
        <v>2.3173110000000001</v>
      </c>
      <c r="BO27" s="355">
        <v>2.1717529999999998</v>
      </c>
      <c r="BP27" s="355">
        <v>2.2686959999999998</v>
      </c>
      <c r="BQ27" s="355">
        <v>2.4093909999999998</v>
      </c>
      <c r="BR27" s="355">
        <v>2.410202</v>
      </c>
      <c r="BS27" s="355">
        <v>2.2362250000000001</v>
      </c>
      <c r="BT27" s="355">
        <v>2.3155709999999998</v>
      </c>
      <c r="BU27" s="355">
        <v>2.6747290000000001</v>
      </c>
      <c r="BV27" s="355">
        <v>3.0388850000000001</v>
      </c>
    </row>
    <row r="28" spans="1:74" ht="11.1" customHeight="1" x14ac:dyDescent="0.2">
      <c r="A28" s="76" t="s">
        <v>682</v>
      </c>
      <c r="B28" s="185" t="s">
        <v>555</v>
      </c>
      <c r="C28" s="214">
        <v>0.10790322581</v>
      </c>
      <c r="D28" s="214">
        <v>0.10789285714000001</v>
      </c>
      <c r="E28" s="214">
        <v>0.10790322581</v>
      </c>
      <c r="F28" s="214">
        <v>0.1079</v>
      </c>
      <c r="G28" s="214">
        <v>0.10790322581</v>
      </c>
      <c r="H28" s="214">
        <v>0.1079</v>
      </c>
      <c r="I28" s="214">
        <v>0.10790322581</v>
      </c>
      <c r="J28" s="214">
        <v>0.10790322581</v>
      </c>
      <c r="K28" s="214">
        <v>0.1079</v>
      </c>
      <c r="L28" s="214">
        <v>0.10790322581</v>
      </c>
      <c r="M28" s="214">
        <v>0.1079</v>
      </c>
      <c r="N28" s="214">
        <v>0.10790322581</v>
      </c>
      <c r="O28" s="214">
        <v>0.11480645161</v>
      </c>
      <c r="P28" s="214">
        <v>0.11482758621</v>
      </c>
      <c r="Q28" s="214">
        <v>0.11480645161</v>
      </c>
      <c r="R28" s="214">
        <v>0.11483333333</v>
      </c>
      <c r="S28" s="214">
        <v>0.11480645161</v>
      </c>
      <c r="T28" s="214">
        <v>0.11483333333</v>
      </c>
      <c r="U28" s="214">
        <v>0.11480645161</v>
      </c>
      <c r="V28" s="214">
        <v>0.11480645161</v>
      </c>
      <c r="W28" s="214">
        <v>0.11483333333</v>
      </c>
      <c r="X28" s="214">
        <v>0.11480645161</v>
      </c>
      <c r="Y28" s="214">
        <v>0.11483333333</v>
      </c>
      <c r="Z28" s="214">
        <v>0.11480645161</v>
      </c>
      <c r="AA28" s="214">
        <v>0.13329032258000001</v>
      </c>
      <c r="AB28" s="214">
        <v>0.13328571429</v>
      </c>
      <c r="AC28" s="214">
        <v>0.13329032258000001</v>
      </c>
      <c r="AD28" s="214">
        <v>0.1333</v>
      </c>
      <c r="AE28" s="214">
        <v>0.13329032258000001</v>
      </c>
      <c r="AF28" s="214">
        <v>0.1333</v>
      </c>
      <c r="AG28" s="214">
        <v>0.13329032258000001</v>
      </c>
      <c r="AH28" s="214">
        <v>0.13329032258000001</v>
      </c>
      <c r="AI28" s="214">
        <v>0.1333</v>
      </c>
      <c r="AJ28" s="214">
        <v>0.13329032258000001</v>
      </c>
      <c r="AK28" s="214">
        <v>0.1333</v>
      </c>
      <c r="AL28" s="214">
        <v>0.13329032258000001</v>
      </c>
      <c r="AM28" s="214">
        <v>0.11880645161</v>
      </c>
      <c r="AN28" s="214">
        <v>0.11882142857</v>
      </c>
      <c r="AO28" s="214">
        <v>0.11880645161</v>
      </c>
      <c r="AP28" s="214">
        <v>0.11883333333</v>
      </c>
      <c r="AQ28" s="214">
        <v>0.11880645161</v>
      </c>
      <c r="AR28" s="214">
        <v>0.11883333333</v>
      </c>
      <c r="AS28" s="214">
        <v>0.11880645161</v>
      </c>
      <c r="AT28" s="214">
        <v>0.11880645161</v>
      </c>
      <c r="AU28" s="214">
        <v>0.11883333333</v>
      </c>
      <c r="AV28" s="214">
        <v>0.11880645161</v>
      </c>
      <c r="AW28" s="214">
        <v>0.11883333333</v>
      </c>
      <c r="AX28" s="214">
        <v>0.11880645161</v>
      </c>
      <c r="AY28" s="214">
        <v>0.13329032258000001</v>
      </c>
      <c r="AZ28" s="214">
        <v>0.1332903</v>
      </c>
      <c r="BA28" s="214">
        <v>0.1332903</v>
      </c>
      <c r="BB28" s="355">
        <v>0.1332903</v>
      </c>
      <c r="BC28" s="355">
        <v>0.1332903</v>
      </c>
      <c r="BD28" s="355">
        <v>0.1332903</v>
      </c>
      <c r="BE28" s="355">
        <v>0.1332903</v>
      </c>
      <c r="BF28" s="355">
        <v>0.1332903</v>
      </c>
      <c r="BG28" s="355">
        <v>0.1332903</v>
      </c>
      <c r="BH28" s="355">
        <v>0.1332903</v>
      </c>
      <c r="BI28" s="355">
        <v>0.1332903</v>
      </c>
      <c r="BJ28" s="355">
        <v>0.1332903</v>
      </c>
      <c r="BK28" s="355">
        <v>0.1362903</v>
      </c>
      <c r="BL28" s="355">
        <v>0.1362903</v>
      </c>
      <c r="BM28" s="355">
        <v>0.1362903</v>
      </c>
      <c r="BN28" s="355">
        <v>0.1362903</v>
      </c>
      <c r="BO28" s="355">
        <v>0.1362903</v>
      </c>
      <c r="BP28" s="355">
        <v>0.1362903</v>
      </c>
      <c r="BQ28" s="355">
        <v>0.1362903</v>
      </c>
      <c r="BR28" s="355">
        <v>0.1362903</v>
      </c>
      <c r="BS28" s="355">
        <v>0.1362903</v>
      </c>
      <c r="BT28" s="355">
        <v>0.1362903</v>
      </c>
      <c r="BU28" s="355">
        <v>0.1362903</v>
      </c>
      <c r="BV28" s="355">
        <v>0.1362903</v>
      </c>
    </row>
    <row r="29" spans="1:74" ht="11.1" customHeight="1" x14ac:dyDescent="0.2">
      <c r="A29" s="77" t="s">
        <v>670</v>
      </c>
      <c r="B29" s="186" t="s">
        <v>967</v>
      </c>
      <c r="C29" s="214">
        <v>100.48322674000001</v>
      </c>
      <c r="D29" s="214">
        <v>104.47036579</v>
      </c>
      <c r="E29" s="214">
        <v>83.591160578</v>
      </c>
      <c r="F29" s="214">
        <v>66.930632669999994</v>
      </c>
      <c r="G29" s="214">
        <v>59.940184803999998</v>
      </c>
      <c r="H29" s="214">
        <v>63.330122637000002</v>
      </c>
      <c r="I29" s="214">
        <v>66.700323319999995</v>
      </c>
      <c r="J29" s="214">
        <v>66.216925161999995</v>
      </c>
      <c r="K29" s="214">
        <v>63.377828262999998</v>
      </c>
      <c r="L29" s="214">
        <v>64.106702131999995</v>
      </c>
      <c r="M29" s="214">
        <v>74.971261769999998</v>
      </c>
      <c r="N29" s="214">
        <v>83.489204803000007</v>
      </c>
      <c r="O29" s="214">
        <v>99.732019773999994</v>
      </c>
      <c r="P29" s="214">
        <v>91.457169726999993</v>
      </c>
      <c r="Q29" s="214">
        <v>76.009562127999999</v>
      </c>
      <c r="R29" s="214">
        <v>69.461554766999996</v>
      </c>
      <c r="S29" s="214">
        <v>63.412751839000002</v>
      </c>
      <c r="T29" s="214">
        <v>66.688463866999996</v>
      </c>
      <c r="U29" s="214">
        <v>70.535909384999997</v>
      </c>
      <c r="V29" s="214">
        <v>71.237811579999999</v>
      </c>
      <c r="W29" s="214">
        <v>64.924982063000002</v>
      </c>
      <c r="X29" s="214">
        <v>62.103255230000002</v>
      </c>
      <c r="Y29" s="214">
        <v>71.981428532999999</v>
      </c>
      <c r="Z29" s="214">
        <v>92.460310518</v>
      </c>
      <c r="AA29" s="214">
        <v>93.971454483000002</v>
      </c>
      <c r="AB29" s="214">
        <v>83.541220213000003</v>
      </c>
      <c r="AC29" s="214">
        <v>81.372219091999995</v>
      </c>
      <c r="AD29" s="214">
        <v>64.367193936999996</v>
      </c>
      <c r="AE29" s="214">
        <v>60.993230029000003</v>
      </c>
      <c r="AF29" s="214">
        <v>63.633924</v>
      </c>
      <c r="AG29" s="214">
        <v>69.040276519000003</v>
      </c>
      <c r="AH29" s="214">
        <v>67.523258455999994</v>
      </c>
      <c r="AI29" s="214">
        <v>63.991618903000003</v>
      </c>
      <c r="AJ29" s="214">
        <v>65.473677874000003</v>
      </c>
      <c r="AK29" s="214">
        <v>78.487295099999997</v>
      </c>
      <c r="AL29" s="214">
        <v>99.437875899000005</v>
      </c>
      <c r="AM29" s="214">
        <v>106.78713442</v>
      </c>
      <c r="AN29" s="214">
        <v>96.456016750000003</v>
      </c>
      <c r="AO29" s="214">
        <v>89.461310514999994</v>
      </c>
      <c r="AP29" s="214">
        <v>77.888530032999995</v>
      </c>
      <c r="AQ29" s="214">
        <v>66.043533483999994</v>
      </c>
      <c r="AR29" s="214">
        <v>68.338942770000003</v>
      </c>
      <c r="AS29" s="214">
        <v>75.690725294999993</v>
      </c>
      <c r="AT29" s="214">
        <v>74.562776255000003</v>
      </c>
      <c r="AU29" s="214">
        <v>71.955770866999998</v>
      </c>
      <c r="AV29" s="214">
        <v>73.429359610000006</v>
      </c>
      <c r="AW29" s="214">
        <v>89.631667230000005</v>
      </c>
      <c r="AX29" s="214">
        <v>95.792479580000006</v>
      </c>
      <c r="AY29" s="214">
        <v>109.24929716</v>
      </c>
      <c r="AZ29" s="214">
        <v>106.29840230000001</v>
      </c>
      <c r="BA29" s="214">
        <v>95.705294300000006</v>
      </c>
      <c r="BB29" s="355">
        <v>76.038899999999998</v>
      </c>
      <c r="BC29" s="355">
        <v>69.807680000000005</v>
      </c>
      <c r="BD29" s="355">
        <v>71.561700000000002</v>
      </c>
      <c r="BE29" s="355">
        <v>76.959199999999996</v>
      </c>
      <c r="BF29" s="355">
        <v>77.484679999999997</v>
      </c>
      <c r="BG29" s="355">
        <v>71.314840000000004</v>
      </c>
      <c r="BH29" s="355">
        <v>74.632630000000006</v>
      </c>
      <c r="BI29" s="355">
        <v>86.065610000000007</v>
      </c>
      <c r="BJ29" s="355">
        <v>101.1768</v>
      </c>
      <c r="BK29" s="355">
        <v>109.3278</v>
      </c>
      <c r="BL29" s="355">
        <v>102.47410000000001</v>
      </c>
      <c r="BM29" s="355">
        <v>91.002579999999995</v>
      </c>
      <c r="BN29" s="355">
        <v>77.377660000000006</v>
      </c>
      <c r="BO29" s="355">
        <v>71.212100000000007</v>
      </c>
      <c r="BP29" s="355">
        <v>73.719070000000002</v>
      </c>
      <c r="BQ29" s="355">
        <v>78.613960000000006</v>
      </c>
      <c r="BR29" s="355">
        <v>78.959029999999998</v>
      </c>
      <c r="BS29" s="355">
        <v>73.009919999999994</v>
      </c>
      <c r="BT29" s="355">
        <v>75.365549999999999</v>
      </c>
      <c r="BU29" s="355">
        <v>85.816640000000007</v>
      </c>
      <c r="BV29" s="355">
        <v>100.4355</v>
      </c>
    </row>
    <row r="30" spans="1:74" ht="11.1" customHeight="1" x14ac:dyDescent="0.2">
      <c r="A30" s="77"/>
      <c r="B30" s="186"/>
      <c r="C30" s="214"/>
      <c r="D30" s="214"/>
      <c r="E30" s="214"/>
      <c r="F30" s="214"/>
      <c r="G30" s="214"/>
      <c r="H30" s="214"/>
      <c r="I30" s="214"/>
      <c r="J30" s="214"/>
      <c r="K30" s="214"/>
      <c r="L30" s="214"/>
      <c r="M30" s="214"/>
      <c r="N30" s="214"/>
      <c r="O30" s="214"/>
      <c r="P30" s="214"/>
      <c r="Q30" s="214"/>
      <c r="R30" s="214"/>
      <c r="S30" s="214"/>
      <c r="T30" s="214"/>
      <c r="U30" s="214"/>
      <c r="V30" s="214"/>
      <c r="W30" s="214"/>
      <c r="X30" s="214"/>
      <c r="Y30" s="214"/>
      <c r="Z30" s="214"/>
      <c r="AA30" s="214"/>
      <c r="AB30" s="214"/>
      <c r="AC30" s="214"/>
      <c r="AD30" s="214"/>
      <c r="AE30" s="214"/>
      <c r="AF30" s="214"/>
      <c r="AG30" s="214"/>
      <c r="AH30" s="214"/>
      <c r="AI30" s="214"/>
      <c r="AJ30" s="214"/>
      <c r="AK30" s="214"/>
      <c r="AL30" s="214"/>
      <c r="AM30" s="214"/>
      <c r="AN30" s="214"/>
      <c r="AO30" s="214"/>
      <c r="AP30" s="214"/>
      <c r="AQ30" s="214"/>
      <c r="AR30" s="214"/>
      <c r="AS30" s="214"/>
      <c r="AT30" s="214"/>
      <c r="AU30" s="214"/>
      <c r="AV30" s="214"/>
      <c r="AW30" s="214"/>
      <c r="AX30" s="214"/>
      <c r="AY30" s="214"/>
      <c r="AZ30" s="214"/>
      <c r="BA30" s="214"/>
      <c r="BB30" s="355"/>
      <c r="BC30" s="355"/>
      <c r="BD30" s="355"/>
      <c r="BE30" s="355"/>
      <c r="BF30" s="355"/>
      <c r="BG30" s="355"/>
      <c r="BH30" s="355"/>
      <c r="BI30" s="355"/>
      <c r="BJ30" s="355"/>
      <c r="BK30" s="355"/>
      <c r="BL30" s="355"/>
      <c r="BM30" s="355"/>
      <c r="BN30" s="355"/>
      <c r="BO30" s="355"/>
      <c r="BP30" s="355"/>
      <c r="BQ30" s="355"/>
      <c r="BR30" s="355"/>
      <c r="BS30" s="355"/>
      <c r="BT30" s="355"/>
      <c r="BU30" s="355"/>
      <c r="BV30" s="355"/>
    </row>
    <row r="31" spans="1:74" ht="11.1" customHeight="1" x14ac:dyDescent="0.2">
      <c r="A31" s="71"/>
      <c r="B31" s="79" t="s">
        <v>966</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394"/>
      <c r="BC31" s="394"/>
      <c r="BD31" s="394"/>
      <c r="BE31" s="394"/>
      <c r="BF31" s="394"/>
      <c r="BG31" s="394"/>
      <c r="BH31" s="394"/>
      <c r="BI31" s="394"/>
      <c r="BJ31" s="394"/>
      <c r="BK31" s="394"/>
      <c r="BL31" s="394"/>
      <c r="BM31" s="394"/>
      <c r="BN31" s="394"/>
      <c r="BO31" s="394"/>
      <c r="BP31" s="394"/>
      <c r="BQ31" s="394"/>
      <c r="BR31" s="394"/>
      <c r="BS31" s="394"/>
      <c r="BT31" s="394"/>
      <c r="BU31" s="394"/>
      <c r="BV31" s="394"/>
    </row>
    <row r="32" spans="1:74" ht="11.1" customHeight="1" x14ac:dyDescent="0.2">
      <c r="A32" s="76" t="s">
        <v>663</v>
      </c>
      <c r="B32" s="185" t="s">
        <v>556</v>
      </c>
      <c r="C32" s="259">
        <v>2407.1210000000001</v>
      </c>
      <c r="D32" s="259">
        <v>1665.548</v>
      </c>
      <c r="E32" s="259">
        <v>1471.4760000000001</v>
      </c>
      <c r="F32" s="259">
        <v>1793.086</v>
      </c>
      <c r="G32" s="259">
        <v>2287.2379999999998</v>
      </c>
      <c r="H32" s="259">
        <v>2646.5329999999999</v>
      </c>
      <c r="I32" s="259">
        <v>2924.4259999999999</v>
      </c>
      <c r="J32" s="259">
        <v>3241.6309999999999</v>
      </c>
      <c r="K32" s="259">
        <v>3614.08</v>
      </c>
      <c r="L32" s="259">
        <v>3942.279</v>
      </c>
      <c r="M32" s="259">
        <v>3926.8220000000001</v>
      </c>
      <c r="N32" s="259">
        <v>3666.6320000000001</v>
      </c>
      <c r="O32" s="259">
        <v>2938.0889999999999</v>
      </c>
      <c r="P32" s="259">
        <v>2534.2919999999999</v>
      </c>
      <c r="Q32" s="259">
        <v>2486.3220000000001</v>
      </c>
      <c r="R32" s="259">
        <v>2645.56</v>
      </c>
      <c r="S32" s="259">
        <v>2966.2649999999999</v>
      </c>
      <c r="T32" s="259">
        <v>3186.0320000000002</v>
      </c>
      <c r="U32" s="259">
        <v>3318.1390000000001</v>
      </c>
      <c r="V32" s="259">
        <v>3441.3249999999998</v>
      </c>
      <c r="W32" s="259">
        <v>3705.1610000000001</v>
      </c>
      <c r="X32" s="259">
        <v>4012.723</v>
      </c>
      <c r="Y32" s="259">
        <v>3976.5810000000001</v>
      </c>
      <c r="Z32" s="259">
        <v>3296.944</v>
      </c>
      <c r="AA32" s="259">
        <v>2622.1579999999999</v>
      </c>
      <c r="AB32" s="259">
        <v>2337.3310000000001</v>
      </c>
      <c r="AC32" s="259">
        <v>2062.5039999999999</v>
      </c>
      <c r="AD32" s="259">
        <v>2291.25</v>
      </c>
      <c r="AE32" s="259">
        <v>2626.5070000000001</v>
      </c>
      <c r="AF32" s="259">
        <v>2906.808</v>
      </c>
      <c r="AG32" s="259">
        <v>3054.1509999999998</v>
      </c>
      <c r="AH32" s="259">
        <v>3249.8960000000002</v>
      </c>
      <c r="AI32" s="259">
        <v>3567.2280000000001</v>
      </c>
      <c r="AJ32" s="259">
        <v>3816.4960000000001</v>
      </c>
      <c r="AK32" s="259">
        <v>3709.2629999999999</v>
      </c>
      <c r="AL32" s="259">
        <v>3032.6010000000001</v>
      </c>
      <c r="AM32" s="259">
        <v>2140.8690000000001</v>
      </c>
      <c r="AN32" s="259">
        <v>1673.327</v>
      </c>
      <c r="AO32" s="259">
        <v>1390.9680000000001</v>
      </c>
      <c r="AP32" s="259">
        <v>1427.489</v>
      </c>
      <c r="AQ32" s="259">
        <v>1848.143</v>
      </c>
      <c r="AR32" s="259">
        <v>2195.9409999999998</v>
      </c>
      <c r="AS32" s="259">
        <v>2381.9940000000001</v>
      </c>
      <c r="AT32" s="259">
        <v>2617.5360000000001</v>
      </c>
      <c r="AU32" s="259">
        <v>2951.0619999999999</v>
      </c>
      <c r="AV32" s="259">
        <v>3236.9490000000001</v>
      </c>
      <c r="AW32" s="259">
        <v>3030.7739999999999</v>
      </c>
      <c r="AX32" s="259">
        <v>2709.0149999999999</v>
      </c>
      <c r="AY32" s="259">
        <v>1995.04</v>
      </c>
      <c r="AZ32" s="259">
        <v>1444.002</v>
      </c>
      <c r="BA32" s="259">
        <v>1161.3820000000001</v>
      </c>
      <c r="BB32" s="374">
        <v>1479.1869999999999</v>
      </c>
      <c r="BC32" s="374">
        <v>1952.537</v>
      </c>
      <c r="BD32" s="374">
        <v>2365.8809999999999</v>
      </c>
      <c r="BE32" s="374">
        <v>2630.2550000000001</v>
      </c>
      <c r="BF32" s="374">
        <v>2911.6129999999998</v>
      </c>
      <c r="BG32" s="374">
        <v>3331.866</v>
      </c>
      <c r="BH32" s="374">
        <v>3672.8319999999999</v>
      </c>
      <c r="BI32" s="374">
        <v>3606.1329999999998</v>
      </c>
      <c r="BJ32" s="374">
        <v>3085.2629999999999</v>
      </c>
      <c r="BK32" s="374">
        <v>2349.7080000000001</v>
      </c>
      <c r="BL32" s="374">
        <v>1830.913</v>
      </c>
      <c r="BM32" s="374">
        <v>1652.211</v>
      </c>
      <c r="BN32" s="374">
        <v>1888.1489999999999</v>
      </c>
      <c r="BO32" s="374">
        <v>2325.6370000000002</v>
      </c>
      <c r="BP32" s="374">
        <v>2668.2570000000001</v>
      </c>
      <c r="BQ32" s="374">
        <v>2843.03</v>
      </c>
      <c r="BR32" s="374">
        <v>3063.9070000000002</v>
      </c>
      <c r="BS32" s="374">
        <v>3410.4279999999999</v>
      </c>
      <c r="BT32" s="374">
        <v>3710.7049999999999</v>
      </c>
      <c r="BU32" s="374">
        <v>3631.9369999999999</v>
      </c>
      <c r="BV32" s="374">
        <v>3119.1779999999999</v>
      </c>
    </row>
    <row r="33" spans="1:74" ht="11.1" customHeight="1" x14ac:dyDescent="0.2">
      <c r="A33" s="633" t="s">
        <v>1206</v>
      </c>
      <c r="B33" s="634" t="s">
        <v>1211</v>
      </c>
      <c r="C33" s="259">
        <v>533.53700000000003</v>
      </c>
      <c r="D33" s="259">
        <v>338.726</v>
      </c>
      <c r="E33" s="259">
        <v>239.291</v>
      </c>
      <c r="F33" s="259">
        <v>308.66399999999999</v>
      </c>
      <c r="G33" s="259">
        <v>451.77300000000002</v>
      </c>
      <c r="H33" s="259">
        <v>572.87800000000004</v>
      </c>
      <c r="I33" s="259">
        <v>657.59100000000001</v>
      </c>
      <c r="J33" s="259">
        <v>762.51800000000003</v>
      </c>
      <c r="K33" s="259">
        <v>856.30799999999999</v>
      </c>
      <c r="L33" s="259">
        <v>915.09400000000005</v>
      </c>
      <c r="M33" s="259">
        <v>910.24599999999998</v>
      </c>
      <c r="N33" s="259">
        <v>852.87599999999998</v>
      </c>
      <c r="O33" s="259">
        <v>627.86800000000005</v>
      </c>
      <c r="P33" s="259">
        <v>481.19099999999997</v>
      </c>
      <c r="Q33" s="259">
        <v>436.46100000000001</v>
      </c>
      <c r="R33" s="259">
        <v>463.35300000000001</v>
      </c>
      <c r="S33" s="259">
        <v>556.928</v>
      </c>
      <c r="T33" s="259">
        <v>654.32500000000005</v>
      </c>
      <c r="U33" s="259">
        <v>734.84400000000005</v>
      </c>
      <c r="V33" s="259">
        <v>804.40300000000002</v>
      </c>
      <c r="W33" s="259">
        <v>898.34900000000005</v>
      </c>
      <c r="X33" s="259">
        <v>939.61400000000003</v>
      </c>
      <c r="Y33" s="259">
        <v>898.59400000000005</v>
      </c>
      <c r="Z33" s="259">
        <v>720.84900000000005</v>
      </c>
      <c r="AA33" s="259">
        <v>527.73299999999995</v>
      </c>
      <c r="AB33" s="259">
        <v>406.20499999999998</v>
      </c>
      <c r="AC33" s="259">
        <v>259.73700000000002</v>
      </c>
      <c r="AD33" s="259">
        <v>335.06599999999997</v>
      </c>
      <c r="AE33" s="259">
        <v>448.48</v>
      </c>
      <c r="AF33" s="259">
        <v>562.86199999999997</v>
      </c>
      <c r="AG33" s="259">
        <v>661.58900000000006</v>
      </c>
      <c r="AH33" s="259">
        <v>777.40800000000002</v>
      </c>
      <c r="AI33" s="259">
        <v>866.15</v>
      </c>
      <c r="AJ33" s="259">
        <v>924.05</v>
      </c>
      <c r="AK33" s="259">
        <v>867.03899999999999</v>
      </c>
      <c r="AL33" s="259">
        <v>710.23800000000006</v>
      </c>
      <c r="AM33" s="259">
        <v>492.67099999999999</v>
      </c>
      <c r="AN33" s="259">
        <v>363.14400000000001</v>
      </c>
      <c r="AO33" s="259">
        <v>229.11099999999999</v>
      </c>
      <c r="AP33" s="259">
        <v>231.15299999999999</v>
      </c>
      <c r="AQ33" s="259">
        <v>348.459</v>
      </c>
      <c r="AR33" s="259">
        <v>464.94799999999998</v>
      </c>
      <c r="AS33" s="259">
        <v>569.19299999999998</v>
      </c>
      <c r="AT33" s="259">
        <v>663.58699999999999</v>
      </c>
      <c r="AU33" s="259">
        <v>778.03200000000004</v>
      </c>
      <c r="AV33" s="259">
        <v>830.21699999999998</v>
      </c>
      <c r="AW33" s="259">
        <v>750.03499999999997</v>
      </c>
      <c r="AX33" s="259">
        <v>659.14800000000002</v>
      </c>
      <c r="AY33" s="259">
        <v>467.29199999999997</v>
      </c>
      <c r="AZ33" s="259">
        <v>317.14285713999999</v>
      </c>
      <c r="BA33" s="259">
        <v>207.6</v>
      </c>
      <c r="BB33" s="374">
        <v>291.22519999999997</v>
      </c>
      <c r="BC33" s="374">
        <v>439.14350000000002</v>
      </c>
      <c r="BD33" s="374">
        <v>578.72</v>
      </c>
      <c r="BE33" s="374">
        <v>674.4633</v>
      </c>
      <c r="BF33" s="374">
        <v>789.94209999999998</v>
      </c>
      <c r="BG33" s="374">
        <v>902.471</v>
      </c>
      <c r="BH33" s="374">
        <v>967.88109999999995</v>
      </c>
      <c r="BI33" s="374">
        <v>931.48389999999995</v>
      </c>
      <c r="BJ33" s="374">
        <v>803.50940000000003</v>
      </c>
      <c r="BK33" s="374">
        <v>589.09799999999996</v>
      </c>
      <c r="BL33" s="374">
        <v>420.54660000000001</v>
      </c>
      <c r="BM33" s="374">
        <v>316.19490000000002</v>
      </c>
      <c r="BN33" s="374">
        <v>376.4828</v>
      </c>
      <c r="BO33" s="374">
        <v>505.14710000000002</v>
      </c>
      <c r="BP33" s="374">
        <v>619.28700000000003</v>
      </c>
      <c r="BQ33" s="374">
        <v>681.26549999999997</v>
      </c>
      <c r="BR33" s="374">
        <v>769.75070000000005</v>
      </c>
      <c r="BS33" s="374">
        <v>876.34280000000001</v>
      </c>
      <c r="BT33" s="374">
        <v>935.59360000000004</v>
      </c>
      <c r="BU33" s="374">
        <v>904.34199999999998</v>
      </c>
      <c r="BV33" s="374">
        <v>792.3297</v>
      </c>
    </row>
    <row r="34" spans="1:74" ht="11.1" customHeight="1" x14ac:dyDescent="0.2">
      <c r="A34" s="633" t="s">
        <v>1207</v>
      </c>
      <c r="B34" s="634" t="s">
        <v>1212</v>
      </c>
      <c r="C34" s="259">
        <v>618.38300000000004</v>
      </c>
      <c r="D34" s="259">
        <v>345.66199999999998</v>
      </c>
      <c r="E34" s="259">
        <v>252.518</v>
      </c>
      <c r="F34" s="259">
        <v>309.71899999999999</v>
      </c>
      <c r="G34" s="259">
        <v>438.863</v>
      </c>
      <c r="H34" s="259">
        <v>565.72400000000005</v>
      </c>
      <c r="I34" s="259">
        <v>684.54600000000005</v>
      </c>
      <c r="J34" s="259">
        <v>831.99199999999996</v>
      </c>
      <c r="K34" s="259">
        <v>973.04</v>
      </c>
      <c r="L34" s="259">
        <v>1095.3969999999999</v>
      </c>
      <c r="M34" s="259">
        <v>1091.8340000000001</v>
      </c>
      <c r="N34" s="259">
        <v>988.57600000000002</v>
      </c>
      <c r="O34" s="259">
        <v>764.67499999999995</v>
      </c>
      <c r="P34" s="259">
        <v>608.13900000000001</v>
      </c>
      <c r="Q34" s="259">
        <v>543.495</v>
      </c>
      <c r="R34" s="259">
        <v>566.51300000000003</v>
      </c>
      <c r="S34" s="259">
        <v>671.28399999999999</v>
      </c>
      <c r="T34" s="259">
        <v>763.16099999999994</v>
      </c>
      <c r="U34" s="259">
        <v>834.06399999999996</v>
      </c>
      <c r="V34" s="259">
        <v>920.52800000000002</v>
      </c>
      <c r="W34" s="259">
        <v>1041.7809999999999</v>
      </c>
      <c r="X34" s="259">
        <v>1133.663</v>
      </c>
      <c r="Y34" s="259">
        <v>1112.086</v>
      </c>
      <c r="Z34" s="259">
        <v>905.71100000000001</v>
      </c>
      <c r="AA34" s="259">
        <v>698.42499999999995</v>
      </c>
      <c r="AB34" s="259">
        <v>588.73400000000004</v>
      </c>
      <c r="AC34" s="259">
        <v>476.93900000000002</v>
      </c>
      <c r="AD34" s="259">
        <v>524.35</v>
      </c>
      <c r="AE34" s="259">
        <v>608.79399999999998</v>
      </c>
      <c r="AF34" s="259">
        <v>700.95500000000004</v>
      </c>
      <c r="AG34" s="259">
        <v>763.673</v>
      </c>
      <c r="AH34" s="259">
        <v>868.20500000000004</v>
      </c>
      <c r="AI34" s="259">
        <v>992.73800000000006</v>
      </c>
      <c r="AJ34" s="259">
        <v>1100.5899999999999</v>
      </c>
      <c r="AK34" s="259">
        <v>1053.8789999999999</v>
      </c>
      <c r="AL34" s="259">
        <v>828.77099999999996</v>
      </c>
      <c r="AM34" s="259">
        <v>553.64</v>
      </c>
      <c r="AN34" s="259">
        <v>380.86700000000002</v>
      </c>
      <c r="AO34" s="259">
        <v>261.48</v>
      </c>
      <c r="AP34" s="259">
        <v>234.88900000000001</v>
      </c>
      <c r="AQ34" s="259">
        <v>343.39100000000002</v>
      </c>
      <c r="AR34" s="259">
        <v>458.62099999999998</v>
      </c>
      <c r="AS34" s="259">
        <v>571.33199999999999</v>
      </c>
      <c r="AT34" s="259">
        <v>704.78899999999999</v>
      </c>
      <c r="AU34" s="259">
        <v>846.18700000000001</v>
      </c>
      <c r="AV34" s="259">
        <v>971.39099999999996</v>
      </c>
      <c r="AW34" s="259">
        <v>907.56700000000001</v>
      </c>
      <c r="AX34" s="259">
        <v>777.11300000000006</v>
      </c>
      <c r="AY34" s="259">
        <v>521.36400000000003</v>
      </c>
      <c r="AZ34" s="259">
        <v>344.71428571000001</v>
      </c>
      <c r="BA34" s="259">
        <v>238.54285714</v>
      </c>
      <c r="BB34" s="374">
        <v>295.08580000000001</v>
      </c>
      <c r="BC34" s="374">
        <v>417.58510000000001</v>
      </c>
      <c r="BD34" s="374">
        <v>552.51790000000005</v>
      </c>
      <c r="BE34" s="374">
        <v>661.36130000000003</v>
      </c>
      <c r="BF34" s="374">
        <v>795.64300000000003</v>
      </c>
      <c r="BG34" s="374">
        <v>952.4674</v>
      </c>
      <c r="BH34" s="374">
        <v>1055.501</v>
      </c>
      <c r="BI34" s="374">
        <v>1009.995</v>
      </c>
      <c r="BJ34" s="374">
        <v>817.12080000000003</v>
      </c>
      <c r="BK34" s="374">
        <v>572.76900000000001</v>
      </c>
      <c r="BL34" s="374">
        <v>383.83530000000002</v>
      </c>
      <c r="BM34" s="374">
        <v>288.8999</v>
      </c>
      <c r="BN34" s="374">
        <v>334.26299999999998</v>
      </c>
      <c r="BO34" s="374">
        <v>442.81529999999998</v>
      </c>
      <c r="BP34" s="374">
        <v>562.49509999999998</v>
      </c>
      <c r="BQ34" s="374">
        <v>658.8759</v>
      </c>
      <c r="BR34" s="374">
        <v>775.59569999999997</v>
      </c>
      <c r="BS34" s="374">
        <v>890.41</v>
      </c>
      <c r="BT34" s="374">
        <v>1001.396</v>
      </c>
      <c r="BU34" s="374">
        <v>956.21270000000004</v>
      </c>
      <c r="BV34" s="374">
        <v>770.8347</v>
      </c>
    </row>
    <row r="35" spans="1:74" ht="11.1" customHeight="1" x14ac:dyDescent="0.2">
      <c r="A35" s="633" t="s">
        <v>1208</v>
      </c>
      <c r="B35" s="634" t="s">
        <v>1213</v>
      </c>
      <c r="C35" s="259">
        <v>823.44799999999998</v>
      </c>
      <c r="D35" s="259">
        <v>567.50199999999995</v>
      </c>
      <c r="E35" s="259">
        <v>566.25900000000001</v>
      </c>
      <c r="F35" s="259">
        <v>740.80600000000004</v>
      </c>
      <c r="G35" s="259">
        <v>911.67499999999995</v>
      </c>
      <c r="H35" s="259">
        <v>992.96799999999996</v>
      </c>
      <c r="I35" s="259">
        <v>1041.732</v>
      </c>
      <c r="J35" s="259">
        <v>1087.5440000000001</v>
      </c>
      <c r="K35" s="259">
        <v>1198.0239999999999</v>
      </c>
      <c r="L35" s="259">
        <v>1313</v>
      </c>
      <c r="M35" s="259">
        <v>1324.0840000000001</v>
      </c>
      <c r="N35" s="259">
        <v>1295.393</v>
      </c>
      <c r="O35" s="259">
        <v>1089.4359999999999</v>
      </c>
      <c r="P35" s="259">
        <v>1014.478</v>
      </c>
      <c r="Q35" s="259">
        <v>1071.277</v>
      </c>
      <c r="R35" s="259">
        <v>1150.2809999999999</v>
      </c>
      <c r="S35" s="259">
        <v>1227.482</v>
      </c>
      <c r="T35" s="259">
        <v>1226.6369999999999</v>
      </c>
      <c r="U35" s="259">
        <v>1192.9960000000001</v>
      </c>
      <c r="V35" s="259">
        <v>1148.991</v>
      </c>
      <c r="W35" s="259">
        <v>1175.818</v>
      </c>
      <c r="X35" s="259">
        <v>1324.854</v>
      </c>
      <c r="Y35" s="259">
        <v>1351.828</v>
      </c>
      <c r="Z35" s="259">
        <v>1161.9100000000001</v>
      </c>
      <c r="AA35" s="259">
        <v>996.60500000000002</v>
      </c>
      <c r="AB35" s="259">
        <v>972.01</v>
      </c>
      <c r="AC35" s="259">
        <v>937.82</v>
      </c>
      <c r="AD35" s="259">
        <v>1014.331</v>
      </c>
      <c r="AE35" s="259">
        <v>1102.2829999999999</v>
      </c>
      <c r="AF35" s="259">
        <v>1138.6559999999999</v>
      </c>
      <c r="AG35" s="259">
        <v>1101.54</v>
      </c>
      <c r="AH35" s="259">
        <v>1068.3869999999999</v>
      </c>
      <c r="AI35" s="259">
        <v>1137.421</v>
      </c>
      <c r="AJ35" s="259">
        <v>1214.3679999999999</v>
      </c>
      <c r="AK35" s="259">
        <v>1218.71</v>
      </c>
      <c r="AL35" s="259">
        <v>1016.042</v>
      </c>
      <c r="AM35" s="259">
        <v>709.52300000000002</v>
      </c>
      <c r="AN35" s="259">
        <v>615.66200000000003</v>
      </c>
      <c r="AO35" s="259">
        <v>613.89200000000005</v>
      </c>
      <c r="AP35" s="259">
        <v>649.68499999999995</v>
      </c>
      <c r="AQ35" s="259">
        <v>778.64300000000003</v>
      </c>
      <c r="AR35" s="259">
        <v>845.93399999999997</v>
      </c>
      <c r="AS35" s="259">
        <v>814.16399999999999</v>
      </c>
      <c r="AT35" s="259">
        <v>802.75900000000001</v>
      </c>
      <c r="AU35" s="259">
        <v>846.06</v>
      </c>
      <c r="AV35" s="259">
        <v>949.02800000000002</v>
      </c>
      <c r="AW35" s="259">
        <v>914.62699999999995</v>
      </c>
      <c r="AX35" s="259">
        <v>880.04399999999998</v>
      </c>
      <c r="AY35" s="259">
        <v>696.49800000000005</v>
      </c>
      <c r="AZ35" s="259">
        <v>562.85714285999995</v>
      </c>
      <c r="BA35" s="259">
        <v>506.28571428999999</v>
      </c>
      <c r="BB35" s="374">
        <v>658.77499999999998</v>
      </c>
      <c r="BC35" s="374">
        <v>810.83979999999997</v>
      </c>
      <c r="BD35" s="374">
        <v>899.95659999999998</v>
      </c>
      <c r="BE35" s="374">
        <v>923.52949999999998</v>
      </c>
      <c r="BF35" s="374">
        <v>927.16899999999998</v>
      </c>
      <c r="BG35" s="374">
        <v>1040.7809999999999</v>
      </c>
      <c r="BH35" s="374">
        <v>1177.829</v>
      </c>
      <c r="BI35" s="374">
        <v>1191.364</v>
      </c>
      <c r="BJ35" s="374">
        <v>1064.383</v>
      </c>
      <c r="BK35" s="374">
        <v>868.07380000000001</v>
      </c>
      <c r="BL35" s="374">
        <v>739.83119999999997</v>
      </c>
      <c r="BM35" s="374">
        <v>753.95699999999999</v>
      </c>
      <c r="BN35" s="374">
        <v>845.53530000000001</v>
      </c>
      <c r="BO35" s="374">
        <v>981.73069999999996</v>
      </c>
      <c r="BP35" s="374">
        <v>1036.7429999999999</v>
      </c>
      <c r="BQ35" s="374">
        <v>1026.2539999999999</v>
      </c>
      <c r="BR35" s="374">
        <v>1028.502</v>
      </c>
      <c r="BS35" s="374">
        <v>1121.0060000000001</v>
      </c>
      <c r="BT35" s="374">
        <v>1228.5340000000001</v>
      </c>
      <c r="BU35" s="374">
        <v>1236.2809999999999</v>
      </c>
      <c r="BV35" s="374">
        <v>1104.4100000000001</v>
      </c>
    </row>
    <row r="36" spans="1:74" ht="11.1" customHeight="1" x14ac:dyDescent="0.2">
      <c r="A36" s="633" t="s">
        <v>1209</v>
      </c>
      <c r="B36" s="732" t="s">
        <v>1214</v>
      </c>
      <c r="C36" s="259">
        <v>130.96600000000001</v>
      </c>
      <c r="D36" s="259">
        <v>115.88200000000001</v>
      </c>
      <c r="E36" s="259">
        <v>113.34099999999999</v>
      </c>
      <c r="F36" s="259">
        <v>116.13200000000001</v>
      </c>
      <c r="G36" s="259">
        <v>135.19300000000001</v>
      </c>
      <c r="H36" s="259">
        <v>154.61099999999999</v>
      </c>
      <c r="I36" s="259">
        <v>171.815</v>
      </c>
      <c r="J36" s="259">
        <v>187.11600000000001</v>
      </c>
      <c r="K36" s="259">
        <v>203.226</v>
      </c>
      <c r="L36" s="259">
        <v>214.69200000000001</v>
      </c>
      <c r="M36" s="259">
        <v>207.32300000000001</v>
      </c>
      <c r="N36" s="259">
        <v>185.72900000000001</v>
      </c>
      <c r="O36" s="259">
        <v>155.61799999999999</v>
      </c>
      <c r="P36" s="259">
        <v>143.12899999999999</v>
      </c>
      <c r="Q36" s="259">
        <v>144.05600000000001</v>
      </c>
      <c r="R36" s="259">
        <v>151.738</v>
      </c>
      <c r="S36" s="259">
        <v>176.251</v>
      </c>
      <c r="T36" s="259">
        <v>196.01300000000001</v>
      </c>
      <c r="U36" s="259">
        <v>207.988</v>
      </c>
      <c r="V36" s="259">
        <v>218.798</v>
      </c>
      <c r="W36" s="259">
        <v>232.21700000000001</v>
      </c>
      <c r="X36" s="259">
        <v>248.10900000000001</v>
      </c>
      <c r="Y36" s="259">
        <v>251.25299999999999</v>
      </c>
      <c r="Z36" s="259">
        <v>204.43600000000001</v>
      </c>
      <c r="AA36" s="259">
        <v>159.19999999999999</v>
      </c>
      <c r="AB36" s="259">
        <v>140.52500000000001</v>
      </c>
      <c r="AC36" s="259">
        <v>141.654</v>
      </c>
      <c r="AD36" s="259">
        <v>151.00299999999999</v>
      </c>
      <c r="AE36" s="259">
        <v>166.70099999999999</v>
      </c>
      <c r="AF36" s="259">
        <v>183.84100000000001</v>
      </c>
      <c r="AG36" s="259">
        <v>197.392</v>
      </c>
      <c r="AH36" s="259">
        <v>201.68199999999999</v>
      </c>
      <c r="AI36" s="259">
        <v>218.381</v>
      </c>
      <c r="AJ36" s="259">
        <v>220.62</v>
      </c>
      <c r="AK36" s="259">
        <v>220.64</v>
      </c>
      <c r="AL36" s="259">
        <v>176.93100000000001</v>
      </c>
      <c r="AM36" s="259">
        <v>135.05099999999999</v>
      </c>
      <c r="AN36" s="259">
        <v>100.727</v>
      </c>
      <c r="AO36" s="259">
        <v>86.992000000000004</v>
      </c>
      <c r="AP36" s="259">
        <v>91.147999999999996</v>
      </c>
      <c r="AQ36" s="259">
        <v>119.907</v>
      </c>
      <c r="AR36" s="259">
        <v>139.99</v>
      </c>
      <c r="AS36" s="259">
        <v>148.05199999999999</v>
      </c>
      <c r="AT36" s="259">
        <v>163.47499999999999</v>
      </c>
      <c r="AU36" s="259">
        <v>179.38399999999999</v>
      </c>
      <c r="AV36" s="259">
        <v>183.09100000000001</v>
      </c>
      <c r="AW36" s="259">
        <v>167.887</v>
      </c>
      <c r="AX36" s="259">
        <v>141.46</v>
      </c>
      <c r="AY36" s="259">
        <v>103.471</v>
      </c>
      <c r="AZ36" s="259">
        <v>73.857142856999999</v>
      </c>
      <c r="BA36" s="259">
        <v>63.771428571000001</v>
      </c>
      <c r="BB36" s="374">
        <v>71.504930000000002</v>
      </c>
      <c r="BC36" s="374">
        <v>90.709149999999994</v>
      </c>
      <c r="BD36" s="374">
        <v>111.8458</v>
      </c>
      <c r="BE36" s="374">
        <v>129.77090000000001</v>
      </c>
      <c r="BF36" s="374">
        <v>145.72200000000001</v>
      </c>
      <c r="BG36" s="374">
        <v>164.4494</v>
      </c>
      <c r="BH36" s="374">
        <v>177.33840000000001</v>
      </c>
      <c r="BI36" s="374">
        <v>174.2612</v>
      </c>
      <c r="BJ36" s="374">
        <v>140.99449999999999</v>
      </c>
      <c r="BK36" s="374">
        <v>114.74160000000001</v>
      </c>
      <c r="BL36" s="374">
        <v>104.2486</v>
      </c>
      <c r="BM36" s="374">
        <v>101.533</v>
      </c>
      <c r="BN36" s="374">
        <v>110.9376</v>
      </c>
      <c r="BO36" s="374">
        <v>129.2251</v>
      </c>
      <c r="BP36" s="374">
        <v>148.12450000000001</v>
      </c>
      <c r="BQ36" s="374">
        <v>162.87880000000001</v>
      </c>
      <c r="BR36" s="374">
        <v>175.2209</v>
      </c>
      <c r="BS36" s="374">
        <v>190.14</v>
      </c>
      <c r="BT36" s="374">
        <v>199.10069999999999</v>
      </c>
      <c r="BU36" s="374">
        <v>192.2928</v>
      </c>
      <c r="BV36" s="374">
        <v>155.63630000000001</v>
      </c>
    </row>
    <row r="37" spans="1:74" ht="11.1" customHeight="1" x14ac:dyDescent="0.2">
      <c r="A37" s="633" t="s">
        <v>1210</v>
      </c>
      <c r="B37" s="732" t="s">
        <v>1215</v>
      </c>
      <c r="C37" s="259">
        <v>275.97699999999998</v>
      </c>
      <c r="D37" s="259">
        <v>273.15100000000001</v>
      </c>
      <c r="E37" s="259">
        <v>275.67700000000002</v>
      </c>
      <c r="F37" s="259">
        <v>293.55700000000002</v>
      </c>
      <c r="G37" s="259">
        <v>325.45600000000002</v>
      </c>
      <c r="H37" s="259">
        <v>335.995</v>
      </c>
      <c r="I37" s="259">
        <v>344.21499999999997</v>
      </c>
      <c r="J37" s="259">
        <v>347.827</v>
      </c>
      <c r="K37" s="259">
        <v>358.94099999999997</v>
      </c>
      <c r="L37" s="259">
        <v>379.50099999999998</v>
      </c>
      <c r="M37" s="259">
        <v>368.875</v>
      </c>
      <c r="N37" s="259">
        <v>319.74</v>
      </c>
      <c r="O37" s="259">
        <v>276.19600000000003</v>
      </c>
      <c r="P37" s="259">
        <v>262.56599999999997</v>
      </c>
      <c r="Q37" s="259">
        <v>265.79199999999997</v>
      </c>
      <c r="R37" s="259">
        <v>286.99299999999999</v>
      </c>
      <c r="S37" s="259">
        <v>305.68099999999998</v>
      </c>
      <c r="T37" s="259">
        <v>315.78899999999999</v>
      </c>
      <c r="U37" s="259">
        <v>316.16399999999999</v>
      </c>
      <c r="V37" s="259">
        <v>314.524</v>
      </c>
      <c r="W37" s="259">
        <v>321.43799999999999</v>
      </c>
      <c r="X37" s="259">
        <v>331.21899999999999</v>
      </c>
      <c r="Y37" s="259">
        <v>328.428</v>
      </c>
      <c r="Z37" s="259">
        <v>271.43599999999998</v>
      </c>
      <c r="AA37" s="259">
        <v>209.80699999999999</v>
      </c>
      <c r="AB37" s="259">
        <v>200.87700000000001</v>
      </c>
      <c r="AC37" s="259">
        <v>218.946</v>
      </c>
      <c r="AD37" s="259">
        <v>238.01499999999999</v>
      </c>
      <c r="AE37" s="259">
        <v>270.23899999999998</v>
      </c>
      <c r="AF37" s="259">
        <v>288.37700000000001</v>
      </c>
      <c r="AG37" s="259">
        <v>295.416</v>
      </c>
      <c r="AH37" s="259">
        <v>297.19600000000003</v>
      </c>
      <c r="AI37" s="259">
        <v>313.89800000000002</v>
      </c>
      <c r="AJ37" s="259">
        <v>317.75</v>
      </c>
      <c r="AK37" s="259">
        <v>311.49900000000002</v>
      </c>
      <c r="AL37" s="259">
        <v>264.43200000000002</v>
      </c>
      <c r="AM37" s="259">
        <v>216.35599999999999</v>
      </c>
      <c r="AN37" s="259">
        <v>181.286</v>
      </c>
      <c r="AO37" s="259">
        <v>168.87299999999999</v>
      </c>
      <c r="AP37" s="259">
        <v>190.017</v>
      </c>
      <c r="AQ37" s="259">
        <v>226.291</v>
      </c>
      <c r="AR37" s="259">
        <v>253.24600000000001</v>
      </c>
      <c r="AS37" s="259">
        <v>244.18799999999999</v>
      </c>
      <c r="AT37" s="259">
        <v>246.06700000000001</v>
      </c>
      <c r="AU37" s="259">
        <v>263.00299999999999</v>
      </c>
      <c r="AV37" s="259">
        <v>264.084</v>
      </c>
      <c r="AW37" s="259">
        <v>252.03</v>
      </c>
      <c r="AX37" s="259">
        <v>214.173</v>
      </c>
      <c r="AY37" s="259">
        <v>172.42599999999999</v>
      </c>
      <c r="AZ37" s="259">
        <v>113.42857143000001</v>
      </c>
      <c r="BA37" s="259">
        <v>114.2</v>
      </c>
      <c r="BB37" s="374">
        <v>131.61410000000001</v>
      </c>
      <c r="BC37" s="374">
        <v>163.27699999999999</v>
      </c>
      <c r="BD37" s="374">
        <v>191.8587</v>
      </c>
      <c r="BE37" s="374">
        <v>210.148</v>
      </c>
      <c r="BF37" s="374">
        <v>222.1549</v>
      </c>
      <c r="BG37" s="374">
        <v>240.7158</v>
      </c>
      <c r="BH37" s="374">
        <v>263.30009999999999</v>
      </c>
      <c r="BI37" s="374">
        <v>268.04680000000002</v>
      </c>
      <c r="BJ37" s="374">
        <v>228.27430000000001</v>
      </c>
      <c r="BK37" s="374">
        <v>174.04320000000001</v>
      </c>
      <c r="BL37" s="374">
        <v>151.46960000000001</v>
      </c>
      <c r="BM37" s="374">
        <v>160.6439</v>
      </c>
      <c r="BN37" s="374">
        <v>189.94839999999999</v>
      </c>
      <c r="BO37" s="374">
        <v>235.73679999999999</v>
      </c>
      <c r="BP37" s="374">
        <v>270.62549999999999</v>
      </c>
      <c r="BQ37" s="374">
        <v>282.77339999999998</v>
      </c>
      <c r="BR37" s="374">
        <v>283.8562</v>
      </c>
      <c r="BS37" s="374">
        <v>301.54719999999998</v>
      </c>
      <c r="BT37" s="374">
        <v>315.09879999999998</v>
      </c>
      <c r="BU37" s="374">
        <v>311.82619999999997</v>
      </c>
      <c r="BV37" s="374">
        <v>264.98450000000003</v>
      </c>
    </row>
    <row r="38" spans="1:74" ht="11.1" customHeight="1" x14ac:dyDescent="0.2">
      <c r="A38" s="633" t="s">
        <v>1216</v>
      </c>
      <c r="B38" s="731" t="s">
        <v>545</v>
      </c>
      <c r="C38" s="255">
        <v>24.811</v>
      </c>
      <c r="D38" s="255">
        <v>24.626000000000001</v>
      </c>
      <c r="E38" s="255">
        <v>24.390999999999998</v>
      </c>
      <c r="F38" s="255">
        <v>24.207999999999998</v>
      </c>
      <c r="G38" s="255">
        <v>24.279</v>
      </c>
      <c r="H38" s="255">
        <v>24.356999999999999</v>
      </c>
      <c r="I38" s="255">
        <v>24.527999999999999</v>
      </c>
      <c r="J38" s="255">
        <v>24.635000000000002</v>
      </c>
      <c r="K38" s="255">
        <v>24.542999999999999</v>
      </c>
      <c r="L38" s="255">
        <v>24.594999999999999</v>
      </c>
      <c r="M38" s="255">
        <v>24.460999999999999</v>
      </c>
      <c r="N38" s="255">
        <v>24.318999999999999</v>
      </c>
      <c r="O38" s="255">
        <v>24.295000000000002</v>
      </c>
      <c r="P38" s="255">
        <v>24.79</v>
      </c>
      <c r="Q38" s="255">
        <v>25.241</v>
      </c>
      <c r="R38" s="255">
        <v>26.681999999999999</v>
      </c>
      <c r="S38" s="255">
        <v>28.638999999999999</v>
      </c>
      <c r="T38" s="255">
        <v>30.108000000000001</v>
      </c>
      <c r="U38" s="255">
        <v>32.084000000000003</v>
      </c>
      <c r="V38" s="255">
        <v>34.081000000000003</v>
      </c>
      <c r="W38" s="255">
        <v>35.558999999999997</v>
      </c>
      <c r="X38" s="255">
        <v>35.262999999999998</v>
      </c>
      <c r="Y38" s="255">
        <v>34.392000000000003</v>
      </c>
      <c r="Z38" s="255">
        <v>32.601999999999997</v>
      </c>
      <c r="AA38" s="255">
        <v>30.388999999999999</v>
      </c>
      <c r="AB38" s="255">
        <v>28.981000000000002</v>
      </c>
      <c r="AC38" s="255">
        <v>27.408999999999999</v>
      </c>
      <c r="AD38" s="255">
        <v>28.484999999999999</v>
      </c>
      <c r="AE38" s="255">
        <v>30.01</v>
      </c>
      <c r="AF38" s="255">
        <v>32.118000000000002</v>
      </c>
      <c r="AG38" s="255">
        <v>34.540999999999997</v>
      </c>
      <c r="AH38" s="255">
        <v>37.018000000000001</v>
      </c>
      <c r="AI38" s="255">
        <v>38.642000000000003</v>
      </c>
      <c r="AJ38" s="255">
        <v>39.118000000000002</v>
      </c>
      <c r="AK38" s="255">
        <v>37.497</v>
      </c>
      <c r="AL38" s="255">
        <v>36.188000000000002</v>
      </c>
      <c r="AM38" s="255">
        <v>33.628999999999998</v>
      </c>
      <c r="AN38" s="255">
        <v>31.640999999999998</v>
      </c>
      <c r="AO38" s="255">
        <v>30.620999999999999</v>
      </c>
      <c r="AP38" s="255">
        <v>30.597000000000001</v>
      </c>
      <c r="AQ38" s="255">
        <v>31.452999999999999</v>
      </c>
      <c r="AR38" s="255">
        <v>33.203000000000003</v>
      </c>
      <c r="AS38" s="255">
        <v>35.064999999999998</v>
      </c>
      <c r="AT38" s="255">
        <v>36.859000000000002</v>
      </c>
      <c r="AU38" s="255">
        <v>38.396000000000001</v>
      </c>
      <c r="AV38" s="255">
        <v>39.137999999999998</v>
      </c>
      <c r="AW38" s="255">
        <v>38.628999999999998</v>
      </c>
      <c r="AX38" s="255">
        <v>37.076999999999998</v>
      </c>
      <c r="AY38" s="255">
        <v>33.99</v>
      </c>
      <c r="AZ38" s="255">
        <v>32.002000000000002</v>
      </c>
      <c r="BA38" s="255">
        <v>30.981999999999999</v>
      </c>
      <c r="BB38" s="342">
        <v>30.981999999999999</v>
      </c>
      <c r="BC38" s="342">
        <v>30.981999999999999</v>
      </c>
      <c r="BD38" s="342">
        <v>30.981999999999999</v>
      </c>
      <c r="BE38" s="342">
        <v>30.981999999999999</v>
      </c>
      <c r="BF38" s="342">
        <v>30.981999999999999</v>
      </c>
      <c r="BG38" s="342">
        <v>30.981999999999999</v>
      </c>
      <c r="BH38" s="342">
        <v>30.981999999999999</v>
      </c>
      <c r="BI38" s="342">
        <v>30.981999999999999</v>
      </c>
      <c r="BJ38" s="342">
        <v>30.981999999999999</v>
      </c>
      <c r="BK38" s="342">
        <v>30.981999999999999</v>
      </c>
      <c r="BL38" s="342">
        <v>30.981999999999999</v>
      </c>
      <c r="BM38" s="342">
        <v>30.981999999999999</v>
      </c>
      <c r="BN38" s="342">
        <v>30.981999999999999</v>
      </c>
      <c r="BO38" s="342">
        <v>30.981999999999999</v>
      </c>
      <c r="BP38" s="342">
        <v>30.981999999999999</v>
      </c>
      <c r="BQ38" s="342">
        <v>30.981999999999999</v>
      </c>
      <c r="BR38" s="342">
        <v>30.981999999999999</v>
      </c>
      <c r="BS38" s="342">
        <v>30.981999999999999</v>
      </c>
      <c r="BT38" s="342">
        <v>30.981999999999999</v>
      </c>
      <c r="BU38" s="342">
        <v>30.981999999999999</v>
      </c>
      <c r="BV38" s="342">
        <v>30.981999999999999</v>
      </c>
    </row>
    <row r="39" spans="1:74" s="283" customFormat="1" ht="11.1" customHeight="1" x14ac:dyDescent="0.2">
      <c r="A39" s="76"/>
      <c r="B39" s="281"/>
      <c r="C39" s="282"/>
      <c r="D39" s="282"/>
      <c r="E39" s="282"/>
      <c r="F39" s="282"/>
      <c r="G39" s="282"/>
      <c r="H39" s="282"/>
      <c r="I39" s="282"/>
      <c r="J39" s="282"/>
      <c r="K39" s="282"/>
      <c r="L39" s="282"/>
      <c r="M39" s="282"/>
      <c r="N39" s="282"/>
      <c r="O39" s="282"/>
      <c r="P39" s="282"/>
      <c r="Q39" s="282"/>
      <c r="R39" s="282"/>
      <c r="S39" s="282"/>
      <c r="T39" s="282"/>
      <c r="U39" s="282"/>
      <c r="V39" s="282"/>
      <c r="W39" s="282"/>
      <c r="X39" s="282"/>
      <c r="Y39" s="282"/>
      <c r="Z39" s="282"/>
      <c r="AA39" s="282"/>
      <c r="AB39" s="282"/>
      <c r="AC39" s="282"/>
      <c r="AD39" s="282"/>
      <c r="AE39" s="282"/>
      <c r="AF39" s="282"/>
      <c r="AG39" s="282"/>
      <c r="AH39" s="282"/>
      <c r="AI39" s="282"/>
      <c r="AJ39" s="282"/>
      <c r="AK39" s="282"/>
      <c r="AL39" s="282"/>
      <c r="AM39" s="282"/>
      <c r="AN39" s="282"/>
      <c r="AO39" s="282"/>
      <c r="AP39" s="282"/>
      <c r="AQ39" s="282"/>
      <c r="AR39" s="282"/>
      <c r="AS39" s="282"/>
      <c r="AT39" s="282"/>
      <c r="AU39" s="282"/>
      <c r="AV39" s="282"/>
      <c r="AW39" s="282"/>
      <c r="AX39" s="282"/>
      <c r="AY39" s="282"/>
      <c r="AZ39" s="282"/>
      <c r="BA39" s="282"/>
      <c r="BB39" s="282"/>
      <c r="BC39" s="282"/>
      <c r="BD39" s="282"/>
      <c r="BE39" s="282"/>
      <c r="BF39" s="282"/>
      <c r="BG39" s="282"/>
      <c r="BH39" s="395"/>
      <c r="BI39" s="395"/>
      <c r="BJ39" s="395"/>
      <c r="BK39" s="395"/>
      <c r="BL39" s="395"/>
      <c r="BM39" s="395"/>
      <c r="BN39" s="395"/>
      <c r="BO39" s="395"/>
      <c r="BP39" s="395"/>
      <c r="BQ39" s="395"/>
      <c r="BR39" s="395"/>
      <c r="BS39" s="395"/>
      <c r="BT39" s="395"/>
      <c r="BU39" s="395"/>
      <c r="BV39" s="395"/>
    </row>
    <row r="40" spans="1:74" s="283" customFormat="1" ht="12" customHeight="1" x14ac:dyDescent="0.2">
      <c r="A40" s="76"/>
      <c r="B40" s="779" t="s">
        <v>1003</v>
      </c>
      <c r="C40" s="780"/>
      <c r="D40" s="780"/>
      <c r="E40" s="780"/>
      <c r="F40" s="780"/>
      <c r="G40" s="780"/>
      <c r="H40" s="780"/>
      <c r="I40" s="780"/>
      <c r="J40" s="780"/>
      <c r="K40" s="780"/>
      <c r="L40" s="780"/>
      <c r="M40" s="780"/>
      <c r="N40" s="780"/>
      <c r="O40" s="780"/>
      <c r="P40" s="780"/>
      <c r="Q40" s="780"/>
      <c r="AY40" s="525"/>
      <c r="AZ40" s="525"/>
      <c r="BA40" s="525"/>
      <c r="BB40" s="525"/>
      <c r="BC40" s="525"/>
      <c r="BD40" s="668"/>
      <c r="BE40" s="668"/>
      <c r="BF40" s="668"/>
      <c r="BG40" s="525"/>
      <c r="BH40" s="525"/>
      <c r="BI40" s="525"/>
      <c r="BJ40" s="525"/>
    </row>
    <row r="41" spans="1:74" s="448" customFormat="1" ht="12" customHeight="1" x14ac:dyDescent="0.2">
      <c r="A41" s="447"/>
      <c r="B41" s="827" t="s">
        <v>1053</v>
      </c>
      <c r="C41" s="802"/>
      <c r="D41" s="802"/>
      <c r="E41" s="802"/>
      <c r="F41" s="802"/>
      <c r="G41" s="802"/>
      <c r="H41" s="802"/>
      <c r="I41" s="802"/>
      <c r="J41" s="802"/>
      <c r="K41" s="802"/>
      <c r="L41" s="802"/>
      <c r="M41" s="802"/>
      <c r="N41" s="802"/>
      <c r="O41" s="802"/>
      <c r="P41" s="802"/>
      <c r="Q41" s="798"/>
      <c r="AY41" s="526"/>
      <c r="AZ41" s="526"/>
      <c r="BA41" s="526"/>
      <c r="BB41" s="645"/>
      <c r="BC41" s="526"/>
      <c r="BD41" s="669"/>
      <c r="BE41" s="669"/>
      <c r="BF41" s="669"/>
      <c r="BG41" s="526"/>
      <c r="BH41" s="526"/>
      <c r="BI41" s="526"/>
      <c r="BJ41" s="526"/>
    </row>
    <row r="42" spans="1:74" s="448" customFormat="1" ht="12" customHeight="1" x14ac:dyDescent="0.2">
      <c r="A42" s="447"/>
      <c r="B42" s="837" t="s">
        <v>1057</v>
      </c>
      <c r="C42" s="802"/>
      <c r="D42" s="802"/>
      <c r="E42" s="802"/>
      <c r="F42" s="802"/>
      <c r="G42" s="802"/>
      <c r="H42" s="802"/>
      <c r="I42" s="802"/>
      <c r="J42" s="802"/>
      <c r="K42" s="802"/>
      <c r="L42" s="802"/>
      <c r="M42" s="802"/>
      <c r="N42" s="802"/>
      <c r="O42" s="802"/>
      <c r="P42" s="802"/>
      <c r="Q42" s="798"/>
      <c r="Y42" s="733"/>
      <c r="Z42" s="733"/>
      <c r="AA42" s="733"/>
      <c r="AB42" s="733"/>
      <c r="AY42" s="526"/>
      <c r="AZ42" s="526"/>
      <c r="BA42" s="526"/>
      <c r="BB42" s="526"/>
      <c r="BC42" s="526"/>
      <c r="BD42" s="669"/>
      <c r="BE42" s="669"/>
      <c r="BF42" s="669"/>
      <c r="BG42" s="526"/>
      <c r="BH42" s="526"/>
      <c r="BI42" s="526"/>
      <c r="BJ42" s="526"/>
    </row>
    <row r="43" spans="1:74" s="448" customFormat="1" ht="12" customHeight="1" x14ac:dyDescent="0.2">
      <c r="A43" s="447"/>
      <c r="B43" s="837" t="s">
        <v>1058</v>
      </c>
      <c r="C43" s="802"/>
      <c r="D43" s="802"/>
      <c r="E43" s="802"/>
      <c r="F43" s="802"/>
      <c r="G43" s="802"/>
      <c r="H43" s="802"/>
      <c r="I43" s="802"/>
      <c r="J43" s="802"/>
      <c r="K43" s="802"/>
      <c r="L43" s="802"/>
      <c r="M43" s="802"/>
      <c r="N43" s="802"/>
      <c r="O43" s="802"/>
      <c r="P43" s="802"/>
      <c r="Q43" s="798"/>
      <c r="AY43" s="526"/>
      <c r="AZ43" s="526"/>
      <c r="BA43" s="526"/>
      <c r="BB43" s="526"/>
      <c r="BC43" s="526"/>
      <c r="BD43" s="669"/>
      <c r="BE43" s="669"/>
      <c r="BF43" s="669"/>
      <c r="BG43" s="526"/>
      <c r="BH43" s="526"/>
      <c r="BI43" s="526"/>
      <c r="BJ43" s="526"/>
    </row>
    <row r="44" spans="1:74" s="448" customFormat="1" ht="12" customHeight="1" x14ac:dyDescent="0.2">
      <c r="A44" s="447"/>
      <c r="B44" s="835" t="s">
        <v>1217</v>
      </c>
      <c r="C44" s="798"/>
      <c r="D44" s="798"/>
      <c r="E44" s="798"/>
      <c r="F44" s="798"/>
      <c r="G44" s="798"/>
      <c r="H44" s="798"/>
      <c r="I44" s="798"/>
      <c r="J44" s="798"/>
      <c r="K44" s="798"/>
      <c r="L44" s="798"/>
      <c r="M44" s="798"/>
      <c r="N44" s="798"/>
      <c r="O44" s="798"/>
      <c r="P44" s="798"/>
      <c r="Q44" s="798"/>
      <c r="AY44" s="526"/>
      <c r="AZ44" s="526"/>
      <c r="BA44" s="526"/>
      <c r="BB44" s="526"/>
      <c r="BC44" s="526"/>
      <c r="BD44" s="669"/>
      <c r="BE44" s="669"/>
      <c r="BF44" s="669"/>
      <c r="BG44" s="526"/>
      <c r="BH44" s="526"/>
      <c r="BI44" s="526"/>
      <c r="BJ44" s="526"/>
    </row>
    <row r="45" spans="1:74" s="448" customFormat="1" ht="12" customHeight="1" x14ac:dyDescent="0.2">
      <c r="A45" s="447"/>
      <c r="B45" s="801" t="s">
        <v>1028</v>
      </c>
      <c r="C45" s="802"/>
      <c r="D45" s="802"/>
      <c r="E45" s="802"/>
      <c r="F45" s="802"/>
      <c r="G45" s="802"/>
      <c r="H45" s="802"/>
      <c r="I45" s="802"/>
      <c r="J45" s="802"/>
      <c r="K45" s="802"/>
      <c r="L45" s="802"/>
      <c r="M45" s="802"/>
      <c r="N45" s="802"/>
      <c r="O45" s="802"/>
      <c r="P45" s="802"/>
      <c r="Q45" s="798"/>
      <c r="AY45" s="526"/>
      <c r="AZ45" s="526"/>
      <c r="BA45" s="526"/>
      <c r="BB45" s="526"/>
      <c r="BC45" s="526"/>
      <c r="BD45" s="669"/>
      <c r="BE45" s="669"/>
      <c r="BF45" s="669"/>
      <c r="BG45" s="526"/>
      <c r="BH45" s="526"/>
      <c r="BI45" s="526"/>
      <c r="BJ45" s="526"/>
    </row>
    <row r="46" spans="1:74" s="448" customFormat="1" ht="12" customHeight="1" x14ac:dyDescent="0.2">
      <c r="A46" s="447"/>
      <c r="B46" s="836" t="s">
        <v>1062</v>
      </c>
      <c r="C46" s="836"/>
      <c r="D46" s="836"/>
      <c r="E46" s="836"/>
      <c r="F46" s="836"/>
      <c r="G46" s="836"/>
      <c r="H46" s="836"/>
      <c r="I46" s="836"/>
      <c r="J46" s="836"/>
      <c r="K46" s="836"/>
      <c r="L46" s="836"/>
      <c r="M46" s="836"/>
      <c r="N46" s="836"/>
      <c r="O46" s="836"/>
      <c r="P46" s="836"/>
      <c r="Q46" s="798"/>
      <c r="AY46" s="526"/>
      <c r="AZ46" s="526"/>
      <c r="BA46" s="526"/>
      <c r="BB46" s="526"/>
      <c r="BC46" s="526"/>
      <c r="BD46" s="669"/>
      <c r="BE46" s="669"/>
      <c r="BF46" s="669"/>
      <c r="BG46" s="526"/>
      <c r="BH46" s="526"/>
      <c r="BI46" s="526"/>
      <c r="BJ46" s="526"/>
    </row>
    <row r="47" spans="1:74" s="448" customFormat="1" ht="22.35" customHeight="1" x14ac:dyDescent="0.2">
      <c r="A47" s="447"/>
      <c r="B47" s="801" t="s">
        <v>1063</v>
      </c>
      <c r="C47" s="802"/>
      <c r="D47" s="802"/>
      <c r="E47" s="802"/>
      <c r="F47" s="802"/>
      <c r="G47" s="802"/>
      <c r="H47" s="802"/>
      <c r="I47" s="802"/>
      <c r="J47" s="802"/>
      <c r="K47" s="802"/>
      <c r="L47" s="802"/>
      <c r="M47" s="802"/>
      <c r="N47" s="802"/>
      <c r="O47" s="802"/>
      <c r="P47" s="802"/>
      <c r="Q47" s="798"/>
      <c r="AY47" s="526"/>
      <c r="AZ47" s="526"/>
      <c r="BA47" s="526"/>
      <c r="BB47" s="526"/>
      <c r="BC47" s="526"/>
      <c r="BD47" s="669"/>
      <c r="BE47" s="669"/>
      <c r="BF47" s="669"/>
      <c r="BG47" s="526"/>
      <c r="BH47" s="526"/>
      <c r="BI47" s="526"/>
      <c r="BJ47" s="526"/>
    </row>
    <row r="48" spans="1:74" s="448" customFormat="1" ht="12" customHeight="1" x14ac:dyDescent="0.2">
      <c r="A48" s="447"/>
      <c r="B48" s="796" t="s">
        <v>1032</v>
      </c>
      <c r="C48" s="797"/>
      <c r="D48" s="797"/>
      <c r="E48" s="797"/>
      <c r="F48" s="797"/>
      <c r="G48" s="797"/>
      <c r="H48" s="797"/>
      <c r="I48" s="797"/>
      <c r="J48" s="797"/>
      <c r="K48" s="797"/>
      <c r="L48" s="797"/>
      <c r="M48" s="797"/>
      <c r="N48" s="797"/>
      <c r="O48" s="797"/>
      <c r="P48" s="797"/>
      <c r="Q48" s="798"/>
      <c r="AY48" s="526"/>
      <c r="AZ48" s="526"/>
      <c r="BA48" s="526"/>
      <c r="BB48" s="526"/>
      <c r="BC48" s="526"/>
      <c r="BD48" s="669"/>
      <c r="BE48" s="669"/>
      <c r="BF48" s="669"/>
      <c r="BG48" s="526"/>
      <c r="BH48" s="526"/>
      <c r="BI48" s="526"/>
      <c r="BJ48" s="526"/>
    </row>
    <row r="49" spans="1:74" s="449" customFormat="1" ht="12" customHeight="1" x14ac:dyDescent="0.2">
      <c r="A49" s="435"/>
      <c r="B49" s="810" t="s">
        <v>1129</v>
      </c>
      <c r="C49" s="798"/>
      <c r="D49" s="798"/>
      <c r="E49" s="798"/>
      <c r="F49" s="798"/>
      <c r="G49" s="798"/>
      <c r="H49" s="798"/>
      <c r="I49" s="798"/>
      <c r="J49" s="798"/>
      <c r="K49" s="798"/>
      <c r="L49" s="798"/>
      <c r="M49" s="798"/>
      <c r="N49" s="798"/>
      <c r="O49" s="798"/>
      <c r="P49" s="798"/>
      <c r="Q49" s="798"/>
      <c r="AY49" s="527"/>
      <c r="AZ49" s="527"/>
      <c r="BA49" s="527"/>
      <c r="BB49" s="527"/>
      <c r="BC49" s="527"/>
      <c r="BD49" s="670"/>
      <c r="BE49" s="670"/>
      <c r="BF49" s="670"/>
      <c r="BG49" s="527"/>
      <c r="BH49" s="527"/>
      <c r="BI49" s="527"/>
      <c r="BJ49" s="527"/>
    </row>
    <row r="50" spans="1:74" x14ac:dyDescent="0.2">
      <c r="BK50" s="396"/>
      <c r="BL50" s="396"/>
      <c r="BM50" s="396"/>
      <c r="BN50" s="396"/>
      <c r="BO50" s="396"/>
      <c r="BP50" s="396"/>
      <c r="BQ50" s="396"/>
      <c r="BR50" s="396"/>
      <c r="BS50" s="396"/>
      <c r="BT50" s="396"/>
      <c r="BU50" s="396"/>
      <c r="BV50" s="396"/>
    </row>
    <row r="51" spans="1:74" x14ac:dyDescent="0.2">
      <c r="BK51" s="396"/>
      <c r="BL51" s="396"/>
      <c r="BM51" s="396"/>
      <c r="BN51" s="396"/>
      <c r="BO51" s="396"/>
      <c r="BP51" s="396"/>
      <c r="BQ51" s="396"/>
      <c r="BR51" s="396"/>
      <c r="BS51" s="396"/>
      <c r="BT51" s="396"/>
      <c r="BU51" s="396"/>
      <c r="BV51" s="396"/>
    </row>
    <row r="52" spans="1:74" x14ac:dyDescent="0.2">
      <c r="BK52" s="396"/>
      <c r="BL52" s="396"/>
      <c r="BM52" s="396"/>
      <c r="BN52" s="396"/>
      <c r="BO52" s="396"/>
      <c r="BP52" s="396"/>
      <c r="BQ52" s="396"/>
      <c r="BR52" s="396"/>
      <c r="BS52" s="396"/>
      <c r="BT52" s="396"/>
      <c r="BU52" s="396"/>
      <c r="BV52" s="396"/>
    </row>
    <row r="53" spans="1:74" x14ac:dyDescent="0.2">
      <c r="BK53" s="396"/>
      <c r="BL53" s="396"/>
      <c r="BM53" s="396"/>
      <c r="BN53" s="396"/>
      <c r="BO53" s="396"/>
      <c r="BP53" s="396"/>
      <c r="BQ53" s="396"/>
      <c r="BR53" s="396"/>
      <c r="BS53" s="396"/>
      <c r="BT53" s="396"/>
      <c r="BU53" s="396"/>
      <c r="BV53" s="396"/>
    </row>
    <row r="54" spans="1:74" x14ac:dyDescent="0.2">
      <c r="BK54" s="396"/>
      <c r="BL54" s="396"/>
      <c r="BM54" s="396"/>
      <c r="BN54" s="396"/>
      <c r="BO54" s="396"/>
      <c r="BP54" s="396"/>
      <c r="BQ54" s="396"/>
      <c r="BR54" s="396"/>
      <c r="BS54" s="396"/>
      <c r="BT54" s="396"/>
      <c r="BU54" s="396"/>
      <c r="BV54" s="396"/>
    </row>
    <row r="55" spans="1:74" x14ac:dyDescent="0.2">
      <c r="BK55" s="396"/>
      <c r="BL55" s="396"/>
      <c r="BM55" s="396"/>
      <c r="BN55" s="396"/>
      <c r="BO55" s="396"/>
      <c r="BP55" s="396"/>
      <c r="BQ55" s="396"/>
      <c r="BR55" s="396"/>
      <c r="BS55" s="396"/>
      <c r="BT55" s="396"/>
      <c r="BU55" s="396"/>
      <c r="BV55" s="396"/>
    </row>
    <row r="56" spans="1:74" x14ac:dyDescent="0.2">
      <c r="BK56" s="396"/>
      <c r="BL56" s="396"/>
      <c r="BM56" s="396"/>
      <c r="BN56" s="396"/>
      <c r="BO56" s="396"/>
      <c r="BP56" s="396"/>
      <c r="BQ56" s="396"/>
      <c r="BR56" s="396"/>
      <c r="BS56" s="396"/>
      <c r="BT56" s="396"/>
      <c r="BU56" s="396"/>
      <c r="BV56" s="396"/>
    </row>
    <row r="57" spans="1:74" x14ac:dyDescent="0.2">
      <c r="BK57" s="396"/>
      <c r="BL57" s="396"/>
      <c r="BM57" s="396"/>
      <c r="BN57" s="396"/>
      <c r="BO57" s="396"/>
      <c r="BP57" s="396"/>
      <c r="BQ57" s="396"/>
      <c r="BR57" s="396"/>
      <c r="BS57" s="396"/>
      <c r="BT57" s="396"/>
      <c r="BU57" s="396"/>
      <c r="BV57" s="396"/>
    </row>
    <row r="58" spans="1:74" x14ac:dyDescent="0.2">
      <c r="BK58" s="396"/>
      <c r="BL58" s="396"/>
      <c r="BM58" s="396"/>
      <c r="BN58" s="396"/>
      <c r="BO58" s="396"/>
      <c r="BP58" s="396"/>
      <c r="BQ58" s="396"/>
      <c r="BR58" s="396"/>
      <c r="BS58" s="396"/>
      <c r="BT58" s="396"/>
      <c r="BU58" s="396"/>
      <c r="BV58" s="396"/>
    </row>
    <row r="59" spans="1:74" x14ac:dyDescent="0.2">
      <c r="BK59" s="396"/>
      <c r="BL59" s="396"/>
      <c r="BM59" s="396"/>
      <c r="BN59" s="396"/>
      <c r="BO59" s="396"/>
      <c r="BP59" s="396"/>
      <c r="BQ59" s="396"/>
      <c r="BR59" s="396"/>
      <c r="BS59" s="396"/>
      <c r="BT59" s="396"/>
      <c r="BU59" s="396"/>
      <c r="BV59" s="396"/>
    </row>
    <row r="60" spans="1:74" x14ac:dyDescent="0.2">
      <c r="BK60" s="396"/>
      <c r="BL60" s="396"/>
      <c r="BM60" s="396"/>
      <c r="BN60" s="396"/>
      <c r="BO60" s="396"/>
      <c r="BP60" s="396"/>
      <c r="BQ60" s="396"/>
      <c r="BR60" s="396"/>
      <c r="BS60" s="396"/>
      <c r="BT60" s="396"/>
      <c r="BU60" s="396"/>
      <c r="BV60" s="396"/>
    </row>
    <row r="61" spans="1:74" x14ac:dyDescent="0.2">
      <c r="BK61" s="396"/>
      <c r="BL61" s="396"/>
      <c r="BM61" s="396"/>
      <c r="BN61" s="396"/>
      <c r="BO61" s="396"/>
      <c r="BP61" s="396"/>
      <c r="BQ61" s="396"/>
      <c r="BR61" s="396"/>
      <c r="BS61" s="396"/>
      <c r="BT61" s="396"/>
      <c r="BU61" s="396"/>
      <c r="BV61" s="396"/>
    </row>
    <row r="62" spans="1:74" x14ac:dyDescent="0.2">
      <c r="BK62" s="396"/>
      <c r="BL62" s="396"/>
      <c r="BM62" s="396"/>
      <c r="BN62" s="396"/>
      <c r="BO62" s="396"/>
      <c r="BP62" s="396"/>
      <c r="BQ62" s="396"/>
      <c r="BR62" s="396"/>
      <c r="BS62" s="396"/>
      <c r="BT62" s="396"/>
      <c r="BU62" s="396"/>
      <c r="BV62" s="396"/>
    </row>
    <row r="63" spans="1:74" x14ac:dyDescent="0.2">
      <c r="BK63" s="396"/>
      <c r="BL63" s="396"/>
      <c r="BM63" s="396"/>
      <c r="BN63" s="396"/>
      <c r="BO63" s="396"/>
      <c r="BP63" s="396"/>
      <c r="BQ63" s="396"/>
      <c r="BR63" s="396"/>
      <c r="BS63" s="396"/>
      <c r="BT63" s="396"/>
      <c r="BU63" s="396"/>
      <c r="BV63" s="396"/>
    </row>
    <row r="64" spans="1:74" x14ac:dyDescent="0.2">
      <c r="BK64" s="396"/>
      <c r="BL64" s="396"/>
      <c r="BM64" s="396"/>
      <c r="BN64" s="396"/>
      <c r="BO64" s="396"/>
      <c r="BP64" s="396"/>
      <c r="BQ64" s="396"/>
      <c r="BR64" s="396"/>
      <c r="BS64" s="396"/>
      <c r="BT64" s="396"/>
      <c r="BU64" s="396"/>
      <c r="BV64" s="396"/>
    </row>
    <row r="65" spans="63:74" x14ac:dyDescent="0.2">
      <c r="BK65" s="396"/>
      <c r="BL65" s="396"/>
      <c r="BM65" s="396"/>
      <c r="BN65" s="396"/>
      <c r="BO65" s="396"/>
      <c r="BP65" s="396"/>
      <c r="BQ65" s="396"/>
      <c r="BR65" s="396"/>
      <c r="BS65" s="396"/>
      <c r="BT65" s="396"/>
      <c r="BU65" s="396"/>
      <c r="BV65" s="396"/>
    </row>
    <row r="66" spans="63:74" x14ac:dyDescent="0.2">
      <c r="BK66" s="396"/>
      <c r="BL66" s="396"/>
      <c r="BM66" s="396"/>
      <c r="BN66" s="396"/>
      <c r="BO66" s="396"/>
      <c r="BP66" s="396"/>
      <c r="BQ66" s="396"/>
      <c r="BR66" s="396"/>
      <c r="BS66" s="396"/>
      <c r="BT66" s="396"/>
      <c r="BU66" s="396"/>
      <c r="BV66" s="396"/>
    </row>
    <row r="67" spans="63:74" x14ac:dyDescent="0.2">
      <c r="BK67" s="396"/>
      <c r="BL67" s="396"/>
      <c r="BM67" s="396"/>
      <c r="BN67" s="396"/>
      <c r="BO67" s="396"/>
      <c r="BP67" s="396"/>
      <c r="BQ67" s="396"/>
      <c r="BR67" s="396"/>
      <c r="BS67" s="396"/>
      <c r="BT67" s="396"/>
      <c r="BU67" s="396"/>
      <c r="BV67" s="396"/>
    </row>
    <row r="68" spans="63:74" x14ac:dyDescent="0.2">
      <c r="BK68" s="396"/>
      <c r="BL68" s="396"/>
      <c r="BM68" s="396"/>
      <c r="BN68" s="396"/>
      <c r="BO68" s="396"/>
      <c r="BP68" s="396"/>
      <c r="BQ68" s="396"/>
      <c r="BR68" s="396"/>
      <c r="BS68" s="396"/>
      <c r="BT68" s="396"/>
      <c r="BU68" s="396"/>
      <c r="BV68" s="396"/>
    </row>
    <row r="69" spans="63:74" x14ac:dyDescent="0.2">
      <c r="BK69" s="396"/>
      <c r="BL69" s="396"/>
      <c r="BM69" s="396"/>
      <c r="BN69" s="396"/>
      <c r="BO69" s="396"/>
      <c r="BP69" s="396"/>
      <c r="BQ69" s="396"/>
      <c r="BR69" s="396"/>
      <c r="BS69" s="396"/>
      <c r="BT69" s="396"/>
      <c r="BU69" s="396"/>
      <c r="BV69" s="396"/>
    </row>
    <row r="70" spans="63:74" x14ac:dyDescent="0.2">
      <c r="BK70" s="396"/>
      <c r="BL70" s="396"/>
      <c r="BM70" s="396"/>
      <c r="BN70" s="396"/>
      <c r="BO70" s="396"/>
      <c r="BP70" s="396"/>
      <c r="BQ70" s="396"/>
      <c r="BR70" s="396"/>
      <c r="BS70" s="396"/>
      <c r="BT70" s="396"/>
      <c r="BU70" s="396"/>
      <c r="BV70" s="396"/>
    </row>
    <row r="71" spans="63:74" x14ac:dyDescent="0.2">
      <c r="BK71" s="396"/>
      <c r="BL71" s="396"/>
      <c r="BM71" s="396"/>
      <c r="BN71" s="396"/>
      <c r="BO71" s="396"/>
      <c r="BP71" s="396"/>
      <c r="BQ71" s="396"/>
      <c r="BR71" s="396"/>
      <c r="BS71" s="396"/>
      <c r="BT71" s="396"/>
      <c r="BU71" s="396"/>
      <c r="BV71" s="396"/>
    </row>
    <row r="72" spans="63:74" x14ac:dyDescent="0.2">
      <c r="BK72" s="396"/>
      <c r="BL72" s="396"/>
      <c r="BM72" s="396"/>
      <c r="BN72" s="396"/>
      <c r="BO72" s="396"/>
      <c r="BP72" s="396"/>
      <c r="BQ72" s="396"/>
      <c r="BR72" s="396"/>
      <c r="BS72" s="396"/>
      <c r="BT72" s="396"/>
      <c r="BU72" s="396"/>
      <c r="BV72" s="396"/>
    </row>
    <row r="73" spans="63:74" x14ac:dyDescent="0.2">
      <c r="BK73" s="396"/>
      <c r="BL73" s="396"/>
      <c r="BM73" s="396"/>
      <c r="BN73" s="396"/>
      <c r="BO73" s="396"/>
      <c r="BP73" s="396"/>
      <c r="BQ73" s="396"/>
      <c r="BR73" s="396"/>
      <c r="BS73" s="396"/>
      <c r="BT73" s="396"/>
      <c r="BU73" s="396"/>
      <c r="BV73" s="396"/>
    </row>
    <row r="74" spans="63:74" x14ac:dyDescent="0.2">
      <c r="BK74" s="396"/>
      <c r="BL74" s="396"/>
      <c r="BM74" s="396"/>
      <c r="BN74" s="396"/>
      <c r="BO74" s="396"/>
      <c r="BP74" s="396"/>
      <c r="BQ74" s="396"/>
      <c r="BR74" s="396"/>
      <c r="BS74" s="396"/>
      <c r="BT74" s="396"/>
      <c r="BU74" s="396"/>
      <c r="BV74" s="396"/>
    </row>
    <row r="75" spans="63:74" x14ac:dyDescent="0.2">
      <c r="BK75" s="396"/>
      <c r="BL75" s="396"/>
      <c r="BM75" s="396"/>
      <c r="BN75" s="396"/>
      <c r="BO75" s="396"/>
      <c r="BP75" s="396"/>
      <c r="BQ75" s="396"/>
      <c r="BR75" s="396"/>
      <c r="BS75" s="396"/>
      <c r="BT75" s="396"/>
      <c r="BU75" s="396"/>
      <c r="BV75" s="396"/>
    </row>
    <row r="76" spans="63:74" x14ac:dyDescent="0.2">
      <c r="BK76" s="396"/>
      <c r="BL76" s="396"/>
      <c r="BM76" s="396"/>
      <c r="BN76" s="396"/>
      <c r="BO76" s="396"/>
      <c r="BP76" s="396"/>
      <c r="BQ76" s="396"/>
      <c r="BR76" s="396"/>
      <c r="BS76" s="396"/>
      <c r="BT76" s="396"/>
      <c r="BU76" s="396"/>
      <c r="BV76" s="396"/>
    </row>
    <row r="77" spans="63:74" x14ac:dyDescent="0.2">
      <c r="BK77" s="396"/>
      <c r="BL77" s="396"/>
      <c r="BM77" s="396"/>
      <c r="BN77" s="396"/>
      <c r="BO77" s="396"/>
      <c r="BP77" s="396"/>
      <c r="BQ77" s="396"/>
      <c r="BR77" s="396"/>
      <c r="BS77" s="396"/>
      <c r="BT77" s="396"/>
      <c r="BU77" s="396"/>
      <c r="BV77" s="396"/>
    </row>
    <row r="78" spans="63:74" x14ac:dyDescent="0.2">
      <c r="BK78" s="396"/>
      <c r="BL78" s="396"/>
      <c r="BM78" s="396"/>
      <c r="BN78" s="396"/>
      <c r="BO78" s="396"/>
      <c r="BP78" s="396"/>
      <c r="BQ78" s="396"/>
      <c r="BR78" s="396"/>
      <c r="BS78" s="396"/>
      <c r="BT78" s="396"/>
      <c r="BU78" s="396"/>
      <c r="BV78" s="396"/>
    </row>
    <row r="79" spans="63:74" x14ac:dyDescent="0.2">
      <c r="BK79" s="396"/>
      <c r="BL79" s="396"/>
      <c r="BM79" s="396"/>
      <c r="BN79" s="396"/>
      <c r="BO79" s="396"/>
      <c r="BP79" s="396"/>
      <c r="BQ79" s="396"/>
      <c r="BR79" s="396"/>
      <c r="BS79" s="396"/>
      <c r="BT79" s="396"/>
      <c r="BU79" s="396"/>
      <c r="BV79" s="396"/>
    </row>
    <row r="80" spans="63:74" x14ac:dyDescent="0.2">
      <c r="BK80" s="396"/>
      <c r="BL80" s="396"/>
      <c r="BM80" s="396"/>
      <c r="BN80" s="396"/>
      <c r="BO80" s="396"/>
      <c r="BP80" s="396"/>
      <c r="BQ80" s="396"/>
      <c r="BR80" s="396"/>
      <c r="BS80" s="396"/>
      <c r="BT80" s="396"/>
      <c r="BU80" s="396"/>
      <c r="BV80" s="396"/>
    </row>
    <row r="81" spans="63:74" x14ac:dyDescent="0.2">
      <c r="BK81" s="396"/>
      <c r="BL81" s="396"/>
      <c r="BM81" s="396"/>
      <c r="BN81" s="396"/>
      <c r="BO81" s="396"/>
      <c r="BP81" s="396"/>
      <c r="BQ81" s="396"/>
      <c r="BR81" s="396"/>
      <c r="BS81" s="396"/>
      <c r="BT81" s="396"/>
      <c r="BU81" s="396"/>
      <c r="BV81" s="396"/>
    </row>
    <row r="82" spans="63:74" x14ac:dyDescent="0.2">
      <c r="BK82" s="396"/>
      <c r="BL82" s="396"/>
      <c r="BM82" s="396"/>
      <c r="BN82" s="396"/>
      <c r="BO82" s="396"/>
      <c r="BP82" s="396"/>
      <c r="BQ82" s="396"/>
      <c r="BR82" s="396"/>
      <c r="BS82" s="396"/>
      <c r="BT82" s="396"/>
      <c r="BU82" s="396"/>
      <c r="BV82" s="396"/>
    </row>
    <row r="83" spans="63:74" x14ac:dyDescent="0.2">
      <c r="BK83" s="396"/>
      <c r="BL83" s="396"/>
      <c r="BM83" s="396"/>
      <c r="BN83" s="396"/>
      <c r="BO83" s="396"/>
      <c r="BP83" s="396"/>
      <c r="BQ83" s="396"/>
      <c r="BR83" s="396"/>
      <c r="BS83" s="396"/>
      <c r="BT83" s="396"/>
      <c r="BU83" s="396"/>
      <c r="BV83" s="396"/>
    </row>
    <row r="84" spans="63:74" x14ac:dyDescent="0.2">
      <c r="BK84" s="396"/>
      <c r="BL84" s="396"/>
      <c r="BM84" s="396"/>
      <c r="BN84" s="396"/>
      <c r="BO84" s="396"/>
      <c r="BP84" s="396"/>
      <c r="BQ84" s="396"/>
      <c r="BR84" s="396"/>
      <c r="BS84" s="396"/>
      <c r="BT84" s="396"/>
      <c r="BU84" s="396"/>
      <c r="BV84" s="396"/>
    </row>
    <row r="85" spans="63:74" x14ac:dyDescent="0.2">
      <c r="BK85" s="396"/>
      <c r="BL85" s="396"/>
      <c r="BM85" s="396"/>
      <c r="BN85" s="396"/>
      <c r="BO85" s="396"/>
      <c r="BP85" s="396"/>
      <c r="BQ85" s="396"/>
      <c r="BR85" s="396"/>
      <c r="BS85" s="396"/>
      <c r="BT85" s="396"/>
      <c r="BU85" s="396"/>
      <c r="BV85" s="396"/>
    </row>
    <row r="86" spans="63:74" x14ac:dyDescent="0.2">
      <c r="BK86" s="396"/>
      <c r="BL86" s="396"/>
      <c r="BM86" s="396"/>
      <c r="BN86" s="396"/>
      <c r="BO86" s="396"/>
      <c r="BP86" s="396"/>
      <c r="BQ86" s="396"/>
      <c r="BR86" s="396"/>
      <c r="BS86" s="396"/>
      <c r="BT86" s="396"/>
      <c r="BU86" s="396"/>
      <c r="BV86" s="396"/>
    </row>
    <row r="87" spans="63:74" x14ac:dyDescent="0.2">
      <c r="BK87" s="396"/>
      <c r="BL87" s="396"/>
      <c r="BM87" s="396"/>
      <c r="BN87" s="396"/>
      <c r="BO87" s="396"/>
      <c r="BP87" s="396"/>
      <c r="BQ87" s="396"/>
      <c r="BR87" s="396"/>
      <c r="BS87" s="396"/>
      <c r="BT87" s="396"/>
      <c r="BU87" s="396"/>
      <c r="BV87" s="396"/>
    </row>
    <row r="88" spans="63:74" x14ac:dyDescent="0.2">
      <c r="BK88" s="396"/>
      <c r="BL88" s="396"/>
      <c r="BM88" s="396"/>
      <c r="BN88" s="396"/>
      <c r="BO88" s="396"/>
      <c r="BP88" s="396"/>
      <c r="BQ88" s="396"/>
      <c r="BR88" s="396"/>
      <c r="BS88" s="396"/>
      <c r="BT88" s="396"/>
      <c r="BU88" s="396"/>
      <c r="BV88" s="396"/>
    </row>
    <row r="89" spans="63:74" x14ac:dyDescent="0.2">
      <c r="BK89" s="396"/>
      <c r="BL89" s="396"/>
      <c r="BM89" s="396"/>
      <c r="BN89" s="396"/>
      <c r="BO89" s="396"/>
      <c r="BP89" s="396"/>
      <c r="BQ89" s="396"/>
      <c r="BR89" s="396"/>
      <c r="BS89" s="396"/>
      <c r="BT89" s="396"/>
      <c r="BU89" s="396"/>
      <c r="BV89" s="396"/>
    </row>
    <row r="90" spans="63:74" x14ac:dyDescent="0.2">
      <c r="BK90" s="396"/>
      <c r="BL90" s="396"/>
      <c r="BM90" s="396"/>
      <c r="BN90" s="396"/>
      <c r="BO90" s="396"/>
      <c r="BP90" s="396"/>
      <c r="BQ90" s="396"/>
      <c r="BR90" s="396"/>
      <c r="BS90" s="396"/>
      <c r="BT90" s="396"/>
      <c r="BU90" s="396"/>
      <c r="BV90" s="396"/>
    </row>
    <row r="91" spans="63:74" x14ac:dyDescent="0.2">
      <c r="BK91" s="396"/>
      <c r="BL91" s="396"/>
      <c r="BM91" s="396"/>
      <c r="BN91" s="396"/>
      <c r="BO91" s="396"/>
      <c r="BP91" s="396"/>
      <c r="BQ91" s="396"/>
      <c r="BR91" s="396"/>
      <c r="BS91" s="396"/>
      <c r="BT91" s="396"/>
      <c r="BU91" s="396"/>
      <c r="BV91" s="396"/>
    </row>
    <row r="92" spans="63:74" x14ac:dyDescent="0.2">
      <c r="BK92" s="396"/>
      <c r="BL92" s="396"/>
      <c r="BM92" s="396"/>
      <c r="BN92" s="396"/>
      <c r="BO92" s="396"/>
      <c r="BP92" s="396"/>
      <c r="BQ92" s="396"/>
      <c r="BR92" s="396"/>
      <c r="BS92" s="396"/>
      <c r="BT92" s="396"/>
      <c r="BU92" s="396"/>
      <c r="BV92" s="396"/>
    </row>
    <row r="93" spans="63:74" x14ac:dyDescent="0.2">
      <c r="BK93" s="396"/>
      <c r="BL93" s="396"/>
      <c r="BM93" s="396"/>
      <c r="BN93" s="396"/>
      <c r="BO93" s="396"/>
      <c r="BP93" s="396"/>
      <c r="BQ93" s="396"/>
      <c r="BR93" s="396"/>
      <c r="BS93" s="396"/>
      <c r="BT93" s="396"/>
      <c r="BU93" s="396"/>
      <c r="BV93" s="396"/>
    </row>
    <row r="94" spans="63:74" x14ac:dyDescent="0.2">
      <c r="BK94" s="396"/>
      <c r="BL94" s="396"/>
      <c r="BM94" s="396"/>
      <c r="BN94" s="396"/>
      <c r="BO94" s="396"/>
      <c r="BP94" s="396"/>
      <c r="BQ94" s="396"/>
      <c r="BR94" s="396"/>
      <c r="BS94" s="396"/>
      <c r="BT94" s="396"/>
      <c r="BU94" s="396"/>
      <c r="BV94" s="396"/>
    </row>
    <row r="95" spans="63:74" x14ac:dyDescent="0.2">
      <c r="BK95" s="396"/>
      <c r="BL95" s="396"/>
      <c r="BM95" s="396"/>
      <c r="BN95" s="396"/>
      <c r="BO95" s="396"/>
      <c r="BP95" s="396"/>
      <c r="BQ95" s="396"/>
      <c r="BR95" s="396"/>
      <c r="BS95" s="396"/>
      <c r="BT95" s="396"/>
      <c r="BU95" s="396"/>
      <c r="BV95" s="396"/>
    </row>
    <row r="96" spans="63:74" x14ac:dyDescent="0.2">
      <c r="BK96" s="396"/>
      <c r="BL96" s="396"/>
      <c r="BM96" s="396"/>
      <c r="BN96" s="396"/>
      <c r="BO96" s="396"/>
      <c r="BP96" s="396"/>
      <c r="BQ96" s="396"/>
      <c r="BR96" s="396"/>
      <c r="BS96" s="396"/>
      <c r="BT96" s="396"/>
      <c r="BU96" s="396"/>
      <c r="BV96" s="396"/>
    </row>
    <row r="97" spans="63:74" x14ac:dyDescent="0.2">
      <c r="BK97" s="396"/>
      <c r="BL97" s="396"/>
      <c r="BM97" s="396"/>
      <c r="BN97" s="396"/>
      <c r="BO97" s="396"/>
      <c r="BP97" s="396"/>
      <c r="BQ97" s="396"/>
      <c r="BR97" s="396"/>
      <c r="BS97" s="396"/>
      <c r="BT97" s="396"/>
      <c r="BU97" s="396"/>
      <c r="BV97" s="396"/>
    </row>
    <row r="98" spans="63:74" x14ac:dyDescent="0.2">
      <c r="BK98" s="396"/>
      <c r="BL98" s="396"/>
      <c r="BM98" s="396"/>
      <c r="BN98" s="396"/>
      <c r="BO98" s="396"/>
      <c r="BP98" s="396"/>
      <c r="BQ98" s="396"/>
      <c r="BR98" s="396"/>
      <c r="BS98" s="396"/>
      <c r="BT98" s="396"/>
      <c r="BU98" s="396"/>
      <c r="BV98" s="396"/>
    </row>
    <row r="99" spans="63:74" x14ac:dyDescent="0.2">
      <c r="BK99" s="396"/>
      <c r="BL99" s="396"/>
      <c r="BM99" s="396"/>
      <c r="BN99" s="396"/>
      <c r="BO99" s="396"/>
      <c r="BP99" s="396"/>
      <c r="BQ99" s="396"/>
      <c r="BR99" s="396"/>
      <c r="BS99" s="396"/>
      <c r="BT99" s="396"/>
      <c r="BU99" s="396"/>
      <c r="BV99" s="396"/>
    </row>
    <row r="100" spans="63:74" x14ac:dyDescent="0.2">
      <c r="BK100" s="396"/>
      <c r="BL100" s="396"/>
      <c r="BM100" s="396"/>
      <c r="BN100" s="396"/>
      <c r="BO100" s="396"/>
      <c r="BP100" s="396"/>
      <c r="BQ100" s="396"/>
      <c r="BR100" s="396"/>
      <c r="BS100" s="396"/>
      <c r="BT100" s="396"/>
      <c r="BU100" s="396"/>
      <c r="BV100" s="396"/>
    </row>
    <row r="101" spans="63:74" x14ac:dyDescent="0.2">
      <c r="BK101" s="396"/>
      <c r="BL101" s="396"/>
      <c r="BM101" s="396"/>
      <c r="BN101" s="396"/>
      <c r="BO101" s="396"/>
      <c r="BP101" s="396"/>
      <c r="BQ101" s="396"/>
      <c r="BR101" s="396"/>
      <c r="BS101" s="396"/>
      <c r="BT101" s="396"/>
      <c r="BU101" s="396"/>
      <c r="BV101" s="396"/>
    </row>
    <row r="102" spans="63:74" x14ac:dyDescent="0.2">
      <c r="BK102" s="396"/>
      <c r="BL102" s="396"/>
      <c r="BM102" s="396"/>
      <c r="BN102" s="396"/>
      <c r="BO102" s="396"/>
      <c r="BP102" s="396"/>
      <c r="BQ102" s="396"/>
      <c r="BR102" s="396"/>
      <c r="BS102" s="396"/>
      <c r="BT102" s="396"/>
      <c r="BU102" s="396"/>
      <c r="BV102" s="396"/>
    </row>
    <row r="103" spans="63:74" x14ac:dyDescent="0.2">
      <c r="BK103" s="396"/>
      <c r="BL103" s="396"/>
      <c r="BM103" s="396"/>
      <c r="BN103" s="396"/>
      <c r="BO103" s="396"/>
      <c r="BP103" s="396"/>
      <c r="BQ103" s="396"/>
      <c r="BR103" s="396"/>
      <c r="BS103" s="396"/>
      <c r="BT103" s="396"/>
      <c r="BU103" s="396"/>
      <c r="BV103" s="396"/>
    </row>
    <row r="104" spans="63:74" x14ac:dyDescent="0.2">
      <c r="BK104" s="396"/>
      <c r="BL104" s="396"/>
      <c r="BM104" s="396"/>
      <c r="BN104" s="396"/>
      <c r="BO104" s="396"/>
      <c r="BP104" s="396"/>
      <c r="BQ104" s="396"/>
      <c r="BR104" s="396"/>
      <c r="BS104" s="396"/>
      <c r="BT104" s="396"/>
      <c r="BU104" s="396"/>
      <c r="BV104" s="396"/>
    </row>
    <row r="105" spans="63:74" x14ac:dyDescent="0.2">
      <c r="BK105" s="396"/>
      <c r="BL105" s="396"/>
      <c r="BM105" s="396"/>
      <c r="BN105" s="396"/>
      <c r="BO105" s="396"/>
      <c r="BP105" s="396"/>
      <c r="BQ105" s="396"/>
      <c r="BR105" s="396"/>
      <c r="BS105" s="396"/>
      <c r="BT105" s="396"/>
      <c r="BU105" s="396"/>
      <c r="BV105" s="396"/>
    </row>
    <row r="106" spans="63:74" x14ac:dyDescent="0.2">
      <c r="BK106" s="396"/>
      <c r="BL106" s="396"/>
      <c r="BM106" s="396"/>
      <c r="BN106" s="396"/>
      <c r="BO106" s="396"/>
      <c r="BP106" s="396"/>
      <c r="BQ106" s="396"/>
      <c r="BR106" s="396"/>
      <c r="BS106" s="396"/>
      <c r="BT106" s="396"/>
      <c r="BU106" s="396"/>
      <c r="BV106" s="396"/>
    </row>
    <row r="107" spans="63:74" x14ac:dyDescent="0.2">
      <c r="BK107" s="396"/>
      <c r="BL107" s="396"/>
      <c r="BM107" s="396"/>
      <c r="BN107" s="396"/>
      <c r="BO107" s="396"/>
      <c r="BP107" s="396"/>
      <c r="BQ107" s="396"/>
      <c r="BR107" s="396"/>
      <c r="BS107" s="396"/>
      <c r="BT107" s="396"/>
      <c r="BU107" s="396"/>
      <c r="BV107" s="396"/>
    </row>
    <row r="108" spans="63:74" x14ac:dyDescent="0.2">
      <c r="BK108" s="396"/>
      <c r="BL108" s="396"/>
      <c r="BM108" s="396"/>
      <c r="BN108" s="396"/>
      <c r="BO108" s="396"/>
      <c r="BP108" s="396"/>
      <c r="BQ108" s="396"/>
      <c r="BR108" s="396"/>
      <c r="BS108" s="396"/>
      <c r="BT108" s="396"/>
      <c r="BU108" s="396"/>
      <c r="BV108" s="396"/>
    </row>
    <row r="109" spans="63:74" x14ac:dyDescent="0.2">
      <c r="BK109" s="396"/>
      <c r="BL109" s="396"/>
      <c r="BM109" s="396"/>
      <c r="BN109" s="396"/>
      <c r="BO109" s="396"/>
      <c r="BP109" s="396"/>
      <c r="BQ109" s="396"/>
      <c r="BR109" s="396"/>
      <c r="BS109" s="396"/>
      <c r="BT109" s="396"/>
      <c r="BU109" s="396"/>
      <c r="BV109" s="396"/>
    </row>
    <row r="110" spans="63:74" x14ac:dyDescent="0.2">
      <c r="BK110" s="396"/>
      <c r="BL110" s="396"/>
      <c r="BM110" s="396"/>
      <c r="BN110" s="396"/>
      <c r="BO110" s="396"/>
      <c r="BP110" s="396"/>
      <c r="BQ110" s="396"/>
      <c r="BR110" s="396"/>
      <c r="BS110" s="396"/>
      <c r="BT110" s="396"/>
      <c r="BU110" s="396"/>
      <c r="BV110" s="396"/>
    </row>
    <row r="111" spans="63:74" x14ac:dyDescent="0.2">
      <c r="BK111" s="396"/>
      <c r="BL111" s="396"/>
      <c r="BM111" s="396"/>
      <c r="BN111" s="396"/>
      <c r="BO111" s="396"/>
      <c r="BP111" s="396"/>
      <c r="BQ111" s="396"/>
      <c r="BR111" s="396"/>
      <c r="BS111" s="396"/>
      <c r="BT111" s="396"/>
      <c r="BU111" s="396"/>
      <c r="BV111" s="396"/>
    </row>
    <row r="112" spans="63:74" x14ac:dyDescent="0.2">
      <c r="BK112" s="396"/>
      <c r="BL112" s="396"/>
      <c r="BM112" s="396"/>
      <c r="BN112" s="396"/>
      <c r="BO112" s="396"/>
      <c r="BP112" s="396"/>
      <c r="BQ112" s="396"/>
      <c r="BR112" s="396"/>
      <c r="BS112" s="396"/>
      <c r="BT112" s="396"/>
      <c r="BU112" s="396"/>
      <c r="BV112" s="396"/>
    </row>
    <row r="113" spans="63:74" x14ac:dyDescent="0.2">
      <c r="BK113" s="396"/>
      <c r="BL113" s="396"/>
      <c r="BM113" s="396"/>
      <c r="BN113" s="396"/>
      <c r="BO113" s="396"/>
      <c r="BP113" s="396"/>
      <c r="BQ113" s="396"/>
      <c r="BR113" s="396"/>
      <c r="BS113" s="396"/>
      <c r="BT113" s="396"/>
      <c r="BU113" s="396"/>
      <c r="BV113" s="396"/>
    </row>
    <row r="114" spans="63:74" x14ac:dyDescent="0.2">
      <c r="BK114" s="396"/>
      <c r="BL114" s="396"/>
      <c r="BM114" s="396"/>
      <c r="BN114" s="396"/>
      <c r="BO114" s="396"/>
      <c r="BP114" s="396"/>
      <c r="BQ114" s="396"/>
      <c r="BR114" s="396"/>
      <c r="BS114" s="396"/>
      <c r="BT114" s="396"/>
      <c r="BU114" s="396"/>
      <c r="BV114" s="396"/>
    </row>
    <row r="115" spans="63:74" x14ac:dyDescent="0.2">
      <c r="BK115" s="396"/>
      <c r="BL115" s="396"/>
      <c r="BM115" s="396"/>
      <c r="BN115" s="396"/>
      <c r="BO115" s="396"/>
      <c r="BP115" s="396"/>
      <c r="BQ115" s="396"/>
      <c r="BR115" s="396"/>
      <c r="BS115" s="396"/>
      <c r="BT115" s="396"/>
      <c r="BU115" s="396"/>
      <c r="BV115" s="396"/>
    </row>
    <row r="116" spans="63:74" x14ac:dyDescent="0.2">
      <c r="BK116" s="396"/>
      <c r="BL116" s="396"/>
      <c r="BM116" s="396"/>
      <c r="BN116" s="396"/>
      <c r="BO116" s="396"/>
      <c r="BP116" s="396"/>
      <c r="BQ116" s="396"/>
      <c r="BR116" s="396"/>
      <c r="BS116" s="396"/>
      <c r="BT116" s="396"/>
      <c r="BU116" s="396"/>
      <c r="BV116" s="396"/>
    </row>
    <row r="117" spans="63:74" x14ac:dyDescent="0.2">
      <c r="BK117" s="396"/>
      <c r="BL117" s="396"/>
      <c r="BM117" s="396"/>
      <c r="BN117" s="396"/>
      <c r="BO117" s="396"/>
      <c r="BP117" s="396"/>
      <c r="BQ117" s="396"/>
      <c r="BR117" s="396"/>
      <c r="BS117" s="396"/>
      <c r="BT117" s="396"/>
      <c r="BU117" s="396"/>
      <c r="BV117" s="396"/>
    </row>
    <row r="118" spans="63:74" x14ac:dyDescent="0.2">
      <c r="BK118" s="396"/>
      <c r="BL118" s="396"/>
      <c r="BM118" s="396"/>
      <c r="BN118" s="396"/>
      <c r="BO118" s="396"/>
      <c r="BP118" s="396"/>
      <c r="BQ118" s="396"/>
      <c r="BR118" s="396"/>
      <c r="BS118" s="396"/>
      <c r="BT118" s="396"/>
      <c r="BU118" s="396"/>
      <c r="BV118" s="396"/>
    </row>
    <row r="119" spans="63:74" x14ac:dyDescent="0.2">
      <c r="BK119" s="396"/>
      <c r="BL119" s="396"/>
      <c r="BM119" s="396"/>
      <c r="BN119" s="396"/>
      <c r="BO119" s="396"/>
      <c r="BP119" s="396"/>
      <c r="BQ119" s="396"/>
      <c r="BR119" s="396"/>
      <c r="BS119" s="396"/>
      <c r="BT119" s="396"/>
      <c r="BU119" s="396"/>
      <c r="BV119" s="396"/>
    </row>
    <row r="120" spans="63:74" x14ac:dyDescent="0.2">
      <c r="BK120" s="396"/>
      <c r="BL120" s="396"/>
      <c r="BM120" s="396"/>
      <c r="BN120" s="396"/>
      <c r="BO120" s="396"/>
      <c r="BP120" s="396"/>
      <c r="BQ120" s="396"/>
      <c r="BR120" s="396"/>
      <c r="BS120" s="396"/>
      <c r="BT120" s="396"/>
      <c r="BU120" s="396"/>
      <c r="BV120" s="396"/>
    </row>
    <row r="121" spans="63:74" x14ac:dyDescent="0.2">
      <c r="BK121" s="396"/>
      <c r="BL121" s="396"/>
      <c r="BM121" s="396"/>
      <c r="BN121" s="396"/>
      <c r="BO121" s="396"/>
      <c r="BP121" s="396"/>
      <c r="BQ121" s="396"/>
      <c r="BR121" s="396"/>
      <c r="BS121" s="396"/>
      <c r="BT121" s="396"/>
      <c r="BU121" s="396"/>
      <c r="BV121" s="396"/>
    </row>
    <row r="122" spans="63:74" x14ac:dyDescent="0.2">
      <c r="BK122" s="396"/>
      <c r="BL122" s="396"/>
      <c r="BM122" s="396"/>
      <c r="BN122" s="396"/>
      <c r="BO122" s="396"/>
      <c r="BP122" s="396"/>
      <c r="BQ122" s="396"/>
      <c r="BR122" s="396"/>
      <c r="BS122" s="396"/>
      <c r="BT122" s="396"/>
      <c r="BU122" s="396"/>
      <c r="BV122" s="396"/>
    </row>
    <row r="123" spans="63:74" x14ac:dyDescent="0.2">
      <c r="BK123" s="396"/>
      <c r="BL123" s="396"/>
      <c r="BM123" s="396"/>
      <c r="BN123" s="396"/>
      <c r="BO123" s="396"/>
      <c r="BP123" s="396"/>
      <c r="BQ123" s="396"/>
      <c r="BR123" s="396"/>
      <c r="BS123" s="396"/>
      <c r="BT123" s="396"/>
      <c r="BU123" s="396"/>
      <c r="BV123" s="396"/>
    </row>
    <row r="124" spans="63:74" x14ac:dyDescent="0.2">
      <c r="BK124" s="396"/>
      <c r="BL124" s="396"/>
      <c r="BM124" s="396"/>
      <c r="BN124" s="396"/>
      <c r="BO124" s="396"/>
      <c r="BP124" s="396"/>
      <c r="BQ124" s="396"/>
      <c r="BR124" s="396"/>
      <c r="BS124" s="396"/>
      <c r="BT124" s="396"/>
      <c r="BU124" s="396"/>
      <c r="BV124" s="396"/>
    </row>
    <row r="125" spans="63:74" x14ac:dyDescent="0.2">
      <c r="BK125" s="396"/>
      <c r="BL125" s="396"/>
      <c r="BM125" s="396"/>
      <c r="BN125" s="396"/>
      <c r="BO125" s="396"/>
      <c r="BP125" s="396"/>
      <c r="BQ125" s="396"/>
      <c r="BR125" s="396"/>
      <c r="BS125" s="396"/>
      <c r="BT125" s="396"/>
      <c r="BU125" s="396"/>
      <c r="BV125" s="396"/>
    </row>
    <row r="126" spans="63:74" x14ac:dyDescent="0.2">
      <c r="BK126" s="396"/>
      <c r="BL126" s="396"/>
      <c r="BM126" s="396"/>
      <c r="BN126" s="396"/>
      <c r="BO126" s="396"/>
      <c r="BP126" s="396"/>
      <c r="BQ126" s="396"/>
      <c r="BR126" s="396"/>
      <c r="BS126" s="396"/>
      <c r="BT126" s="396"/>
      <c r="BU126" s="396"/>
      <c r="BV126" s="396"/>
    </row>
    <row r="127" spans="63:74" x14ac:dyDescent="0.2">
      <c r="BK127" s="396"/>
      <c r="BL127" s="396"/>
      <c r="BM127" s="396"/>
      <c r="BN127" s="396"/>
      <c r="BO127" s="396"/>
      <c r="BP127" s="396"/>
      <c r="BQ127" s="396"/>
      <c r="BR127" s="396"/>
      <c r="BS127" s="396"/>
      <c r="BT127" s="396"/>
      <c r="BU127" s="396"/>
      <c r="BV127" s="396"/>
    </row>
    <row r="128" spans="63:74" x14ac:dyDescent="0.2">
      <c r="BK128" s="396"/>
      <c r="BL128" s="396"/>
      <c r="BM128" s="396"/>
      <c r="BN128" s="396"/>
      <c r="BO128" s="396"/>
      <c r="BP128" s="396"/>
      <c r="BQ128" s="396"/>
      <c r="BR128" s="396"/>
      <c r="BS128" s="396"/>
      <c r="BT128" s="396"/>
      <c r="BU128" s="396"/>
      <c r="BV128" s="396"/>
    </row>
    <row r="129" spans="63:74" x14ac:dyDescent="0.2">
      <c r="BK129" s="396"/>
      <c r="BL129" s="396"/>
      <c r="BM129" s="396"/>
      <c r="BN129" s="396"/>
      <c r="BO129" s="396"/>
      <c r="BP129" s="396"/>
      <c r="BQ129" s="396"/>
      <c r="BR129" s="396"/>
      <c r="BS129" s="396"/>
      <c r="BT129" s="396"/>
      <c r="BU129" s="396"/>
      <c r="BV129" s="396"/>
    </row>
    <row r="130" spans="63:74" x14ac:dyDescent="0.2">
      <c r="BK130" s="396"/>
      <c r="BL130" s="396"/>
      <c r="BM130" s="396"/>
      <c r="BN130" s="396"/>
      <c r="BO130" s="396"/>
      <c r="BP130" s="396"/>
      <c r="BQ130" s="396"/>
      <c r="BR130" s="396"/>
      <c r="BS130" s="396"/>
      <c r="BT130" s="396"/>
      <c r="BU130" s="396"/>
      <c r="BV130" s="396"/>
    </row>
    <row r="131" spans="63:74" x14ac:dyDescent="0.2">
      <c r="BK131" s="396"/>
      <c r="BL131" s="396"/>
      <c r="BM131" s="396"/>
      <c r="BN131" s="396"/>
      <c r="BO131" s="396"/>
      <c r="BP131" s="396"/>
      <c r="BQ131" s="396"/>
      <c r="BR131" s="396"/>
      <c r="BS131" s="396"/>
      <c r="BT131" s="396"/>
      <c r="BU131" s="396"/>
      <c r="BV131" s="396"/>
    </row>
    <row r="132" spans="63:74" x14ac:dyDescent="0.2">
      <c r="BK132" s="396"/>
      <c r="BL132" s="396"/>
      <c r="BM132" s="396"/>
      <c r="BN132" s="396"/>
      <c r="BO132" s="396"/>
      <c r="BP132" s="396"/>
      <c r="BQ132" s="396"/>
      <c r="BR132" s="396"/>
      <c r="BS132" s="396"/>
      <c r="BT132" s="396"/>
      <c r="BU132" s="396"/>
      <c r="BV132" s="396"/>
    </row>
    <row r="133" spans="63:74" x14ac:dyDescent="0.2">
      <c r="BK133" s="396"/>
      <c r="BL133" s="396"/>
      <c r="BM133" s="396"/>
      <c r="BN133" s="396"/>
      <c r="BO133" s="396"/>
      <c r="BP133" s="396"/>
      <c r="BQ133" s="396"/>
      <c r="BR133" s="396"/>
      <c r="BS133" s="396"/>
      <c r="BT133" s="396"/>
      <c r="BU133" s="396"/>
      <c r="BV133" s="396"/>
    </row>
    <row r="134" spans="63:74" x14ac:dyDescent="0.2">
      <c r="BK134" s="396"/>
      <c r="BL134" s="396"/>
      <c r="BM134" s="396"/>
      <c r="BN134" s="396"/>
      <c r="BO134" s="396"/>
      <c r="BP134" s="396"/>
      <c r="BQ134" s="396"/>
      <c r="BR134" s="396"/>
      <c r="BS134" s="396"/>
      <c r="BT134" s="396"/>
      <c r="BU134" s="396"/>
      <c r="BV134" s="396"/>
    </row>
    <row r="135" spans="63:74" x14ac:dyDescent="0.2">
      <c r="BK135" s="396"/>
      <c r="BL135" s="396"/>
      <c r="BM135" s="396"/>
      <c r="BN135" s="396"/>
      <c r="BO135" s="396"/>
      <c r="BP135" s="396"/>
      <c r="BQ135" s="396"/>
      <c r="BR135" s="396"/>
      <c r="BS135" s="396"/>
      <c r="BT135" s="396"/>
      <c r="BU135" s="396"/>
      <c r="BV135" s="396"/>
    </row>
    <row r="136" spans="63:74" x14ac:dyDescent="0.2">
      <c r="BK136" s="396"/>
      <c r="BL136" s="396"/>
      <c r="BM136" s="396"/>
      <c r="BN136" s="396"/>
      <c r="BO136" s="396"/>
      <c r="BP136" s="396"/>
      <c r="BQ136" s="396"/>
      <c r="BR136" s="396"/>
      <c r="BS136" s="396"/>
      <c r="BT136" s="396"/>
      <c r="BU136" s="396"/>
      <c r="BV136" s="396"/>
    </row>
    <row r="137" spans="63:74" x14ac:dyDescent="0.2">
      <c r="BK137" s="396"/>
      <c r="BL137" s="396"/>
      <c r="BM137" s="396"/>
      <c r="BN137" s="396"/>
      <c r="BO137" s="396"/>
      <c r="BP137" s="396"/>
      <c r="BQ137" s="396"/>
      <c r="BR137" s="396"/>
      <c r="BS137" s="396"/>
      <c r="BT137" s="396"/>
      <c r="BU137" s="396"/>
      <c r="BV137" s="396"/>
    </row>
    <row r="138" spans="63:74" x14ac:dyDescent="0.2">
      <c r="BK138" s="396"/>
      <c r="BL138" s="396"/>
      <c r="BM138" s="396"/>
      <c r="BN138" s="396"/>
      <c r="BO138" s="396"/>
      <c r="BP138" s="396"/>
      <c r="BQ138" s="396"/>
      <c r="BR138" s="396"/>
      <c r="BS138" s="396"/>
      <c r="BT138" s="396"/>
      <c r="BU138" s="396"/>
      <c r="BV138" s="396"/>
    </row>
    <row r="139" spans="63:74" x14ac:dyDescent="0.2">
      <c r="BK139" s="396"/>
      <c r="BL139" s="396"/>
      <c r="BM139" s="396"/>
      <c r="BN139" s="396"/>
      <c r="BO139" s="396"/>
      <c r="BP139" s="396"/>
      <c r="BQ139" s="396"/>
      <c r="BR139" s="396"/>
      <c r="BS139" s="396"/>
      <c r="BT139" s="396"/>
      <c r="BU139" s="396"/>
      <c r="BV139" s="396"/>
    </row>
    <row r="140" spans="63:74" x14ac:dyDescent="0.2">
      <c r="BK140" s="396"/>
      <c r="BL140" s="396"/>
      <c r="BM140" s="396"/>
      <c r="BN140" s="396"/>
      <c r="BO140" s="396"/>
      <c r="BP140" s="396"/>
      <c r="BQ140" s="396"/>
      <c r="BR140" s="396"/>
      <c r="BS140" s="396"/>
      <c r="BT140" s="396"/>
      <c r="BU140" s="396"/>
      <c r="BV140" s="396"/>
    </row>
    <row r="141" spans="63:74" x14ac:dyDescent="0.2">
      <c r="BK141" s="396"/>
      <c r="BL141" s="396"/>
      <c r="BM141" s="396"/>
      <c r="BN141" s="396"/>
      <c r="BO141" s="396"/>
      <c r="BP141" s="396"/>
      <c r="BQ141" s="396"/>
      <c r="BR141" s="396"/>
      <c r="BS141" s="396"/>
      <c r="BT141" s="396"/>
      <c r="BU141" s="396"/>
      <c r="BV141" s="396"/>
    </row>
    <row r="142" spans="63:74" x14ac:dyDescent="0.2">
      <c r="BK142" s="396"/>
      <c r="BL142" s="396"/>
      <c r="BM142" s="396"/>
      <c r="BN142" s="396"/>
      <c r="BO142" s="396"/>
      <c r="BP142" s="396"/>
      <c r="BQ142" s="396"/>
      <c r="BR142" s="396"/>
      <c r="BS142" s="396"/>
      <c r="BT142" s="396"/>
      <c r="BU142" s="396"/>
      <c r="BV142" s="396"/>
    </row>
    <row r="143" spans="63:74" x14ac:dyDescent="0.2">
      <c r="BK143" s="396"/>
      <c r="BL143" s="396"/>
      <c r="BM143" s="396"/>
      <c r="BN143" s="396"/>
      <c r="BO143" s="396"/>
      <c r="BP143" s="396"/>
      <c r="BQ143" s="396"/>
      <c r="BR143" s="396"/>
      <c r="BS143" s="396"/>
      <c r="BT143" s="396"/>
      <c r="BU143" s="396"/>
      <c r="BV143" s="396"/>
    </row>
    <row r="144" spans="63:74" x14ac:dyDescent="0.2">
      <c r="BK144" s="396"/>
      <c r="BL144" s="396"/>
      <c r="BM144" s="396"/>
      <c r="BN144" s="396"/>
      <c r="BO144" s="396"/>
      <c r="BP144" s="396"/>
      <c r="BQ144" s="396"/>
      <c r="BR144" s="396"/>
      <c r="BS144" s="396"/>
      <c r="BT144" s="396"/>
      <c r="BU144" s="396"/>
      <c r="BV144" s="396"/>
    </row>
    <row r="145" spans="63:74" x14ac:dyDescent="0.2">
      <c r="BK145" s="396"/>
      <c r="BL145" s="396"/>
      <c r="BM145" s="396"/>
      <c r="BN145" s="396"/>
      <c r="BO145" s="396"/>
      <c r="BP145" s="396"/>
      <c r="BQ145" s="396"/>
      <c r="BR145" s="396"/>
      <c r="BS145" s="396"/>
      <c r="BT145" s="396"/>
      <c r="BU145" s="396"/>
      <c r="BV145" s="396"/>
    </row>
    <row r="177" spans="2:74" ht="9" customHeight="1" x14ac:dyDescent="0.2"/>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4"/>
      <c r="AZ178" s="394"/>
      <c r="BA178" s="394"/>
      <c r="BB178" s="394"/>
      <c r="BC178" s="394"/>
      <c r="BD178" s="82"/>
      <c r="BE178" s="82"/>
      <c r="BF178" s="82"/>
      <c r="BG178" s="394"/>
      <c r="BH178" s="394"/>
      <c r="BI178" s="394"/>
      <c r="BJ178" s="394"/>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4"/>
      <c r="AZ179" s="394"/>
      <c r="BA179" s="394"/>
      <c r="BB179" s="394"/>
      <c r="BC179" s="394"/>
      <c r="BD179" s="82"/>
      <c r="BE179" s="82"/>
      <c r="BF179" s="82"/>
      <c r="BG179" s="394"/>
      <c r="BH179" s="394"/>
      <c r="BI179" s="394"/>
      <c r="BJ179" s="394"/>
      <c r="BK179" s="81"/>
      <c r="BL179" s="81"/>
      <c r="BM179" s="81"/>
      <c r="BN179" s="81"/>
      <c r="BO179" s="81"/>
      <c r="BP179" s="81"/>
      <c r="BQ179" s="81"/>
      <c r="BR179" s="81"/>
      <c r="BS179" s="81"/>
      <c r="BT179" s="81"/>
      <c r="BU179" s="81"/>
      <c r="BV179" s="81"/>
    </row>
    <row r="180" spans="2:74" ht="9" customHeight="1" x14ac:dyDescent="0.2">
      <c r="B180" s="80"/>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c r="AA180" s="81"/>
      <c r="AB180" s="81"/>
      <c r="AC180" s="81"/>
      <c r="AD180" s="81"/>
      <c r="AE180" s="81"/>
      <c r="AF180" s="81"/>
      <c r="AG180" s="81"/>
      <c r="AH180" s="81"/>
      <c r="AI180" s="81"/>
      <c r="AJ180" s="81"/>
      <c r="AK180" s="81"/>
      <c r="AL180" s="81"/>
      <c r="AM180" s="81"/>
      <c r="AN180" s="81"/>
      <c r="AO180" s="81"/>
      <c r="AP180" s="81"/>
      <c r="AQ180" s="81"/>
      <c r="AR180" s="81"/>
      <c r="AS180" s="81"/>
      <c r="AT180" s="81"/>
      <c r="AU180" s="81"/>
      <c r="AV180" s="81"/>
      <c r="AW180" s="81"/>
      <c r="AX180" s="81"/>
      <c r="AY180" s="394"/>
      <c r="AZ180" s="394"/>
      <c r="BA180" s="394"/>
      <c r="BB180" s="394"/>
      <c r="BC180" s="394"/>
      <c r="BD180" s="82"/>
      <c r="BE180" s="82"/>
      <c r="BF180" s="82"/>
      <c r="BG180" s="394"/>
      <c r="BH180" s="394"/>
      <c r="BI180" s="394"/>
      <c r="BJ180" s="394"/>
      <c r="BK180" s="81"/>
      <c r="BL180" s="81"/>
      <c r="BM180" s="81"/>
      <c r="BN180" s="81"/>
      <c r="BO180" s="81"/>
      <c r="BP180" s="81"/>
      <c r="BQ180" s="81"/>
      <c r="BR180" s="81"/>
      <c r="BS180" s="81"/>
      <c r="BT180" s="81"/>
      <c r="BU180" s="81"/>
      <c r="BV180" s="81"/>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4"/>
      <c r="AZ181" s="394"/>
      <c r="BA181" s="394"/>
      <c r="BB181" s="394"/>
      <c r="BC181" s="394"/>
      <c r="BD181" s="82"/>
      <c r="BE181" s="82"/>
      <c r="BF181" s="82"/>
      <c r="BG181" s="394"/>
      <c r="BH181" s="394"/>
      <c r="BI181" s="394"/>
      <c r="BJ181" s="394"/>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4"/>
      <c r="AZ182" s="394"/>
      <c r="BA182" s="394"/>
      <c r="BB182" s="394"/>
      <c r="BC182" s="394"/>
      <c r="BD182" s="82"/>
      <c r="BE182" s="82"/>
      <c r="BF182" s="82"/>
      <c r="BG182" s="394"/>
      <c r="BH182" s="394"/>
      <c r="BI182" s="394"/>
      <c r="BJ182" s="394"/>
      <c r="BK182" s="81"/>
      <c r="BL182" s="81"/>
      <c r="BM182" s="81"/>
      <c r="BN182" s="81"/>
      <c r="BO182" s="81"/>
      <c r="BP182" s="81"/>
      <c r="BQ182" s="81"/>
      <c r="BR182" s="81"/>
      <c r="BS182" s="81"/>
      <c r="BT182" s="81"/>
      <c r="BU182" s="81"/>
      <c r="BV182" s="81"/>
    </row>
    <row r="183" spans="2:74" x14ac:dyDescent="0.2">
      <c r="C183" s="83"/>
      <c r="D183" s="83"/>
      <c r="E183" s="83"/>
      <c r="F183" s="83"/>
      <c r="G183" s="83"/>
      <c r="H183" s="83"/>
      <c r="I183" s="83"/>
      <c r="J183" s="83"/>
      <c r="K183" s="83"/>
      <c r="L183" s="83"/>
      <c r="M183" s="83"/>
      <c r="N183" s="83"/>
      <c r="O183" s="83"/>
      <c r="P183" s="83"/>
      <c r="Q183" s="83"/>
      <c r="R183" s="83"/>
      <c r="S183" s="83"/>
      <c r="T183" s="83"/>
      <c r="U183" s="83"/>
      <c r="V183" s="83"/>
      <c r="W183" s="83"/>
      <c r="X183" s="83"/>
      <c r="Y183" s="83"/>
      <c r="Z183" s="83"/>
      <c r="AA183" s="83"/>
      <c r="AB183" s="83"/>
      <c r="AC183" s="83"/>
      <c r="AD183" s="83"/>
      <c r="AE183" s="83"/>
      <c r="AF183" s="83"/>
      <c r="AG183" s="83"/>
      <c r="AH183" s="83"/>
      <c r="AI183" s="83"/>
      <c r="AJ183" s="83"/>
      <c r="AK183" s="83"/>
      <c r="AL183" s="83"/>
      <c r="AM183" s="83"/>
      <c r="AN183" s="83"/>
      <c r="AO183" s="83"/>
      <c r="AP183" s="83"/>
      <c r="AQ183" s="83"/>
      <c r="AR183" s="83"/>
      <c r="AS183" s="83"/>
      <c r="AT183" s="83"/>
      <c r="AU183" s="83"/>
      <c r="AV183" s="83"/>
      <c r="AW183" s="83"/>
      <c r="AX183" s="83"/>
      <c r="AY183" s="528"/>
      <c r="AZ183" s="528"/>
      <c r="BA183" s="528"/>
      <c r="BB183" s="528"/>
      <c r="BC183" s="528"/>
      <c r="BD183" s="671"/>
      <c r="BE183" s="671"/>
      <c r="BF183" s="671"/>
      <c r="BG183" s="528"/>
      <c r="BH183" s="528"/>
      <c r="BI183" s="528"/>
      <c r="BJ183" s="528"/>
      <c r="BK183" s="83"/>
      <c r="BL183" s="83"/>
      <c r="BM183" s="83"/>
      <c r="BN183" s="83"/>
      <c r="BO183" s="83"/>
      <c r="BP183" s="83"/>
      <c r="BQ183" s="83"/>
      <c r="BR183" s="83"/>
      <c r="BS183" s="83"/>
      <c r="BT183" s="83"/>
      <c r="BU183" s="83"/>
      <c r="BV183" s="83"/>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4"/>
      <c r="AZ184" s="394"/>
      <c r="BA184" s="394"/>
      <c r="BB184" s="394"/>
      <c r="BC184" s="394"/>
      <c r="BD184" s="82"/>
      <c r="BE184" s="82"/>
      <c r="BF184" s="82"/>
      <c r="BG184" s="394"/>
      <c r="BH184" s="394"/>
      <c r="BI184" s="394"/>
      <c r="BJ184" s="394"/>
      <c r="BK184" s="81"/>
      <c r="BL184" s="81"/>
      <c r="BM184" s="81"/>
      <c r="BN184" s="81"/>
      <c r="BO184" s="81"/>
      <c r="BP184" s="81"/>
      <c r="BQ184" s="81"/>
      <c r="BR184" s="81"/>
      <c r="BS184" s="81"/>
      <c r="BT184" s="81"/>
      <c r="BU184" s="81"/>
      <c r="BV184" s="81"/>
    </row>
    <row r="185" spans="2:74" ht="9" customHeight="1" x14ac:dyDescent="0.2">
      <c r="B185" s="80"/>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c r="AA185" s="81"/>
      <c r="AB185" s="81"/>
      <c r="AC185" s="81"/>
      <c r="AD185" s="81"/>
      <c r="AE185" s="81"/>
      <c r="AF185" s="81"/>
      <c r="AG185" s="81"/>
      <c r="AH185" s="81"/>
      <c r="AI185" s="81"/>
      <c r="AJ185" s="81"/>
      <c r="AK185" s="81"/>
      <c r="AL185" s="81"/>
      <c r="AM185" s="81"/>
      <c r="AN185" s="81"/>
      <c r="AO185" s="81"/>
      <c r="AP185" s="81"/>
      <c r="AQ185" s="81"/>
      <c r="AR185" s="81"/>
      <c r="AS185" s="81"/>
      <c r="AT185" s="81"/>
      <c r="AU185" s="81"/>
      <c r="AV185" s="81"/>
      <c r="AW185" s="81"/>
      <c r="AX185" s="81"/>
      <c r="AY185" s="394"/>
      <c r="AZ185" s="394"/>
      <c r="BA185" s="394"/>
      <c r="BB185" s="394"/>
      <c r="BC185" s="394"/>
      <c r="BD185" s="82"/>
      <c r="BE185" s="82"/>
      <c r="BF185" s="82"/>
      <c r="BG185" s="394"/>
      <c r="BH185" s="394"/>
      <c r="BI185" s="394"/>
      <c r="BJ185" s="394"/>
      <c r="BK185" s="81"/>
      <c r="BL185" s="81"/>
      <c r="BM185" s="81"/>
      <c r="BN185" s="81"/>
      <c r="BO185" s="81"/>
      <c r="BP185" s="81"/>
      <c r="BQ185" s="81"/>
      <c r="BR185" s="81"/>
      <c r="BS185" s="81"/>
      <c r="BT185" s="81"/>
      <c r="BU185" s="81"/>
      <c r="BV185" s="81"/>
    </row>
    <row r="186" spans="2:74" ht="9" customHeight="1" x14ac:dyDescent="0.2">
      <c r="B186" s="80"/>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c r="AA186" s="81"/>
      <c r="AB186" s="81"/>
      <c r="AC186" s="81"/>
      <c r="AD186" s="81"/>
      <c r="AE186" s="81"/>
      <c r="AF186" s="81"/>
      <c r="AG186" s="81"/>
      <c r="AH186" s="81"/>
      <c r="AI186" s="81"/>
      <c r="AJ186" s="81"/>
      <c r="AK186" s="81"/>
      <c r="AL186" s="81"/>
      <c r="AM186" s="81"/>
      <c r="AN186" s="81"/>
      <c r="AO186" s="81"/>
      <c r="AP186" s="81"/>
      <c r="AQ186" s="81"/>
      <c r="AR186" s="81"/>
      <c r="AS186" s="81"/>
      <c r="AT186" s="81"/>
      <c r="AU186" s="81"/>
      <c r="AV186" s="81"/>
      <c r="AW186" s="81"/>
      <c r="AX186" s="81"/>
      <c r="AY186" s="394"/>
      <c r="AZ186" s="394"/>
      <c r="BA186" s="394"/>
      <c r="BB186" s="394"/>
      <c r="BC186" s="394"/>
      <c r="BD186" s="82"/>
      <c r="BE186" s="82"/>
      <c r="BF186" s="82"/>
      <c r="BG186" s="394"/>
      <c r="BH186" s="394"/>
      <c r="BI186" s="394"/>
      <c r="BJ186" s="394"/>
      <c r="BK186" s="81"/>
      <c r="BL186" s="81"/>
      <c r="BM186" s="81"/>
      <c r="BN186" s="81"/>
      <c r="BO186" s="81"/>
      <c r="BP186" s="81"/>
      <c r="BQ186" s="81"/>
      <c r="BR186" s="81"/>
      <c r="BS186" s="81"/>
      <c r="BT186" s="81"/>
      <c r="BU186" s="81"/>
      <c r="BV186" s="81"/>
    </row>
    <row r="187" spans="2:74" ht="9" customHeight="1" x14ac:dyDescent="0.2">
      <c r="B187" s="80"/>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c r="AA187" s="81"/>
      <c r="AB187" s="81"/>
      <c r="AC187" s="81"/>
      <c r="AD187" s="81"/>
      <c r="AE187" s="81"/>
      <c r="AF187" s="81"/>
      <c r="AG187" s="81"/>
      <c r="AH187" s="81"/>
      <c r="AI187" s="81"/>
      <c r="AJ187" s="81"/>
      <c r="AK187" s="81"/>
      <c r="AL187" s="81"/>
      <c r="AM187" s="81"/>
      <c r="AN187" s="81"/>
      <c r="AO187" s="81"/>
      <c r="AP187" s="81"/>
      <c r="AQ187" s="81"/>
      <c r="AR187" s="81"/>
      <c r="AS187" s="81"/>
      <c r="AT187" s="81"/>
      <c r="AU187" s="81"/>
      <c r="AV187" s="81"/>
      <c r="AW187" s="81"/>
      <c r="AX187" s="81"/>
      <c r="AY187" s="394"/>
      <c r="AZ187" s="394"/>
      <c r="BA187" s="394"/>
      <c r="BB187" s="394"/>
      <c r="BC187" s="394"/>
      <c r="BD187" s="82"/>
      <c r="BE187" s="82"/>
      <c r="BF187" s="82"/>
      <c r="BG187" s="394"/>
      <c r="BH187" s="394"/>
      <c r="BI187" s="394"/>
      <c r="BJ187" s="394"/>
      <c r="BK187" s="81"/>
      <c r="BL187" s="81"/>
      <c r="BM187" s="81"/>
      <c r="BN187" s="81"/>
      <c r="BO187" s="81"/>
      <c r="BP187" s="81"/>
      <c r="BQ187" s="81"/>
      <c r="BR187" s="81"/>
      <c r="BS187" s="81"/>
      <c r="BT187" s="81"/>
      <c r="BU187" s="81"/>
      <c r="BV187" s="81"/>
    </row>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5" ht="9" customHeight="1" x14ac:dyDescent="0.2"/>
    <row r="326" ht="9" customHeight="1" x14ac:dyDescent="0.2"/>
    <row r="327"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5" ht="9" customHeight="1" x14ac:dyDescent="0.2"/>
    <row r="336" ht="9" customHeight="1" x14ac:dyDescent="0.2"/>
    <row r="337" ht="9" customHeight="1" x14ac:dyDescent="0.2"/>
    <row r="339" ht="9" customHeight="1" x14ac:dyDescent="0.2"/>
    <row r="340" ht="9" customHeight="1" x14ac:dyDescent="0.2"/>
    <row r="341" ht="9" customHeight="1" x14ac:dyDescent="0.2"/>
    <row r="342" ht="9" customHeight="1" x14ac:dyDescent="0.2"/>
    <row r="343" ht="9" customHeight="1" x14ac:dyDescent="0.2"/>
  </sheetData>
  <mergeCells count="18">
    <mergeCell ref="A1:A2"/>
    <mergeCell ref="AM3:AX3"/>
    <mergeCell ref="B48:Q48"/>
    <mergeCell ref="B49:Q49"/>
    <mergeCell ref="B44:Q44"/>
    <mergeCell ref="B45:Q45"/>
    <mergeCell ref="B46:Q46"/>
    <mergeCell ref="B47:Q47"/>
    <mergeCell ref="B40:Q40"/>
    <mergeCell ref="B41:Q41"/>
    <mergeCell ref="B43:Q43"/>
    <mergeCell ref="B42:Q42"/>
    <mergeCell ref="AY3:BJ3"/>
    <mergeCell ref="BK3:BV3"/>
    <mergeCell ref="B1:AL1"/>
    <mergeCell ref="C3:N3"/>
    <mergeCell ref="O3:Z3"/>
    <mergeCell ref="AA3:AL3"/>
  </mergeCells>
  <phoneticPr fontId="6" type="noConversion"/>
  <conditionalFormatting sqref="C46:P46">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J5" activePane="bottomRight" state="frozen"/>
      <selection activeCell="BF63" sqref="BF63"/>
      <selection pane="topRight" activeCell="BF63" sqref="BF63"/>
      <selection pane="bottomLeft" activeCell="BF63" sqref="BF63"/>
      <selection pane="bottomRight" activeCell="AX51" sqref="AX51"/>
    </sheetView>
  </sheetViews>
  <sheetFormatPr defaultColWidth="9.5703125" defaultRowHeight="11.25" x14ac:dyDescent="0.2"/>
  <cols>
    <col min="1" max="1" width="12.5703125" style="6" customWidth="1"/>
    <col min="2" max="2" width="20" style="6" customWidth="1"/>
    <col min="3" max="50" width="6.5703125" style="6" customWidth="1"/>
    <col min="51" max="55" width="6.5703125" style="392" customWidth="1"/>
    <col min="56" max="59" width="6.5703125" style="672" customWidth="1"/>
    <col min="60" max="62" width="6.5703125" style="392" customWidth="1"/>
    <col min="63" max="74" width="6.5703125" style="6" customWidth="1"/>
    <col min="75" max="16384" width="9.5703125" style="6"/>
  </cols>
  <sheetData>
    <row r="1" spans="1:74" ht="13.35" customHeight="1" x14ac:dyDescent="0.2">
      <c r="A1" s="789" t="s">
        <v>982</v>
      </c>
      <c r="B1" s="838" t="s">
        <v>138</v>
      </c>
      <c r="C1" s="780"/>
      <c r="D1" s="780"/>
      <c r="E1" s="780"/>
      <c r="F1" s="780"/>
      <c r="G1" s="780"/>
      <c r="H1" s="780"/>
      <c r="I1" s="780"/>
      <c r="J1" s="780"/>
      <c r="K1" s="780"/>
      <c r="L1" s="780"/>
      <c r="M1" s="780"/>
      <c r="N1" s="780"/>
      <c r="O1" s="780"/>
      <c r="P1" s="780"/>
      <c r="Q1" s="780"/>
      <c r="R1" s="780"/>
      <c r="S1" s="780"/>
      <c r="T1" s="780"/>
      <c r="U1" s="780"/>
      <c r="V1" s="780"/>
      <c r="W1" s="780"/>
      <c r="X1" s="780"/>
      <c r="Y1" s="780"/>
      <c r="Z1" s="780"/>
      <c r="AA1" s="780"/>
      <c r="AB1" s="780"/>
      <c r="AC1" s="780"/>
      <c r="AD1" s="780"/>
      <c r="AE1" s="780"/>
      <c r="AF1" s="780"/>
      <c r="AG1" s="780"/>
      <c r="AH1" s="780"/>
      <c r="AI1" s="780"/>
      <c r="AJ1" s="780"/>
      <c r="AK1" s="780"/>
      <c r="AL1" s="780"/>
      <c r="AM1" s="85"/>
    </row>
    <row r="2" spans="1:74" s="72" customFormat="1" ht="12.75" x14ac:dyDescent="0.2">
      <c r="A2" s="790"/>
      <c r="B2" s="540" t="str">
        <f>"U.S. Energy Information Administration  |  Short-Term Energy Outlook  - "&amp;Dates!D1</f>
        <v>U.S. Energy Information Administration  |  Short-Term Energy Outlook  - April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4"/>
      <c r="AY2" s="396"/>
      <c r="AZ2" s="396"/>
      <c r="BA2" s="396"/>
      <c r="BB2" s="396"/>
      <c r="BC2" s="396"/>
      <c r="BD2" s="667"/>
      <c r="BE2" s="667"/>
      <c r="BF2" s="667"/>
      <c r="BG2" s="667"/>
      <c r="BH2" s="396"/>
      <c r="BI2" s="396"/>
      <c r="BJ2" s="396"/>
    </row>
    <row r="3" spans="1:74" s="12" customFormat="1"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84"/>
      <c r="B5" s="86" t="s">
        <v>98</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5"/>
      <c r="AZ5" s="425"/>
      <c r="BA5" s="425"/>
      <c r="BB5" s="425"/>
      <c r="BC5" s="425"/>
      <c r="BD5" s="87"/>
      <c r="BE5" s="87"/>
      <c r="BF5" s="87"/>
      <c r="BG5" s="87"/>
      <c r="BH5" s="87"/>
      <c r="BI5" s="87"/>
      <c r="BJ5" s="425"/>
      <c r="BK5" s="425"/>
      <c r="BL5" s="425"/>
      <c r="BM5" s="425"/>
      <c r="BN5" s="425"/>
      <c r="BO5" s="425"/>
      <c r="BP5" s="425"/>
      <c r="BQ5" s="425"/>
      <c r="BR5" s="425"/>
      <c r="BS5" s="425"/>
      <c r="BT5" s="425"/>
      <c r="BU5" s="425"/>
      <c r="BV5" s="425"/>
    </row>
    <row r="6" spans="1:74" ht="11.1" customHeight="1" x14ac:dyDescent="0.2">
      <c r="A6" s="84" t="s">
        <v>918</v>
      </c>
      <c r="B6" s="188" t="s">
        <v>8</v>
      </c>
      <c r="C6" s="214">
        <v>3.1077720000000002</v>
      </c>
      <c r="D6" s="214">
        <v>2.9821740000000001</v>
      </c>
      <c r="E6" s="214">
        <v>2.9385780000000001</v>
      </c>
      <c r="F6" s="214">
        <v>2.7091799999999999</v>
      </c>
      <c r="G6" s="214">
        <v>2.9572620000000001</v>
      </c>
      <c r="H6" s="214">
        <v>2.8897919999999999</v>
      </c>
      <c r="I6" s="214">
        <v>2.946882</v>
      </c>
      <c r="J6" s="214">
        <v>2.8794119999999999</v>
      </c>
      <c r="K6" s="214">
        <v>2.7610800000000002</v>
      </c>
      <c r="L6" s="214">
        <v>2.4299580000000001</v>
      </c>
      <c r="M6" s="214">
        <v>2.1725340000000002</v>
      </c>
      <c r="N6" s="214">
        <v>2.0023019999999998</v>
      </c>
      <c r="O6" s="214">
        <v>2.3674710000000001</v>
      </c>
      <c r="P6" s="214">
        <v>2.0625930000000001</v>
      </c>
      <c r="Q6" s="214">
        <v>1.7929729999999999</v>
      </c>
      <c r="R6" s="214">
        <v>1.9879290000000001</v>
      </c>
      <c r="S6" s="214">
        <v>1.9931140000000001</v>
      </c>
      <c r="T6" s="214">
        <v>2.6827190000000001</v>
      </c>
      <c r="U6" s="214">
        <v>2.9264139999999998</v>
      </c>
      <c r="V6" s="214">
        <v>2.9264139999999998</v>
      </c>
      <c r="W6" s="214">
        <v>3.1027040000000001</v>
      </c>
      <c r="X6" s="214">
        <v>3.0871490000000001</v>
      </c>
      <c r="Y6" s="214">
        <v>2.6422759999999998</v>
      </c>
      <c r="Z6" s="214">
        <v>3.7238669999999998</v>
      </c>
      <c r="AA6" s="214">
        <v>3.4262480000000002</v>
      </c>
      <c r="AB6" s="214">
        <v>2.9575239999999998</v>
      </c>
      <c r="AC6" s="214">
        <v>2.9865599999999999</v>
      </c>
      <c r="AD6" s="214">
        <v>3.2178110000000002</v>
      </c>
      <c r="AE6" s="214">
        <v>3.2665500000000001</v>
      </c>
      <c r="AF6" s="214">
        <v>3.0850749999999998</v>
      </c>
      <c r="AG6" s="214">
        <v>3.094408</v>
      </c>
      <c r="AH6" s="214">
        <v>3.0072999999999999</v>
      </c>
      <c r="AI6" s="214">
        <v>3.086112</v>
      </c>
      <c r="AJ6" s="214">
        <v>2.9855230000000001</v>
      </c>
      <c r="AK6" s="214">
        <v>3.125518</v>
      </c>
      <c r="AL6" s="214">
        <v>2.9253770000000001</v>
      </c>
      <c r="AM6" s="214">
        <v>3.82653</v>
      </c>
      <c r="AN6" s="214">
        <v>2.7687900000000001</v>
      </c>
      <c r="AO6" s="214">
        <v>2.7926410000000002</v>
      </c>
      <c r="AP6" s="214">
        <v>2.8994520000000001</v>
      </c>
      <c r="AQ6" s="214">
        <v>2.9036</v>
      </c>
      <c r="AR6" s="214">
        <v>3.0767790000000002</v>
      </c>
      <c r="AS6" s="214">
        <v>2.937821</v>
      </c>
      <c r="AT6" s="214">
        <v>3.070557</v>
      </c>
      <c r="AU6" s="214">
        <v>3.1058150000000002</v>
      </c>
      <c r="AV6" s="214">
        <v>3.3972120000000001</v>
      </c>
      <c r="AW6" s="214">
        <v>4.2423669999999998</v>
      </c>
      <c r="AX6" s="214">
        <v>4.1905169999999998</v>
      </c>
      <c r="AY6" s="214">
        <v>3.2240329999999999</v>
      </c>
      <c r="AZ6" s="214">
        <v>2.7905669999999998</v>
      </c>
      <c r="BA6" s="214">
        <v>3.0591499999999998</v>
      </c>
      <c r="BB6" s="355">
        <v>2.8376380000000001</v>
      </c>
      <c r="BC6" s="355">
        <v>2.7655270000000001</v>
      </c>
      <c r="BD6" s="355">
        <v>2.782753</v>
      </c>
      <c r="BE6" s="355">
        <v>2.8150789999999999</v>
      </c>
      <c r="BF6" s="355">
        <v>2.817564</v>
      </c>
      <c r="BG6" s="355">
        <v>2.7993160000000001</v>
      </c>
      <c r="BH6" s="355">
        <v>2.9368729999999998</v>
      </c>
      <c r="BI6" s="355">
        <v>3.0646979999999999</v>
      </c>
      <c r="BJ6" s="355">
        <v>3.1735449999999998</v>
      </c>
      <c r="BK6" s="355">
        <v>3.2643990000000001</v>
      </c>
      <c r="BL6" s="355">
        <v>3.1830759999999998</v>
      </c>
      <c r="BM6" s="355">
        <v>2.9010600000000002</v>
      </c>
      <c r="BN6" s="355">
        <v>2.7094710000000002</v>
      </c>
      <c r="BO6" s="355">
        <v>2.6548340000000001</v>
      </c>
      <c r="BP6" s="355">
        <v>2.6513710000000001</v>
      </c>
      <c r="BQ6" s="355">
        <v>2.7587419999999998</v>
      </c>
      <c r="BR6" s="355">
        <v>2.714737</v>
      </c>
      <c r="BS6" s="355">
        <v>2.7079870000000001</v>
      </c>
      <c r="BT6" s="355">
        <v>2.8251369999999998</v>
      </c>
      <c r="BU6" s="355">
        <v>2.9904190000000002</v>
      </c>
      <c r="BV6" s="355">
        <v>3.162128</v>
      </c>
    </row>
    <row r="7" spans="1:74" ht="11.1" customHeight="1" x14ac:dyDescent="0.2">
      <c r="A7" s="84"/>
      <c r="B7" s="88" t="s">
        <v>1223</v>
      </c>
      <c r="C7" s="230"/>
      <c r="D7" s="230"/>
      <c r="E7" s="230"/>
      <c r="F7" s="230"/>
      <c r="G7" s="230"/>
      <c r="H7" s="230"/>
      <c r="I7" s="230"/>
      <c r="J7" s="230"/>
      <c r="K7" s="230"/>
      <c r="L7" s="230"/>
      <c r="M7" s="230"/>
      <c r="N7" s="230"/>
      <c r="O7" s="230"/>
      <c r="P7" s="230"/>
      <c r="Q7" s="230"/>
      <c r="R7" s="230"/>
      <c r="S7" s="230"/>
      <c r="T7" s="230"/>
      <c r="U7" s="230"/>
      <c r="V7" s="230"/>
      <c r="W7" s="230"/>
      <c r="X7" s="230"/>
      <c r="Y7" s="230"/>
      <c r="Z7" s="230"/>
      <c r="AA7" s="230"/>
      <c r="AB7" s="230"/>
      <c r="AC7" s="230"/>
      <c r="AD7" s="230"/>
      <c r="AE7" s="230"/>
      <c r="AF7" s="230"/>
      <c r="AG7" s="230"/>
      <c r="AH7" s="230"/>
      <c r="AI7" s="230"/>
      <c r="AJ7" s="230"/>
      <c r="AK7" s="230"/>
      <c r="AL7" s="230"/>
      <c r="AM7" s="230"/>
      <c r="AN7" s="230"/>
      <c r="AO7" s="230"/>
      <c r="AP7" s="230"/>
      <c r="AQ7" s="230"/>
      <c r="AR7" s="230"/>
      <c r="AS7" s="230"/>
      <c r="AT7" s="230"/>
      <c r="AU7" s="230"/>
      <c r="AV7" s="230"/>
      <c r="AW7" s="230"/>
      <c r="AX7" s="230"/>
      <c r="AY7" s="230"/>
      <c r="AZ7" s="230"/>
      <c r="BA7" s="230"/>
      <c r="BB7" s="389"/>
      <c r="BC7" s="389"/>
      <c r="BD7" s="389"/>
      <c r="BE7" s="389"/>
      <c r="BF7" s="389"/>
      <c r="BG7" s="389"/>
      <c r="BH7" s="389"/>
      <c r="BI7" s="389"/>
      <c r="BJ7" s="389"/>
      <c r="BK7" s="389"/>
      <c r="BL7" s="389"/>
      <c r="BM7" s="389"/>
      <c r="BN7" s="389"/>
      <c r="BO7" s="389"/>
      <c r="BP7" s="389"/>
      <c r="BQ7" s="389"/>
      <c r="BR7" s="389"/>
      <c r="BS7" s="389"/>
      <c r="BT7" s="389"/>
      <c r="BU7" s="389"/>
      <c r="BV7" s="389"/>
    </row>
    <row r="8" spans="1:74" ht="11.1" customHeight="1" x14ac:dyDescent="0.2">
      <c r="A8" s="84" t="s">
        <v>831</v>
      </c>
      <c r="B8" s="189" t="s">
        <v>557</v>
      </c>
      <c r="C8" s="214">
        <v>13.870037099999999</v>
      </c>
      <c r="D8" s="214">
        <v>13.07656023</v>
      </c>
      <c r="E8" s="214">
        <v>12.309064490000001</v>
      </c>
      <c r="F8" s="214">
        <v>12.92086806</v>
      </c>
      <c r="G8" s="214">
        <v>13.62631682</v>
      </c>
      <c r="H8" s="214">
        <v>14.300172720000001</v>
      </c>
      <c r="I8" s="214">
        <v>15.58843909</v>
      </c>
      <c r="J8" s="214">
        <v>16.416357470000001</v>
      </c>
      <c r="K8" s="214">
        <v>16.562189020000002</v>
      </c>
      <c r="L8" s="214">
        <v>13.06487057</v>
      </c>
      <c r="M8" s="214">
        <v>12.15008471</v>
      </c>
      <c r="N8" s="214">
        <v>12.70116273</v>
      </c>
      <c r="O8" s="214">
        <v>11.708628060000001</v>
      </c>
      <c r="P8" s="214">
        <v>11.729880100000001</v>
      </c>
      <c r="Q8" s="214">
        <v>11.76674375</v>
      </c>
      <c r="R8" s="214">
        <v>12.32954595</v>
      </c>
      <c r="S8" s="214">
        <v>13.295388129999999</v>
      </c>
      <c r="T8" s="214">
        <v>15.177822839999999</v>
      </c>
      <c r="U8" s="214">
        <v>17.155360179999999</v>
      </c>
      <c r="V8" s="214">
        <v>18.303130899999999</v>
      </c>
      <c r="W8" s="214">
        <v>17.767641040000001</v>
      </c>
      <c r="X8" s="214">
        <v>15.055882690000001</v>
      </c>
      <c r="Y8" s="214">
        <v>13.45701547</v>
      </c>
      <c r="Z8" s="214">
        <v>12.83137762</v>
      </c>
      <c r="AA8" s="214">
        <v>12.76872386</v>
      </c>
      <c r="AB8" s="214">
        <v>13.107236909999999</v>
      </c>
      <c r="AC8" s="214">
        <v>12.738686550000001</v>
      </c>
      <c r="AD8" s="214">
        <v>13.336268799999999</v>
      </c>
      <c r="AE8" s="214">
        <v>14.514412630000001</v>
      </c>
      <c r="AF8" s="214">
        <v>15.318885440000001</v>
      </c>
      <c r="AG8" s="214">
        <v>17.860119149999999</v>
      </c>
      <c r="AH8" s="214">
        <v>18.561921009999999</v>
      </c>
      <c r="AI8" s="214">
        <v>17.905811880000002</v>
      </c>
      <c r="AJ8" s="214">
        <v>15.180367589999999</v>
      </c>
      <c r="AK8" s="214">
        <v>13.381930240000001</v>
      </c>
      <c r="AL8" s="214">
        <v>13.40249614</v>
      </c>
      <c r="AM8" s="214">
        <v>13.51675985</v>
      </c>
      <c r="AN8" s="214">
        <v>15.10739946</v>
      </c>
      <c r="AO8" s="214">
        <v>14.824642239999999</v>
      </c>
      <c r="AP8" s="214">
        <v>16.219164360000001</v>
      </c>
      <c r="AQ8" s="214">
        <v>17.509300889999999</v>
      </c>
      <c r="AR8" s="214">
        <v>16.81804159</v>
      </c>
      <c r="AS8" s="214">
        <v>18.923709840000001</v>
      </c>
      <c r="AT8" s="214">
        <v>19.473134600000002</v>
      </c>
      <c r="AU8" s="214">
        <v>18.886174390000001</v>
      </c>
      <c r="AV8" s="214">
        <v>15.31143425</v>
      </c>
      <c r="AW8" s="214">
        <v>13.69963967</v>
      </c>
      <c r="AX8" s="214">
        <v>14.692682850000001</v>
      </c>
      <c r="AY8" s="214">
        <v>14.535501740000001</v>
      </c>
      <c r="AZ8" s="214">
        <v>13.686210000000001</v>
      </c>
      <c r="BA8" s="214">
        <v>13.241720000000001</v>
      </c>
      <c r="BB8" s="355">
        <v>13.596959999999999</v>
      </c>
      <c r="BC8" s="355">
        <v>13.919</v>
      </c>
      <c r="BD8" s="355">
        <v>14.941689999999999</v>
      </c>
      <c r="BE8" s="355">
        <v>16.701409999999999</v>
      </c>
      <c r="BF8" s="355">
        <v>17.45166</v>
      </c>
      <c r="BG8" s="355">
        <v>16.886659999999999</v>
      </c>
      <c r="BH8" s="355">
        <v>14.120240000000001</v>
      </c>
      <c r="BI8" s="355">
        <v>13.581469999999999</v>
      </c>
      <c r="BJ8" s="355">
        <v>13.312620000000001</v>
      </c>
      <c r="BK8" s="355">
        <v>13.098470000000001</v>
      </c>
      <c r="BL8" s="355">
        <v>13.01397</v>
      </c>
      <c r="BM8" s="355">
        <v>13.17008</v>
      </c>
      <c r="BN8" s="355">
        <v>13.57795</v>
      </c>
      <c r="BO8" s="355">
        <v>13.89194</v>
      </c>
      <c r="BP8" s="355">
        <v>14.915150000000001</v>
      </c>
      <c r="BQ8" s="355">
        <v>16.663820000000001</v>
      </c>
      <c r="BR8" s="355">
        <v>17.417929999999998</v>
      </c>
      <c r="BS8" s="355">
        <v>16.814869999999999</v>
      </c>
      <c r="BT8" s="355">
        <v>14.024369999999999</v>
      </c>
      <c r="BU8" s="355">
        <v>13.45825</v>
      </c>
      <c r="BV8" s="355">
        <v>13.193669999999999</v>
      </c>
    </row>
    <row r="9" spans="1:74" ht="11.1" customHeight="1" x14ac:dyDescent="0.2">
      <c r="A9" s="84" t="s">
        <v>832</v>
      </c>
      <c r="B9" s="187" t="s">
        <v>590</v>
      </c>
      <c r="C9" s="214">
        <v>9.8264624769999998</v>
      </c>
      <c r="D9" s="214">
        <v>9.4147427829999994</v>
      </c>
      <c r="E9" s="214">
        <v>9.0145408289999995</v>
      </c>
      <c r="F9" s="214">
        <v>9.5197722589999998</v>
      </c>
      <c r="G9" s="214">
        <v>12.082926820000001</v>
      </c>
      <c r="H9" s="214">
        <v>14.92378514</v>
      </c>
      <c r="I9" s="214">
        <v>15.822646900000001</v>
      </c>
      <c r="J9" s="214">
        <v>16.380994340000001</v>
      </c>
      <c r="K9" s="214">
        <v>16.485419929999999</v>
      </c>
      <c r="L9" s="214">
        <v>12.80794646</v>
      </c>
      <c r="M9" s="214">
        <v>11.033962130000001</v>
      </c>
      <c r="N9" s="214">
        <v>10.11163275</v>
      </c>
      <c r="O9" s="214">
        <v>8.8651019929999997</v>
      </c>
      <c r="P9" s="214">
        <v>8.5629676420000003</v>
      </c>
      <c r="Q9" s="214">
        <v>9.2214454870000004</v>
      </c>
      <c r="R9" s="214">
        <v>9.6324801410000003</v>
      </c>
      <c r="S9" s="214">
        <v>10.662777520000001</v>
      </c>
      <c r="T9" s="214">
        <v>13.823025149999999</v>
      </c>
      <c r="U9" s="214">
        <v>15.50737251</v>
      </c>
      <c r="V9" s="214">
        <v>16.811784230000001</v>
      </c>
      <c r="W9" s="214">
        <v>16.24766224</v>
      </c>
      <c r="X9" s="214">
        <v>13.422996169999999</v>
      </c>
      <c r="Y9" s="214">
        <v>10.478608749999999</v>
      </c>
      <c r="Z9" s="214">
        <v>9.2738357679999996</v>
      </c>
      <c r="AA9" s="214">
        <v>9.4274580990000008</v>
      </c>
      <c r="AB9" s="214">
        <v>10.13705012</v>
      </c>
      <c r="AC9" s="214">
        <v>10.1490635</v>
      </c>
      <c r="AD9" s="214">
        <v>10.53951728</v>
      </c>
      <c r="AE9" s="214">
        <v>12.994549490000001</v>
      </c>
      <c r="AF9" s="214">
        <v>14.90733294</v>
      </c>
      <c r="AG9" s="214">
        <v>17.389656509999998</v>
      </c>
      <c r="AH9" s="214">
        <v>17.63310384</v>
      </c>
      <c r="AI9" s="214">
        <v>16.539354500000002</v>
      </c>
      <c r="AJ9" s="214">
        <v>15.31948409</v>
      </c>
      <c r="AK9" s="214">
        <v>11.851879</v>
      </c>
      <c r="AL9" s="214">
        <v>10.21842867</v>
      </c>
      <c r="AM9" s="214">
        <v>9.4850033400000004</v>
      </c>
      <c r="AN9" s="214">
        <v>10.51197632</v>
      </c>
      <c r="AO9" s="214">
        <v>10.78912965</v>
      </c>
      <c r="AP9" s="214">
        <v>10.30138938</v>
      </c>
      <c r="AQ9" s="214">
        <v>13.046153090000001</v>
      </c>
      <c r="AR9" s="214">
        <v>16.961506270000001</v>
      </c>
      <c r="AS9" s="214">
        <v>18.108469920000001</v>
      </c>
      <c r="AT9" s="214">
        <v>18.800789720000001</v>
      </c>
      <c r="AU9" s="214">
        <v>18.032752739999999</v>
      </c>
      <c r="AV9" s="214">
        <v>14.3769712</v>
      </c>
      <c r="AW9" s="214">
        <v>11.05468106</v>
      </c>
      <c r="AX9" s="214">
        <v>10.68208338</v>
      </c>
      <c r="AY9" s="214">
        <v>10.97375716</v>
      </c>
      <c r="AZ9" s="214">
        <v>10.29773</v>
      </c>
      <c r="BA9" s="214">
        <v>9.8997969999999995</v>
      </c>
      <c r="BB9" s="355">
        <v>10.204510000000001</v>
      </c>
      <c r="BC9" s="355">
        <v>12.33081</v>
      </c>
      <c r="BD9" s="355">
        <v>15.05728</v>
      </c>
      <c r="BE9" s="355">
        <v>16.366230000000002</v>
      </c>
      <c r="BF9" s="355">
        <v>16.85811</v>
      </c>
      <c r="BG9" s="355">
        <v>16.366630000000001</v>
      </c>
      <c r="BH9" s="355">
        <v>13.965680000000001</v>
      </c>
      <c r="BI9" s="355">
        <v>11.50933</v>
      </c>
      <c r="BJ9" s="355">
        <v>10.44622</v>
      </c>
      <c r="BK9" s="355">
        <v>10.433960000000001</v>
      </c>
      <c r="BL9" s="355">
        <v>10.52469</v>
      </c>
      <c r="BM9" s="355">
        <v>10.669919999999999</v>
      </c>
      <c r="BN9" s="355">
        <v>10.846209999999999</v>
      </c>
      <c r="BO9" s="355">
        <v>12.813739999999999</v>
      </c>
      <c r="BP9" s="355">
        <v>15.43276</v>
      </c>
      <c r="BQ9" s="355">
        <v>16.624960000000002</v>
      </c>
      <c r="BR9" s="355">
        <v>16.995000000000001</v>
      </c>
      <c r="BS9" s="355">
        <v>16.336089999999999</v>
      </c>
      <c r="BT9" s="355">
        <v>13.83338</v>
      </c>
      <c r="BU9" s="355">
        <v>11.29861</v>
      </c>
      <c r="BV9" s="355">
        <v>10.23517</v>
      </c>
    </row>
    <row r="10" spans="1:74" ht="11.1" customHeight="1" x14ac:dyDescent="0.2">
      <c r="A10" s="84" t="s">
        <v>833</v>
      </c>
      <c r="B10" s="189" t="s">
        <v>558</v>
      </c>
      <c r="C10" s="214">
        <v>7.9822421569999999</v>
      </c>
      <c r="D10" s="214">
        <v>7.4729086169999999</v>
      </c>
      <c r="E10" s="214">
        <v>8.0226488190000005</v>
      </c>
      <c r="F10" s="214">
        <v>8.7767485660000002</v>
      </c>
      <c r="G10" s="214">
        <v>11.66390135</v>
      </c>
      <c r="H10" s="214">
        <v>15.12616381</v>
      </c>
      <c r="I10" s="214">
        <v>16.75580815</v>
      </c>
      <c r="J10" s="214">
        <v>17.453047309999999</v>
      </c>
      <c r="K10" s="214">
        <v>16.34074378</v>
      </c>
      <c r="L10" s="214">
        <v>10.507817709999999</v>
      </c>
      <c r="M10" s="214">
        <v>7.9577433879999999</v>
      </c>
      <c r="N10" s="214">
        <v>7.0234415410000004</v>
      </c>
      <c r="O10" s="214">
        <v>6.485816528</v>
      </c>
      <c r="P10" s="214">
        <v>6.7431362520000002</v>
      </c>
      <c r="Q10" s="214">
        <v>7.3957815560000002</v>
      </c>
      <c r="R10" s="214">
        <v>7.7290952019999999</v>
      </c>
      <c r="S10" s="214">
        <v>10.275944000000001</v>
      </c>
      <c r="T10" s="214">
        <v>14.096790439999999</v>
      </c>
      <c r="U10" s="214">
        <v>17.422533749999999</v>
      </c>
      <c r="V10" s="214">
        <v>18.779172549999998</v>
      </c>
      <c r="W10" s="214">
        <v>17.284549909999999</v>
      </c>
      <c r="X10" s="214">
        <v>12.30303868</v>
      </c>
      <c r="Y10" s="214">
        <v>8.7376741070000001</v>
      </c>
      <c r="Z10" s="214">
        <v>7.1330221629999997</v>
      </c>
      <c r="AA10" s="214">
        <v>7.54701735</v>
      </c>
      <c r="AB10" s="214">
        <v>8.1645372690000002</v>
      </c>
      <c r="AC10" s="214">
        <v>7.7827161289999998</v>
      </c>
      <c r="AD10" s="214">
        <v>9.9660065299999996</v>
      </c>
      <c r="AE10" s="214">
        <v>11.273433560000001</v>
      </c>
      <c r="AF10" s="214">
        <v>16.658775769999998</v>
      </c>
      <c r="AG10" s="214">
        <v>18.39801069</v>
      </c>
      <c r="AH10" s="214">
        <v>18.824983289999999</v>
      </c>
      <c r="AI10" s="214">
        <v>16.733564730000001</v>
      </c>
      <c r="AJ10" s="214">
        <v>11.098885190000001</v>
      </c>
      <c r="AK10" s="214">
        <v>7.8787143669999997</v>
      </c>
      <c r="AL10" s="214">
        <v>7.0279103479999998</v>
      </c>
      <c r="AM10" s="214">
        <v>6.8907999379999998</v>
      </c>
      <c r="AN10" s="214">
        <v>7.4482524789999998</v>
      </c>
      <c r="AO10" s="214">
        <v>7.3925074649999996</v>
      </c>
      <c r="AP10" s="214">
        <v>7.7542450880000002</v>
      </c>
      <c r="AQ10" s="214">
        <v>12.851756099999999</v>
      </c>
      <c r="AR10" s="214">
        <v>16.740333039999999</v>
      </c>
      <c r="AS10" s="214">
        <v>18.87505234</v>
      </c>
      <c r="AT10" s="214">
        <v>18.908792349999999</v>
      </c>
      <c r="AU10" s="214">
        <v>17.515720609999999</v>
      </c>
      <c r="AV10" s="214">
        <v>9.8436322569999994</v>
      </c>
      <c r="AW10" s="214">
        <v>7.499289235</v>
      </c>
      <c r="AX10" s="214">
        <v>7.7737611629999996</v>
      </c>
      <c r="AY10" s="214">
        <v>7.1650391759999996</v>
      </c>
      <c r="AZ10" s="214">
        <v>7.4106569999999996</v>
      </c>
      <c r="BA10" s="214">
        <v>7.6550279999999997</v>
      </c>
      <c r="BB10" s="355">
        <v>8.8632089999999994</v>
      </c>
      <c r="BC10" s="355">
        <v>11.31443</v>
      </c>
      <c r="BD10" s="355">
        <v>14.380509999999999</v>
      </c>
      <c r="BE10" s="355">
        <v>16.447399999999998</v>
      </c>
      <c r="BF10" s="355">
        <v>17.31915</v>
      </c>
      <c r="BG10" s="355">
        <v>15.30813</v>
      </c>
      <c r="BH10" s="355">
        <v>10.726240000000001</v>
      </c>
      <c r="BI10" s="355">
        <v>8.7292620000000003</v>
      </c>
      <c r="BJ10" s="355">
        <v>8.0653699999999997</v>
      </c>
      <c r="BK10" s="355">
        <v>7.793336</v>
      </c>
      <c r="BL10" s="355">
        <v>7.8386389999999997</v>
      </c>
      <c r="BM10" s="355">
        <v>8.2132609999999993</v>
      </c>
      <c r="BN10" s="355">
        <v>9.113334</v>
      </c>
      <c r="BO10" s="355">
        <v>11.48376</v>
      </c>
      <c r="BP10" s="355">
        <v>14.49123</v>
      </c>
      <c r="BQ10" s="355">
        <v>16.500910000000001</v>
      </c>
      <c r="BR10" s="355">
        <v>17.354469999999999</v>
      </c>
      <c r="BS10" s="355">
        <v>15.30523</v>
      </c>
      <c r="BT10" s="355">
        <v>10.68329</v>
      </c>
      <c r="BU10" s="355">
        <v>8.6546090000000007</v>
      </c>
      <c r="BV10" s="355">
        <v>7.9847710000000003</v>
      </c>
    </row>
    <row r="11" spans="1:74" ht="11.1" customHeight="1" x14ac:dyDescent="0.2">
      <c r="A11" s="84" t="s">
        <v>834</v>
      </c>
      <c r="B11" s="189" t="s">
        <v>559</v>
      </c>
      <c r="C11" s="214">
        <v>8.6467281590000002</v>
      </c>
      <c r="D11" s="214">
        <v>8.3804935470000004</v>
      </c>
      <c r="E11" s="214">
        <v>8.9724813989999994</v>
      </c>
      <c r="F11" s="214">
        <v>10.24758196</v>
      </c>
      <c r="G11" s="214">
        <v>12.23411589</v>
      </c>
      <c r="H11" s="214">
        <v>15.545360329999999</v>
      </c>
      <c r="I11" s="214">
        <v>17.332887880000001</v>
      </c>
      <c r="J11" s="214">
        <v>18.17080357</v>
      </c>
      <c r="K11" s="214">
        <v>17.398472850000001</v>
      </c>
      <c r="L11" s="214">
        <v>13.35881292</v>
      </c>
      <c r="M11" s="214">
        <v>9.3752592450000005</v>
      </c>
      <c r="N11" s="214">
        <v>7.6954790470000001</v>
      </c>
      <c r="O11" s="214">
        <v>7.1305342789999999</v>
      </c>
      <c r="P11" s="214">
        <v>7.259256733</v>
      </c>
      <c r="Q11" s="214">
        <v>8.0908575089999992</v>
      </c>
      <c r="R11" s="214">
        <v>8.5990363740000006</v>
      </c>
      <c r="S11" s="214">
        <v>11.26900436</v>
      </c>
      <c r="T11" s="214">
        <v>15.034064730000001</v>
      </c>
      <c r="U11" s="214">
        <v>17.760377869999999</v>
      </c>
      <c r="V11" s="214">
        <v>18.50372668</v>
      </c>
      <c r="W11" s="214">
        <v>17.173509670000001</v>
      </c>
      <c r="X11" s="214">
        <v>13.754697520000001</v>
      </c>
      <c r="Y11" s="214">
        <v>10.33897803</v>
      </c>
      <c r="Z11" s="214">
        <v>7.8103746279999999</v>
      </c>
      <c r="AA11" s="214">
        <v>7.9498315340000003</v>
      </c>
      <c r="AB11" s="214">
        <v>8.494382967</v>
      </c>
      <c r="AC11" s="214">
        <v>8.5420287310000003</v>
      </c>
      <c r="AD11" s="214">
        <v>9.7965178860000002</v>
      </c>
      <c r="AE11" s="214">
        <v>12.289966870000001</v>
      </c>
      <c r="AF11" s="214">
        <v>16.102331639999999</v>
      </c>
      <c r="AG11" s="214">
        <v>18.789766849999999</v>
      </c>
      <c r="AH11" s="214">
        <v>19.171340959999998</v>
      </c>
      <c r="AI11" s="214">
        <v>18.001252019999999</v>
      </c>
      <c r="AJ11" s="214">
        <v>12.787849680000001</v>
      </c>
      <c r="AK11" s="214">
        <v>9.2781727469999993</v>
      </c>
      <c r="AL11" s="214">
        <v>8.6203454760000007</v>
      </c>
      <c r="AM11" s="214">
        <v>7.8113221599999996</v>
      </c>
      <c r="AN11" s="214">
        <v>8.3177146390000001</v>
      </c>
      <c r="AO11" s="214">
        <v>8.5057374849999992</v>
      </c>
      <c r="AP11" s="214">
        <v>8.7288509540000003</v>
      </c>
      <c r="AQ11" s="214">
        <v>12.531257589999999</v>
      </c>
      <c r="AR11" s="214">
        <v>16.368203220000002</v>
      </c>
      <c r="AS11" s="214">
        <v>19.162841400000001</v>
      </c>
      <c r="AT11" s="214">
        <v>19.387739180000001</v>
      </c>
      <c r="AU11" s="214">
        <v>17.30641812</v>
      </c>
      <c r="AV11" s="214">
        <v>11.61830101</v>
      </c>
      <c r="AW11" s="214">
        <v>8.5128098580000007</v>
      </c>
      <c r="AX11" s="214">
        <v>8.5989845850000002</v>
      </c>
      <c r="AY11" s="214">
        <v>8.1362240230000005</v>
      </c>
      <c r="AZ11" s="214">
        <v>7.9254389999999999</v>
      </c>
      <c r="BA11" s="214">
        <v>8.8148319999999991</v>
      </c>
      <c r="BB11" s="355">
        <v>9.6339319999999997</v>
      </c>
      <c r="BC11" s="355">
        <v>11.305960000000001</v>
      </c>
      <c r="BD11" s="355">
        <v>15.188179999999999</v>
      </c>
      <c r="BE11" s="355">
        <v>17.248919999999998</v>
      </c>
      <c r="BF11" s="355">
        <v>18.109300000000001</v>
      </c>
      <c r="BG11" s="355">
        <v>16.48507</v>
      </c>
      <c r="BH11" s="355">
        <v>12.70139</v>
      </c>
      <c r="BI11" s="355">
        <v>9.7861949999999993</v>
      </c>
      <c r="BJ11" s="355">
        <v>8.324465</v>
      </c>
      <c r="BK11" s="355">
        <v>8.2834339999999997</v>
      </c>
      <c r="BL11" s="355">
        <v>8.314565</v>
      </c>
      <c r="BM11" s="355">
        <v>9.3213200000000001</v>
      </c>
      <c r="BN11" s="355">
        <v>9.8505839999999996</v>
      </c>
      <c r="BO11" s="355">
        <v>11.29996</v>
      </c>
      <c r="BP11" s="355">
        <v>15.0191</v>
      </c>
      <c r="BQ11" s="355">
        <v>16.99006</v>
      </c>
      <c r="BR11" s="355">
        <v>17.8218</v>
      </c>
      <c r="BS11" s="355">
        <v>16.214500000000001</v>
      </c>
      <c r="BT11" s="355">
        <v>12.51507</v>
      </c>
      <c r="BU11" s="355">
        <v>9.658588</v>
      </c>
      <c r="BV11" s="355">
        <v>8.2417829999999999</v>
      </c>
    </row>
    <row r="12" spans="1:74" ht="11.1" customHeight="1" x14ac:dyDescent="0.2">
      <c r="A12" s="84" t="s">
        <v>835</v>
      </c>
      <c r="B12" s="189" t="s">
        <v>560</v>
      </c>
      <c r="C12" s="214">
        <v>11.06072243</v>
      </c>
      <c r="D12" s="214">
        <v>10.06553094</v>
      </c>
      <c r="E12" s="214">
        <v>10.941178799999999</v>
      </c>
      <c r="F12" s="214">
        <v>13.538362319999999</v>
      </c>
      <c r="G12" s="214">
        <v>17.955809840000001</v>
      </c>
      <c r="H12" s="214">
        <v>21.277145520000001</v>
      </c>
      <c r="I12" s="214">
        <v>22.20406444</v>
      </c>
      <c r="J12" s="214">
        <v>22.19001664</v>
      </c>
      <c r="K12" s="214">
        <v>22.206677039999999</v>
      </c>
      <c r="L12" s="214">
        <v>16.636158460000001</v>
      </c>
      <c r="M12" s="214">
        <v>13.28825683</v>
      </c>
      <c r="N12" s="214">
        <v>13.103699199999999</v>
      </c>
      <c r="O12" s="214">
        <v>9.7492652819999996</v>
      </c>
      <c r="P12" s="214">
        <v>9.6273683079999994</v>
      </c>
      <c r="Q12" s="214">
        <v>11.611648969999999</v>
      </c>
      <c r="R12" s="214">
        <v>12.897175130000001</v>
      </c>
      <c r="S12" s="214">
        <v>15.71932786</v>
      </c>
      <c r="T12" s="214">
        <v>19.808467369999999</v>
      </c>
      <c r="U12" s="214">
        <v>22.775471979999999</v>
      </c>
      <c r="V12" s="214">
        <v>23.278647419999999</v>
      </c>
      <c r="W12" s="214">
        <v>23.35748766</v>
      </c>
      <c r="X12" s="214">
        <v>19.860198789999998</v>
      </c>
      <c r="Y12" s="214">
        <v>13.743433919999999</v>
      </c>
      <c r="Z12" s="214">
        <v>11.063063570000001</v>
      </c>
      <c r="AA12" s="214">
        <v>11.34141209</v>
      </c>
      <c r="AB12" s="214">
        <v>12.743390870000001</v>
      </c>
      <c r="AC12" s="214">
        <v>11.76077143</v>
      </c>
      <c r="AD12" s="214">
        <v>15.80301204</v>
      </c>
      <c r="AE12" s="214">
        <v>20.85109602</v>
      </c>
      <c r="AF12" s="214">
        <v>23.696725409999999</v>
      </c>
      <c r="AG12" s="214">
        <v>25.674692449999998</v>
      </c>
      <c r="AH12" s="214">
        <v>26.717248099999999</v>
      </c>
      <c r="AI12" s="214">
        <v>24.886446809999999</v>
      </c>
      <c r="AJ12" s="214">
        <v>20.259427429999999</v>
      </c>
      <c r="AK12" s="214">
        <v>12.88236684</v>
      </c>
      <c r="AL12" s="214">
        <v>11.137600669999999</v>
      </c>
      <c r="AM12" s="214">
        <v>10.47628881</v>
      </c>
      <c r="AN12" s="214">
        <v>12.471688390000001</v>
      </c>
      <c r="AO12" s="214">
        <v>10.919406840000001</v>
      </c>
      <c r="AP12" s="214">
        <v>12.38404983</v>
      </c>
      <c r="AQ12" s="214">
        <v>18.107637140000001</v>
      </c>
      <c r="AR12" s="214">
        <v>22.837091990000001</v>
      </c>
      <c r="AS12" s="214">
        <v>24.31322475</v>
      </c>
      <c r="AT12" s="214">
        <v>25.23906264</v>
      </c>
      <c r="AU12" s="214">
        <v>25.139685270000001</v>
      </c>
      <c r="AV12" s="214">
        <v>18.545661989999999</v>
      </c>
      <c r="AW12" s="214">
        <v>11.70484905</v>
      </c>
      <c r="AX12" s="214">
        <v>11.49158804</v>
      </c>
      <c r="AY12" s="214">
        <v>11.395277999999999</v>
      </c>
      <c r="AZ12" s="214">
        <v>11.9674</v>
      </c>
      <c r="BA12" s="214">
        <v>11.53359</v>
      </c>
      <c r="BB12" s="355">
        <v>13.52548</v>
      </c>
      <c r="BC12" s="355">
        <v>16.985810000000001</v>
      </c>
      <c r="BD12" s="355">
        <v>20.389520000000001</v>
      </c>
      <c r="BE12" s="355">
        <v>22.238379999999999</v>
      </c>
      <c r="BF12" s="355">
        <v>22.828340000000001</v>
      </c>
      <c r="BG12" s="355">
        <v>22.115839999999999</v>
      </c>
      <c r="BH12" s="355">
        <v>17.635680000000001</v>
      </c>
      <c r="BI12" s="355">
        <v>13.134119999999999</v>
      </c>
      <c r="BJ12" s="355">
        <v>11.947990000000001</v>
      </c>
      <c r="BK12" s="355">
        <v>11.55611</v>
      </c>
      <c r="BL12" s="355">
        <v>11.74456</v>
      </c>
      <c r="BM12" s="355">
        <v>12.12532</v>
      </c>
      <c r="BN12" s="355">
        <v>14.01341</v>
      </c>
      <c r="BO12" s="355">
        <v>17.399370000000001</v>
      </c>
      <c r="BP12" s="355">
        <v>20.72139</v>
      </c>
      <c r="BQ12" s="355">
        <v>22.456769999999999</v>
      </c>
      <c r="BR12" s="355">
        <v>22.95749</v>
      </c>
      <c r="BS12" s="355">
        <v>22.115089999999999</v>
      </c>
      <c r="BT12" s="355">
        <v>17.550809999999998</v>
      </c>
      <c r="BU12" s="355">
        <v>12.97601</v>
      </c>
      <c r="BV12" s="355">
        <v>11.774620000000001</v>
      </c>
    </row>
    <row r="13" spans="1:74" ht="11.1" customHeight="1" x14ac:dyDescent="0.2">
      <c r="A13" s="84" t="s">
        <v>836</v>
      </c>
      <c r="B13" s="189" t="s">
        <v>561</v>
      </c>
      <c r="C13" s="214">
        <v>9.6316900650000008</v>
      </c>
      <c r="D13" s="214">
        <v>9.304732156</v>
      </c>
      <c r="E13" s="214">
        <v>8.8479670400000003</v>
      </c>
      <c r="F13" s="214">
        <v>12.17211782</v>
      </c>
      <c r="G13" s="214">
        <v>15.635193360000001</v>
      </c>
      <c r="H13" s="214">
        <v>17.94585717</v>
      </c>
      <c r="I13" s="214">
        <v>19.250223210000001</v>
      </c>
      <c r="J13" s="214">
        <v>19.913726950000001</v>
      </c>
      <c r="K13" s="214">
        <v>18.54938898</v>
      </c>
      <c r="L13" s="214">
        <v>15.72804709</v>
      </c>
      <c r="M13" s="214">
        <v>12.543288069999999</v>
      </c>
      <c r="N13" s="214">
        <v>10.26030299</v>
      </c>
      <c r="O13" s="214">
        <v>8.5647697419999993</v>
      </c>
      <c r="P13" s="214">
        <v>8.2193885570000003</v>
      </c>
      <c r="Q13" s="214">
        <v>9.1002532009999992</v>
      </c>
      <c r="R13" s="214">
        <v>10.889142270000001</v>
      </c>
      <c r="S13" s="214">
        <v>14.2431298</v>
      </c>
      <c r="T13" s="214">
        <v>16.911297279999999</v>
      </c>
      <c r="U13" s="214">
        <v>19.046655080000001</v>
      </c>
      <c r="V13" s="214">
        <v>20.352199720000002</v>
      </c>
      <c r="W13" s="214">
        <v>19.250153829999999</v>
      </c>
      <c r="X13" s="214">
        <v>18.796215010000001</v>
      </c>
      <c r="Y13" s="214">
        <v>13.170340510000001</v>
      </c>
      <c r="Z13" s="214">
        <v>9.6316103329999994</v>
      </c>
      <c r="AA13" s="214">
        <v>9.7991702679999992</v>
      </c>
      <c r="AB13" s="214">
        <v>10.90354701</v>
      </c>
      <c r="AC13" s="214">
        <v>10.858012349999999</v>
      </c>
      <c r="AD13" s="214">
        <v>13.123912069999999</v>
      </c>
      <c r="AE13" s="214">
        <v>16.613673630000001</v>
      </c>
      <c r="AF13" s="214">
        <v>19.4438268</v>
      </c>
      <c r="AG13" s="214">
        <v>20.702772249999999</v>
      </c>
      <c r="AH13" s="214">
        <v>21.345683359999999</v>
      </c>
      <c r="AI13" s="214">
        <v>19.901616279999999</v>
      </c>
      <c r="AJ13" s="214">
        <v>16.915427139999998</v>
      </c>
      <c r="AK13" s="214">
        <v>11.602955570000001</v>
      </c>
      <c r="AL13" s="214">
        <v>9.9894387190000007</v>
      </c>
      <c r="AM13" s="214">
        <v>9.1154197709999991</v>
      </c>
      <c r="AN13" s="214">
        <v>9.9423863130000001</v>
      </c>
      <c r="AO13" s="214">
        <v>10.3885509</v>
      </c>
      <c r="AP13" s="214">
        <v>10.392592110000001</v>
      </c>
      <c r="AQ13" s="214">
        <v>14.52040356</v>
      </c>
      <c r="AR13" s="214">
        <v>20.219548880000001</v>
      </c>
      <c r="AS13" s="214">
        <v>21.071536259999998</v>
      </c>
      <c r="AT13" s="214">
        <v>22.245519139999999</v>
      </c>
      <c r="AU13" s="214">
        <v>21.261492480000001</v>
      </c>
      <c r="AV13" s="214">
        <v>15.615159609999999</v>
      </c>
      <c r="AW13" s="214">
        <v>10.31393669</v>
      </c>
      <c r="AX13" s="214">
        <v>9.7118733559999999</v>
      </c>
      <c r="AY13" s="214">
        <v>9.7140354759999994</v>
      </c>
      <c r="AZ13" s="214">
        <v>10.067170000000001</v>
      </c>
      <c r="BA13" s="214">
        <v>9.839029</v>
      </c>
      <c r="BB13" s="355">
        <v>11.66526</v>
      </c>
      <c r="BC13" s="355">
        <v>15.01196</v>
      </c>
      <c r="BD13" s="355">
        <v>18.037459999999999</v>
      </c>
      <c r="BE13" s="355">
        <v>19.880569999999999</v>
      </c>
      <c r="BF13" s="355">
        <v>20.642430000000001</v>
      </c>
      <c r="BG13" s="355">
        <v>20.340959999999999</v>
      </c>
      <c r="BH13" s="355">
        <v>17.257210000000001</v>
      </c>
      <c r="BI13" s="355">
        <v>13.43666</v>
      </c>
      <c r="BJ13" s="355">
        <v>11.68693</v>
      </c>
      <c r="BK13" s="355">
        <v>10.683439999999999</v>
      </c>
      <c r="BL13" s="355">
        <v>10.69412</v>
      </c>
      <c r="BM13" s="355">
        <v>10.940149999999999</v>
      </c>
      <c r="BN13" s="355">
        <v>12.94664</v>
      </c>
      <c r="BO13" s="355">
        <v>16.307590000000001</v>
      </c>
      <c r="BP13" s="355">
        <v>19.331600000000002</v>
      </c>
      <c r="BQ13" s="355">
        <v>21.077870000000001</v>
      </c>
      <c r="BR13" s="355">
        <v>21.792549999999999</v>
      </c>
      <c r="BS13" s="355">
        <v>21.39584</v>
      </c>
      <c r="BT13" s="355">
        <v>18.173570000000002</v>
      </c>
      <c r="BU13" s="355">
        <v>14.172879999999999</v>
      </c>
      <c r="BV13" s="355">
        <v>12.303940000000001</v>
      </c>
    </row>
    <row r="14" spans="1:74" ht="11.1" customHeight="1" x14ac:dyDescent="0.2">
      <c r="A14" s="84" t="s">
        <v>837</v>
      </c>
      <c r="B14" s="189" t="s">
        <v>562</v>
      </c>
      <c r="C14" s="214">
        <v>8.7722184339999991</v>
      </c>
      <c r="D14" s="214">
        <v>8.4625641130000009</v>
      </c>
      <c r="E14" s="214">
        <v>8.1434145059999992</v>
      </c>
      <c r="F14" s="214">
        <v>11.659972359999999</v>
      </c>
      <c r="G14" s="214">
        <v>15.28050395</v>
      </c>
      <c r="H14" s="214">
        <v>16.68098161</v>
      </c>
      <c r="I14" s="214">
        <v>18.44767719</v>
      </c>
      <c r="J14" s="214">
        <v>21.115535659999999</v>
      </c>
      <c r="K14" s="214">
        <v>20.580575140000001</v>
      </c>
      <c r="L14" s="214">
        <v>19.175401300000001</v>
      </c>
      <c r="M14" s="214">
        <v>14.83665031</v>
      </c>
      <c r="N14" s="214">
        <v>9.1463417489999994</v>
      </c>
      <c r="O14" s="214">
        <v>7.916613516</v>
      </c>
      <c r="P14" s="214">
        <v>7.8878008050000004</v>
      </c>
      <c r="Q14" s="214">
        <v>9.9470926940000002</v>
      </c>
      <c r="R14" s="214">
        <v>11.494070239999999</v>
      </c>
      <c r="S14" s="214">
        <v>15.876316729999999</v>
      </c>
      <c r="T14" s="214">
        <v>16.68216717</v>
      </c>
      <c r="U14" s="214">
        <v>19.522539009999999</v>
      </c>
      <c r="V14" s="214">
        <v>22.59338644</v>
      </c>
      <c r="W14" s="214">
        <v>21.02829509</v>
      </c>
      <c r="X14" s="214">
        <v>20.35328977</v>
      </c>
      <c r="Y14" s="214">
        <v>18.167141749999999</v>
      </c>
      <c r="Z14" s="214">
        <v>10.26588432</v>
      </c>
      <c r="AA14" s="214">
        <v>9.2791229269999995</v>
      </c>
      <c r="AB14" s="214">
        <v>10.52872797</v>
      </c>
      <c r="AC14" s="214">
        <v>11.97258933</v>
      </c>
      <c r="AD14" s="214">
        <v>14.79665874</v>
      </c>
      <c r="AE14" s="214">
        <v>16.530211820000002</v>
      </c>
      <c r="AF14" s="214">
        <v>18.55196647</v>
      </c>
      <c r="AG14" s="214">
        <v>20.916933960000001</v>
      </c>
      <c r="AH14" s="214">
        <v>23.260444440000001</v>
      </c>
      <c r="AI14" s="214">
        <v>21.64501499</v>
      </c>
      <c r="AJ14" s="214">
        <v>20.514138290000002</v>
      </c>
      <c r="AK14" s="214">
        <v>13.55446762</v>
      </c>
      <c r="AL14" s="214">
        <v>10.96519835</v>
      </c>
      <c r="AM14" s="214">
        <v>8.5883094159999995</v>
      </c>
      <c r="AN14" s="214">
        <v>9.2674326469999997</v>
      </c>
      <c r="AO14" s="214">
        <v>10.87658573</v>
      </c>
      <c r="AP14" s="214">
        <v>11.79212802</v>
      </c>
      <c r="AQ14" s="214">
        <v>15.146553750000001</v>
      </c>
      <c r="AR14" s="214">
        <v>19.892096859999999</v>
      </c>
      <c r="AS14" s="214">
        <v>21.412428169999998</v>
      </c>
      <c r="AT14" s="214">
        <v>23.14287852</v>
      </c>
      <c r="AU14" s="214">
        <v>21.54943695</v>
      </c>
      <c r="AV14" s="214">
        <v>17.308692199999999</v>
      </c>
      <c r="AW14" s="214">
        <v>10.47967416</v>
      </c>
      <c r="AX14" s="214">
        <v>8.4426293910000005</v>
      </c>
      <c r="AY14" s="214">
        <v>8.2914223919999994</v>
      </c>
      <c r="AZ14" s="214">
        <v>8.3536389999999994</v>
      </c>
      <c r="BA14" s="214">
        <v>8.0824689999999997</v>
      </c>
      <c r="BB14" s="355">
        <v>10.67761</v>
      </c>
      <c r="BC14" s="355">
        <v>14.509259999999999</v>
      </c>
      <c r="BD14" s="355">
        <v>16.668050000000001</v>
      </c>
      <c r="BE14" s="355">
        <v>18.65812</v>
      </c>
      <c r="BF14" s="355">
        <v>21.016960000000001</v>
      </c>
      <c r="BG14" s="355">
        <v>20.219069999999999</v>
      </c>
      <c r="BH14" s="355">
        <v>18.59151</v>
      </c>
      <c r="BI14" s="355">
        <v>13.334289999999999</v>
      </c>
      <c r="BJ14" s="355">
        <v>9.7716419999999999</v>
      </c>
      <c r="BK14" s="355">
        <v>8.8528450000000003</v>
      </c>
      <c r="BL14" s="355">
        <v>8.9660399999999996</v>
      </c>
      <c r="BM14" s="355">
        <v>9.6480479999999993</v>
      </c>
      <c r="BN14" s="355">
        <v>12.100070000000001</v>
      </c>
      <c r="BO14" s="355">
        <v>15.705970000000001</v>
      </c>
      <c r="BP14" s="355">
        <v>17.71218</v>
      </c>
      <c r="BQ14" s="355">
        <v>19.461449999999999</v>
      </c>
      <c r="BR14" s="355">
        <v>21.705210000000001</v>
      </c>
      <c r="BS14" s="355">
        <v>20.778659999999999</v>
      </c>
      <c r="BT14" s="355">
        <v>19.013310000000001</v>
      </c>
      <c r="BU14" s="355">
        <v>13.618840000000001</v>
      </c>
      <c r="BV14" s="355">
        <v>10.01972</v>
      </c>
    </row>
    <row r="15" spans="1:74" ht="11.1" customHeight="1" x14ac:dyDescent="0.2">
      <c r="A15" s="84" t="s">
        <v>838</v>
      </c>
      <c r="B15" s="189" t="s">
        <v>563</v>
      </c>
      <c r="C15" s="214">
        <v>9.3807612900000006</v>
      </c>
      <c r="D15" s="214">
        <v>9.7780613840000008</v>
      </c>
      <c r="E15" s="214">
        <v>9.9958654750000004</v>
      </c>
      <c r="F15" s="214">
        <v>10.15996172</v>
      </c>
      <c r="G15" s="214">
        <v>10.849688179999999</v>
      </c>
      <c r="H15" s="214">
        <v>12.871193440000001</v>
      </c>
      <c r="I15" s="214">
        <v>14.85919627</v>
      </c>
      <c r="J15" s="214">
        <v>14.781782489999999</v>
      </c>
      <c r="K15" s="214">
        <v>14.296368299999999</v>
      </c>
      <c r="L15" s="214">
        <v>11.548363999999999</v>
      </c>
      <c r="M15" s="214">
        <v>8.5512359050000004</v>
      </c>
      <c r="N15" s="214">
        <v>7.9895162260000001</v>
      </c>
      <c r="O15" s="214">
        <v>7.9005274300000004</v>
      </c>
      <c r="P15" s="214">
        <v>8.2926679209999996</v>
      </c>
      <c r="Q15" s="214">
        <v>8.7739948410000004</v>
      </c>
      <c r="R15" s="214">
        <v>8.7813350900000007</v>
      </c>
      <c r="S15" s="214">
        <v>9.3208108050000007</v>
      </c>
      <c r="T15" s="214">
        <v>12.582978580000001</v>
      </c>
      <c r="U15" s="214">
        <v>14.017451210000001</v>
      </c>
      <c r="V15" s="214">
        <v>14.46532558</v>
      </c>
      <c r="W15" s="214">
        <v>12.999683170000001</v>
      </c>
      <c r="X15" s="214">
        <v>10.52777627</v>
      </c>
      <c r="Y15" s="214">
        <v>8.9927087530000005</v>
      </c>
      <c r="Z15" s="214">
        <v>7.7864388910000004</v>
      </c>
      <c r="AA15" s="214">
        <v>7.8577317510000002</v>
      </c>
      <c r="AB15" s="214">
        <v>8.3419190410000006</v>
      </c>
      <c r="AC15" s="214">
        <v>8.9035009350000003</v>
      </c>
      <c r="AD15" s="214">
        <v>9.2602703490000007</v>
      </c>
      <c r="AE15" s="214">
        <v>10.17272402</v>
      </c>
      <c r="AF15" s="214">
        <v>12.56735999</v>
      </c>
      <c r="AG15" s="214">
        <v>14.5067564</v>
      </c>
      <c r="AH15" s="214">
        <v>14.55944079</v>
      </c>
      <c r="AI15" s="214">
        <v>13.019124789999999</v>
      </c>
      <c r="AJ15" s="214">
        <v>9.6202818449999992</v>
      </c>
      <c r="AK15" s="214">
        <v>8.7589767179999996</v>
      </c>
      <c r="AL15" s="214">
        <v>8.3207370019999995</v>
      </c>
      <c r="AM15" s="214">
        <v>8.0834303520000006</v>
      </c>
      <c r="AN15" s="214">
        <v>8.155421402</v>
      </c>
      <c r="AO15" s="214">
        <v>8.4668252880000008</v>
      </c>
      <c r="AP15" s="214">
        <v>8.8907716049999994</v>
      </c>
      <c r="AQ15" s="214">
        <v>11.09184533</v>
      </c>
      <c r="AR15" s="214">
        <v>13.29518644</v>
      </c>
      <c r="AS15" s="214">
        <v>14.946359530000001</v>
      </c>
      <c r="AT15" s="214">
        <v>13.935143399999999</v>
      </c>
      <c r="AU15" s="214">
        <v>13.323712009999999</v>
      </c>
      <c r="AV15" s="214">
        <v>9.3203052930000005</v>
      </c>
      <c r="AW15" s="214">
        <v>7.3996401970000001</v>
      </c>
      <c r="AX15" s="214">
        <v>7.3132258610000003</v>
      </c>
      <c r="AY15" s="214">
        <v>7.6071800649999997</v>
      </c>
      <c r="AZ15" s="214">
        <v>7.4488960000000004</v>
      </c>
      <c r="BA15" s="214">
        <v>7.7403899999999997</v>
      </c>
      <c r="BB15" s="355">
        <v>8.3055649999999996</v>
      </c>
      <c r="BC15" s="355">
        <v>9.2042900000000003</v>
      </c>
      <c r="BD15" s="355">
        <v>11.18824</v>
      </c>
      <c r="BE15" s="355">
        <v>12.980270000000001</v>
      </c>
      <c r="BF15" s="355">
        <v>13.643879999999999</v>
      </c>
      <c r="BG15" s="355">
        <v>12.88912</v>
      </c>
      <c r="BH15" s="355">
        <v>10.280989999999999</v>
      </c>
      <c r="BI15" s="355">
        <v>8.4737720000000003</v>
      </c>
      <c r="BJ15" s="355">
        <v>8.3359900000000007</v>
      </c>
      <c r="BK15" s="355">
        <v>8.4249860000000005</v>
      </c>
      <c r="BL15" s="355">
        <v>8.7504729999999995</v>
      </c>
      <c r="BM15" s="355">
        <v>8.8439200000000007</v>
      </c>
      <c r="BN15" s="355">
        <v>9.2039229999999996</v>
      </c>
      <c r="BO15" s="355">
        <v>9.9279689999999992</v>
      </c>
      <c r="BP15" s="355">
        <v>11.78473</v>
      </c>
      <c r="BQ15" s="355">
        <v>13.475709999999999</v>
      </c>
      <c r="BR15" s="355">
        <v>14.08685</v>
      </c>
      <c r="BS15" s="355">
        <v>13.26643</v>
      </c>
      <c r="BT15" s="355">
        <v>10.608750000000001</v>
      </c>
      <c r="BU15" s="355">
        <v>8.7466760000000008</v>
      </c>
      <c r="BV15" s="355">
        <v>8.5696630000000003</v>
      </c>
    </row>
    <row r="16" spans="1:74" ht="11.1" customHeight="1" x14ac:dyDescent="0.2">
      <c r="A16" s="84" t="s">
        <v>839</v>
      </c>
      <c r="B16" s="189" t="s">
        <v>564</v>
      </c>
      <c r="C16" s="214">
        <v>11.557370929999999</v>
      </c>
      <c r="D16" s="214">
        <v>11.591431679999999</v>
      </c>
      <c r="E16" s="214">
        <v>11.52493529</v>
      </c>
      <c r="F16" s="214">
        <v>11.200807019999999</v>
      </c>
      <c r="G16" s="214">
        <v>11.7941877</v>
      </c>
      <c r="H16" s="214">
        <v>12.334703530000001</v>
      </c>
      <c r="I16" s="214">
        <v>12.341998050000001</v>
      </c>
      <c r="J16" s="214">
        <v>12.542126079999999</v>
      </c>
      <c r="K16" s="214">
        <v>12.313412039999999</v>
      </c>
      <c r="L16" s="214">
        <v>11.83594518</v>
      </c>
      <c r="M16" s="214">
        <v>10.419996790000001</v>
      </c>
      <c r="N16" s="214">
        <v>11.07098315</v>
      </c>
      <c r="O16" s="214">
        <v>11.00013262</v>
      </c>
      <c r="P16" s="214">
        <v>11.19315761</v>
      </c>
      <c r="Q16" s="214">
        <v>10.60800081</v>
      </c>
      <c r="R16" s="214">
        <v>10.672914069999999</v>
      </c>
      <c r="S16" s="214">
        <v>11.67569237</v>
      </c>
      <c r="T16" s="214">
        <v>11.795160940000001</v>
      </c>
      <c r="U16" s="214">
        <v>12.42731055</v>
      </c>
      <c r="V16" s="214">
        <v>13.2446872</v>
      </c>
      <c r="W16" s="214">
        <v>13.356075819999999</v>
      </c>
      <c r="X16" s="214">
        <v>12.73724105</v>
      </c>
      <c r="Y16" s="214">
        <v>11.96491048</v>
      </c>
      <c r="Z16" s="214">
        <v>12.11928062</v>
      </c>
      <c r="AA16" s="214">
        <v>12.1782968</v>
      </c>
      <c r="AB16" s="214">
        <v>11.90025747</v>
      </c>
      <c r="AC16" s="214">
        <v>11.76913867</v>
      </c>
      <c r="AD16" s="214">
        <v>12.013032839999999</v>
      </c>
      <c r="AE16" s="214">
        <v>12.78191258</v>
      </c>
      <c r="AF16" s="214">
        <v>13.372689810000001</v>
      </c>
      <c r="AG16" s="214">
        <v>12.970895219999999</v>
      </c>
      <c r="AH16" s="214">
        <v>13.05280997</v>
      </c>
      <c r="AI16" s="214">
        <v>12.623789070000001</v>
      </c>
      <c r="AJ16" s="214">
        <v>11.79033351</v>
      </c>
      <c r="AK16" s="214">
        <v>11.058287999999999</v>
      </c>
      <c r="AL16" s="214">
        <v>11.20334793</v>
      </c>
      <c r="AM16" s="214">
        <v>11.68281385</v>
      </c>
      <c r="AN16" s="214">
        <v>11.47938664</v>
      </c>
      <c r="AO16" s="214">
        <v>11.69941287</v>
      </c>
      <c r="AP16" s="214">
        <v>11.381172019999999</v>
      </c>
      <c r="AQ16" s="214">
        <v>12.558321250000001</v>
      </c>
      <c r="AR16" s="214">
        <v>12.424621330000001</v>
      </c>
      <c r="AS16" s="214">
        <v>12.789397109999999</v>
      </c>
      <c r="AT16" s="214">
        <v>13.40383643</v>
      </c>
      <c r="AU16" s="214">
        <v>12.560720010000001</v>
      </c>
      <c r="AV16" s="214">
        <v>11.807440209999999</v>
      </c>
      <c r="AW16" s="214">
        <v>11.18943709</v>
      </c>
      <c r="AX16" s="214">
        <v>12.08333856</v>
      </c>
      <c r="AY16" s="214">
        <v>12.67393418</v>
      </c>
      <c r="AZ16" s="214">
        <v>12.38034</v>
      </c>
      <c r="BA16" s="214">
        <v>12.04533</v>
      </c>
      <c r="BB16" s="355">
        <v>11.94871</v>
      </c>
      <c r="BC16" s="355">
        <v>12.316739999999999</v>
      </c>
      <c r="BD16" s="355">
        <v>12.355869999999999</v>
      </c>
      <c r="BE16" s="355">
        <v>12.28214</v>
      </c>
      <c r="BF16" s="355">
        <v>12.45791</v>
      </c>
      <c r="BG16" s="355">
        <v>12.25193</v>
      </c>
      <c r="BH16" s="355">
        <v>11.87195</v>
      </c>
      <c r="BI16" s="355">
        <v>10.96524</v>
      </c>
      <c r="BJ16" s="355">
        <v>11.19497</v>
      </c>
      <c r="BK16" s="355">
        <v>12.309670000000001</v>
      </c>
      <c r="BL16" s="355">
        <v>12.52511</v>
      </c>
      <c r="BM16" s="355">
        <v>12.40193</v>
      </c>
      <c r="BN16" s="355">
        <v>12.36477</v>
      </c>
      <c r="BO16" s="355">
        <v>12.78237</v>
      </c>
      <c r="BP16" s="355">
        <v>12.88317</v>
      </c>
      <c r="BQ16" s="355">
        <v>12.867850000000001</v>
      </c>
      <c r="BR16" s="355">
        <v>13.08398</v>
      </c>
      <c r="BS16" s="355">
        <v>12.87806</v>
      </c>
      <c r="BT16" s="355">
        <v>12.494770000000001</v>
      </c>
      <c r="BU16" s="355">
        <v>11.566050000000001</v>
      </c>
      <c r="BV16" s="355">
        <v>11.77824</v>
      </c>
    </row>
    <row r="17" spans="1:74" ht="11.1" customHeight="1" x14ac:dyDescent="0.2">
      <c r="A17" s="84" t="s">
        <v>653</v>
      </c>
      <c r="B17" s="189" t="s">
        <v>538</v>
      </c>
      <c r="C17" s="214">
        <v>9.5</v>
      </c>
      <c r="D17" s="214">
        <v>9.08</v>
      </c>
      <c r="E17" s="214">
        <v>9.2799999999999994</v>
      </c>
      <c r="F17" s="214">
        <v>10.43</v>
      </c>
      <c r="G17" s="214">
        <v>12.73</v>
      </c>
      <c r="H17" s="214">
        <v>15.07</v>
      </c>
      <c r="I17" s="214">
        <v>16.28</v>
      </c>
      <c r="J17" s="214">
        <v>16.88</v>
      </c>
      <c r="K17" s="214">
        <v>16.399999999999999</v>
      </c>
      <c r="L17" s="214">
        <v>12.6</v>
      </c>
      <c r="M17" s="214">
        <v>10.02</v>
      </c>
      <c r="N17" s="214">
        <v>9.27</v>
      </c>
      <c r="O17" s="214">
        <v>8.2799999999999994</v>
      </c>
      <c r="P17" s="214">
        <v>8.36</v>
      </c>
      <c r="Q17" s="214">
        <v>9.19</v>
      </c>
      <c r="R17" s="214">
        <v>9.65</v>
      </c>
      <c r="S17" s="214">
        <v>11.62</v>
      </c>
      <c r="T17" s="214">
        <v>14.43</v>
      </c>
      <c r="U17" s="214">
        <v>16.559999999999999</v>
      </c>
      <c r="V17" s="214">
        <v>17.600000000000001</v>
      </c>
      <c r="W17" s="214">
        <v>16.78</v>
      </c>
      <c r="X17" s="214">
        <v>13.74</v>
      </c>
      <c r="Y17" s="214">
        <v>10.77</v>
      </c>
      <c r="Z17" s="214">
        <v>9.06</v>
      </c>
      <c r="AA17" s="214">
        <v>9.32</v>
      </c>
      <c r="AB17" s="214">
        <v>10.01</v>
      </c>
      <c r="AC17" s="214">
        <v>9.86</v>
      </c>
      <c r="AD17" s="214">
        <v>11.34</v>
      </c>
      <c r="AE17" s="214">
        <v>13.26</v>
      </c>
      <c r="AF17" s="214">
        <v>16.059999999999999</v>
      </c>
      <c r="AG17" s="214">
        <v>17.86</v>
      </c>
      <c r="AH17" s="214">
        <v>18.22</v>
      </c>
      <c r="AI17" s="214">
        <v>16.920000000000002</v>
      </c>
      <c r="AJ17" s="214">
        <v>13.36</v>
      </c>
      <c r="AK17" s="214">
        <v>10.15</v>
      </c>
      <c r="AL17" s="214">
        <v>9.2899999999999991</v>
      </c>
      <c r="AM17" s="214">
        <v>8.91</v>
      </c>
      <c r="AN17" s="214">
        <v>9.64</v>
      </c>
      <c r="AO17" s="214">
        <v>9.7799999999999994</v>
      </c>
      <c r="AP17" s="214">
        <v>10.039999999999999</v>
      </c>
      <c r="AQ17" s="214">
        <v>13.64</v>
      </c>
      <c r="AR17" s="214">
        <v>16.510000000000002</v>
      </c>
      <c r="AS17" s="214">
        <v>17.920000000000002</v>
      </c>
      <c r="AT17" s="214">
        <v>18.63</v>
      </c>
      <c r="AU17" s="214">
        <v>17.32</v>
      </c>
      <c r="AV17" s="214">
        <v>12.26</v>
      </c>
      <c r="AW17" s="214">
        <v>9.43</v>
      </c>
      <c r="AX17" s="214">
        <v>9.6300000000000008</v>
      </c>
      <c r="AY17" s="214">
        <v>9.43</v>
      </c>
      <c r="AZ17" s="214">
        <v>9.4053159999999991</v>
      </c>
      <c r="BA17" s="214">
        <v>9.3777179999999998</v>
      </c>
      <c r="BB17" s="355">
        <v>10.376390000000001</v>
      </c>
      <c r="BC17" s="355">
        <v>12.4582</v>
      </c>
      <c r="BD17" s="355">
        <v>14.803929999999999</v>
      </c>
      <c r="BE17" s="355">
        <v>16.253170000000001</v>
      </c>
      <c r="BF17" s="355">
        <v>17.068909999999999</v>
      </c>
      <c r="BG17" s="355">
        <v>16.09543</v>
      </c>
      <c r="BH17" s="355">
        <v>13.05758</v>
      </c>
      <c r="BI17" s="355">
        <v>10.64636</v>
      </c>
      <c r="BJ17" s="355">
        <v>9.8081410000000009</v>
      </c>
      <c r="BK17" s="355">
        <v>9.6837009999999992</v>
      </c>
      <c r="BL17" s="355">
        <v>9.8212530000000005</v>
      </c>
      <c r="BM17" s="355">
        <v>10.113899999999999</v>
      </c>
      <c r="BN17" s="355">
        <v>10.923959999999999</v>
      </c>
      <c r="BO17" s="355">
        <v>12.89967</v>
      </c>
      <c r="BP17" s="355">
        <v>15.19312</v>
      </c>
      <c r="BQ17" s="355">
        <v>16.58071</v>
      </c>
      <c r="BR17" s="355">
        <v>17.341159999999999</v>
      </c>
      <c r="BS17" s="355">
        <v>16.31625</v>
      </c>
      <c r="BT17" s="355">
        <v>13.177720000000001</v>
      </c>
      <c r="BU17" s="355">
        <v>10.69683</v>
      </c>
      <c r="BV17" s="355">
        <v>9.8711020000000005</v>
      </c>
    </row>
    <row r="18" spans="1:74" ht="11.1" customHeight="1" x14ac:dyDescent="0.2">
      <c r="A18" s="84"/>
      <c r="B18" s="88" t="s">
        <v>1224</v>
      </c>
      <c r="C18" s="231"/>
      <c r="D18" s="231"/>
      <c r="E18" s="231"/>
      <c r="F18" s="231"/>
      <c r="G18" s="231"/>
      <c r="H18" s="231"/>
      <c r="I18" s="231"/>
      <c r="J18" s="231"/>
      <c r="K18" s="231"/>
      <c r="L18" s="231"/>
      <c r="M18" s="231"/>
      <c r="N18" s="231"/>
      <c r="O18" s="231"/>
      <c r="P18" s="231"/>
      <c r="Q18" s="231"/>
      <c r="R18" s="231"/>
      <c r="S18" s="231"/>
      <c r="T18" s="231"/>
      <c r="U18" s="231"/>
      <c r="V18" s="231"/>
      <c r="W18" s="231"/>
      <c r="X18" s="231"/>
      <c r="Y18" s="231"/>
      <c r="Z18" s="231"/>
      <c r="AA18" s="231"/>
      <c r="AB18" s="231"/>
      <c r="AC18" s="231"/>
      <c r="AD18" s="231"/>
      <c r="AE18" s="231"/>
      <c r="AF18" s="231"/>
      <c r="AG18" s="231"/>
      <c r="AH18" s="231"/>
      <c r="AI18" s="231"/>
      <c r="AJ18" s="231"/>
      <c r="AK18" s="231"/>
      <c r="AL18" s="231"/>
      <c r="AM18" s="231"/>
      <c r="AN18" s="231"/>
      <c r="AO18" s="231"/>
      <c r="AP18" s="231"/>
      <c r="AQ18" s="231"/>
      <c r="AR18" s="231"/>
      <c r="AS18" s="231"/>
      <c r="AT18" s="231"/>
      <c r="AU18" s="231"/>
      <c r="AV18" s="231"/>
      <c r="AW18" s="231"/>
      <c r="AX18" s="231"/>
      <c r="AY18" s="231"/>
      <c r="AZ18" s="231"/>
      <c r="BA18" s="231"/>
      <c r="BB18" s="390"/>
      <c r="BC18" s="390"/>
      <c r="BD18" s="390"/>
      <c r="BE18" s="390"/>
      <c r="BF18" s="390"/>
      <c r="BG18" s="390"/>
      <c r="BH18" s="390"/>
      <c r="BI18" s="390"/>
      <c r="BJ18" s="390"/>
      <c r="BK18" s="390"/>
      <c r="BL18" s="390"/>
      <c r="BM18" s="390"/>
      <c r="BN18" s="390"/>
      <c r="BO18" s="390"/>
      <c r="BP18" s="390"/>
      <c r="BQ18" s="390"/>
      <c r="BR18" s="390"/>
      <c r="BS18" s="390"/>
      <c r="BT18" s="390"/>
      <c r="BU18" s="390"/>
      <c r="BV18" s="390"/>
    </row>
    <row r="19" spans="1:74" ht="11.1" customHeight="1" x14ac:dyDescent="0.2">
      <c r="A19" s="84" t="s">
        <v>840</v>
      </c>
      <c r="B19" s="189" t="s">
        <v>557</v>
      </c>
      <c r="C19" s="214">
        <v>11.50181765</v>
      </c>
      <c r="D19" s="214">
        <v>10.831036409999999</v>
      </c>
      <c r="E19" s="214">
        <v>9.9426690640000004</v>
      </c>
      <c r="F19" s="214">
        <v>10.39597461</v>
      </c>
      <c r="G19" s="214">
        <v>10.15225416</v>
      </c>
      <c r="H19" s="214">
        <v>9.5310747560000006</v>
      </c>
      <c r="I19" s="214">
        <v>9.4250608230000008</v>
      </c>
      <c r="J19" s="214">
        <v>9.7144956849999993</v>
      </c>
      <c r="K19" s="214">
        <v>10.022463910000001</v>
      </c>
      <c r="L19" s="214">
        <v>8.7889949539999996</v>
      </c>
      <c r="M19" s="214">
        <v>8.9040560370000001</v>
      </c>
      <c r="N19" s="214">
        <v>9.5750575280000003</v>
      </c>
      <c r="O19" s="214">
        <v>8.8438091199999995</v>
      </c>
      <c r="P19" s="214">
        <v>8.7964741380000007</v>
      </c>
      <c r="Q19" s="214">
        <v>8.77048731</v>
      </c>
      <c r="R19" s="214">
        <v>9.3908153349999992</v>
      </c>
      <c r="S19" s="214">
        <v>9.5196524650000001</v>
      </c>
      <c r="T19" s="214">
        <v>10.05904555</v>
      </c>
      <c r="U19" s="214">
        <v>10.242276479999999</v>
      </c>
      <c r="V19" s="214">
        <v>10.688144080000001</v>
      </c>
      <c r="W19" s="214">
        <v>10.31750422</v>
      </c>
      <c r="X19" s="214">
        <v>9.8424160829999998</v>
      </c>
      <c r="Y19" s="214">
        <v>9.4953731000000001</v>
      </c>
      <c r="Z19" s="214">
        <v>9.4696665499999995</v>
      </c>
      <c r="AA19" s="214">
        <v>9.5942508960000001</v>
      </c>
      <c r="AB19" s="214">
        <v>9.9858809970000006</v>
      </c>
      <c r="AC19" s="214">
        <v>9.4614084789999993</v>
      </c>
      <c r="AD19" s="214">
        <v>9.8297374739999999</v>
      </c>
      <c r="AE19" s="214">
        <v>10.378174899999999</v>
      </c>
      <c r="AF19" s="214">
        <v>10.348922</v>
      </c>
      <c r="AG19" s="214">
        <v>10.7448798</v>
      </c>
      <c r="AH19" s="214">
        <v>10.843798140000001</v>
      </c>
      <c r="AI19" s="214">
        <v>10.492860569999999</v>
      </c>
      <c r="AJ19" s="214">
        <v>9.9205252379999997</v>
      </c>
      <c r="AK19" s="214">
        <v>9.5017296499999997</v>
      </c>
      <c r="AL19" s="214">
        <v>9.9096725790000004</v>
      </c>
      <c r="AM19" s="214">
        <v>10.33183857</v>
      </c>
      <c r="AN19" s="214">
        <v>11.13728395</v>
      </c>
      <c r="AO19" s="214">
        <v>11.88467052</v>
      </c>
      <c r="AP19" s="214">
        <v>11.973926069999999</v>
      </c>
      <c r="AQ19" s="214">
        <v>12.058609710000001</v>
      </c>
      <c r="AR19" s="214">
        <v>10.654055019999999</v>
      </c>
      <c r="AS19" s="214">
        <v>10.85694069</v>
      </c>
      <c r="AT19" s="214">
        <v>10.775897609999999</v>
      </c>
      <c r="AU19" s="214">
        <v>10.921151719999999</v>
      </c>
      <c r="AV19" s="214">
        <v>10.09417097</v>
      </c>
      <c r="AW19" s="214">
        <v>9.9756762180000003</v>
      </c>
      <c r="AX19" s="214">
        <v>11.22557464</v>
      </c>
      <c r="AY19" s="214">
        <v>11.06526874</v>
      </c>
      <c r="AZ19" s="214">
        <v>10.57241</v>
      </c>
      <c r="BA19" s="214">
        <v>10.316459999999999</v>
      </c>
      <c r="BB19" s="355">
        <v>10.40734</v>
      </c>
      <c r="BC19" s="355">
        <v>10.333970000000001</v>
      </c>
      <c r="BD19" s="355">
        <v>10.09671</v>
      </c>
      <c r="BE19" s="355">
        <v>9.9911139999999996</v>
      </c>
      <c r="BF19" s="355">
        <v>10.001390000000001</v>
      </c>
      <c r="BG19" s="355">
        <v>9.7844660000000001</v>
      </c>
      <c r="BH19" s="355">
        <v>9.1846750000000004</v>
      </c>
      <c r="BI19" s="355">
        <v>9.2181569999999997</v>
      </c>
      <c r="BJ19" s="355">
        <v>9.7860669999999992</v>
      </c>
      <c r="BK19" s="355">
        <v>9.722747</v>
      </c>
      <c r="BL19" s="355">
        <v>9.4444479999999995</v>
      </c>
      <c r="BM19" s="355">
        <v>9.4112139999999993</v>
      </c>
      <c r="BN19" s="355">
        <v>9.5366630000000008</v>
      </c>
      <c r="BO19" s="355">
        <v>9.4143170000000005</v>
      </c>
      <c r="BP19" s="355">
        <v>9.2105890000000006</v>
      </c>
      <c r="BQ19" s="355">
        <v>9.2260220000000004</v>
      </c>
      <c r="BR19" s="355">
        <v>9.3951419999999999</v>
      </c>
      <c r="BS19" s="355">
        <v>9.3464880000000008</v>
      </c>
      <c r="BT19" s="355">
        <v>8.8825509999999994</v>
      </c>
      <c r="BU19" s="355">
        <v>9.0354580000000002</v>
      </c>
      <c r="BV19" s="355">
        <v>9.6977480000000007</v>
      </c>
    </row>
    <row r="20" spans="1:74" ht="11.1" customHeight="1" x14ac:dyDescent="0.2">
      <c r="A20" s="84" t="s">
        <v>841</v>
      </c>
      <c r="B20" s="187" t="s">
        <v>590</v>
      </c>
      <c r="C20" s="214">
        <v>8.0651386800000004</v>
      </c>
      <c r="D20" s="214">
        <v>7.8336708330000002</v>
      </c>
      <c r="E20" s="214">
        <v>7.6823988740000004</v>
      </c>
      <c r="F20" s="214">
        <v>7.5661365419999997</v>
      </c>
      <c r="G20" s="214">
        <v>7.1842448570000004</v>
      </c>
      <c r="H20" s="214">
        <v>7.3847699889999996</v>
      </c>
      <c r="I20" s="214">
        <v>6.7313267349999997</v>
      </c>
      <c r="J20" s="214">
        <v>6.3852002690000003</v>
      </c>
      <c r="K20" s="214">
        <v>6.596464836</v>
      </c>
      <c r="L20" s="214">
        <v>6.7643950310000003</v>
      </c>
      <c r="M20" s="214">
        <v>6.878983753</v>
      </c>
      <c r="N20" s="214">
        <v>7.1663065469999996</v>
      </c>
      <c r="O20" s="214">
        <v>6.9498748250000002</v>
      </c>
      <c r="P20" s="214">
        <v>6.9571643180000002</v>
      </c>
      <c r="Q20" s="214">
        <v>6.8602306620000002</v>
      </c>
      <c r="R20" s="214">
        <v>6.5237488829999997</v>
      </c>
      <c r="S20" s="214">
        <v>6.4465875820000003</v>
      </c>
      <c r="T20" s="214">
        <v>6.3374758140000003</v>
      </c>
      <c r="U20" s="214">
        <v>6.25555065</v>
      </c>
      <c r="V20" s="214">
        <v>5.9203295320000002</v>
      </c>
      <c r="W20" s="214">
        <v>6.0284618459999999</v>
      </c>
      <c r="X20" s="214">
        <v>6.2694763379999996</v>
      </c>
      <c r="Y20" s="214">
        <v>6.7011599239999997</v>
      </c>
      <c r="Z20" s="214">
        <v>7.0619127009999998</v>
      </c>
      <c r="AA20" s="214">
        <v>7.5815047399999997</v>
      </c>
      <c r="AB20" s="214">
        <v>7.9271360050000004</v>
      </c>
      <c r="AC20" s="214">
        <v>7.7077265099999996</v>
      </c>
      <c r="AD20" s="214">
        <v>7.4104835820000003</v>
      </c>
      <c r="AE20" s="214">
        <v>7.4958939659999997</v>
      </c>
      <c r="AF20" s="214">
        <v>7.47587665</v>
      </c>
      <c r="AG20" s="214">
        <v>7.3481468039999998</v>
      </c>
      <c r="AH20" s="214">
        <v>6.6656506179999999</v>
      </c>
      <c r="AI20" s="214">
        <v>6.6436454359999999</v>
      </c>
      <c r="AJ20" s="214">
        <v>7.2865217590000002</v>
      </c>
      <c r="AK20" s="214">
        <v>7.3116634600000001</v>
      </c>
      <c r="AL20" s="214">
        <v>7.5813035879999999</v>
      </c>
      <c r="AM20" s="214">
        <v>7.8141047700000001</v>
      </c>
      <c r="AN20" s="214">
        <v>8.3651427980000008</v>
      </c>
      <c r="AO20" s="214">
        <v>8.3073424940000002</v>
      </c>
      <c r="AP20" s="214">
        <v>7.5585332650000003</v>
      </c>
      <c r="AQ20" s="214">
        <v>7.8368182900000001</v>
      </c>
      <c r="AR20" s="214">
        <v>7.761157313</v>
      </c>
      <c r="AS20" s="214">
        <v>7.6325402120000003</v>
      </c>
      <c r="AT20" s="214">
        <v>7.4769161090000003</v>
      </c>
      <c r="AU20" s="214">
        <v>7.3013445140000002</v>
      </c>
      <c r="AV20" s="214">
        <v>7.4536486289999999</v>
      </c>
      <c r="AW20" s="214">
        <v>7.5823643699999996</v>
      </c>
      <c r="AX20" s="214">
        <v>8.3081788949999993</v>
      </c>
      <c r="AY20" s="214">
        <v>8.8210589440000007</v>
      </c>
      <c r="AZ20" s="214">
        <v>8.5522320000000001</v>
      </c>
      <c r="BA20" s="214">
        <v>8.4428640000000001</v>
      </c>
      <c r="BB20" s="355">
        <v>8.0983599999999996</v>
      </c>
      <c r="BC20" s="355">
        <v>7.9203219999999996</v>
      </c>
      <c r="BD20" s="355">
        <v>7.643364</v>
      </c>
      <c r="BE20" s="355">
        <v>7.1919269999999997</v>
      </c>
      <c r="BF20" s="355">
        <v>7.0440579999999997</v>
      </c>
      <c r="BG20" s="355">
        <v>7.1328430000000003</v>
      </c>
      <c r="BH20" s="355">
        <v>7.4095930000000001</v>
      </c>
      <c r="BI20" s="355">
        <v>7.5995010000000001</v>
      </c>
      <c r="BJ20" s="355">
        <v>7.8103600000000002</v>
      </c>
      <c r="BK20" s="355">
        <v>7.7600879999999997</v>
      </c>
      <c r="BL20" s="355">
        <v>7.8011470000000003</v>
      </c>
      <c r="BM20" s="355">
        <v>7.967606</v>
      </c>
      <c r="BN20" s="355">
        <v>7.727779</v>
      </c>
      <c r="BO20" s="355">
        <v>7.6456749999999998</v>
      </c>
      <c r="BP20" s="355">
        <v>7.4388290000000001</v>
      </c>
      <c r="BQ20" s="355">
        <v>7.0389179999999998</v>
      </c>
      <c r="BR20" s="355">
        <v>6.9107390000000004</v>
      </c>
      <c r="BS20" s="355">
        <v>7.0012639999999999</v>
      </c>
      <c r="BT20" s="355">
        <v>7.2715719999999999</v>
      </c>
      <c r="BU20" s="355">
        <v>7.4570309999999997</v>
      </c>
      <c r="BV20" s="355">
        <v>7.6767000000000003</v>
      </c>
    </row>
    <row r="21" spans="1:74" ht="11.1" customHeight="1" x14ac:dyDescent="0.2">
      <c r="A21" s="84" t="s">
        <v>842</v>
      </c>
      <c r="B21" s="189" t="s">
        <v>558</v>
      </c>
      <c r="C21" s="214">
        <v>7.0805555580000004</v>
      </c>
      <c r="D21" s="214">
        <v>6.7563242749999999</v>
      </c>
      <c r="E21" s="214">
        <v>6.9808186619999999</v>
      </c>
      <c r="F21" s="214">
        <v>6.8994130250000003</v>
      </c>
      <c r="G21" s="214">
        <v>7.8169754290000002</v>
      </c>
      <c r="H21" s="214">
        <v>8.7211013279999996</v>
      </c>
      <c r="I21" s="214">
        <v>8.9610514319999997</v>
      </c>
      <c r="J21" s="214">
        <v>8.9562745439999993</v>
      </c>
      <c r="K21" s="214">
        <v>8.5545919690000005</v>
      </c>
      <c r="L21" s="214">
        <v>6.8403335099999998</v>
      </c>
      <c r="M21" s="214">
        <v>6.3313978000000004</v>
      </c>
      <c r="N21" s="214">
        <v>5.9966791439999998</v>
      </c>
      <c r="O21" s="214">
        <v>5.745064781</v>
      </c>
      <c r="P21" s="214">
        <v>5.8572770199999997</v>
      </c>
      <c r="Q21" s="214">
        <v>6.0855502809999997</v>
      </c>
      <c r="R21" s="214">
        <v>6.0756137299999997</v>
      </c>
      <c r="S21" s="214">
        <v>6.8427921889999999</v>
      </c>
      <c r="T21" s="214">
        <v>7.8568277530000001</v>
      </c>
      <c r="U21" s="214">
        <v>8.8436179280000005</v>
      </c>
      <c r="V21" s="214">
        <v>8.9780526490000003</v>
      </c>
      <c r="W21" s="214">
        <v>8.5368532439999996</v>
      </c>
      <c r="X21" s="214">
        <v>7.394186446</v>
      </c>
      <c r="Y21" s="214">
        <v>6.7441753430000002</v>
      </c>
      <c r="Z21" s="214">
        <v>6.136120279</v>
      </c>
      <c r="AA21" s="214">
        <v>6.5994887379999998</v>
      </c>
      <c r="AB21" s="214">
        <v>6.7472806250000001</v>
      </c>
      <c r="AC21" s="214">
        <v>6.4852428120000001</v>
      </c>
      <c r="AD21" s="214">
        <v>7.3968729460000002</v>
      </c>
      <c r="AE21" s="214">
        <v>7.8525324510000001</v>
      </c>
      <c r="AF21" s="214">
        <v>8.9270828800000004</v>
      </c>
      <c r="AG21" s="214">
        <v>9.0508135860000003</v>
      </c>
      <c r="AH21" s="214">
        <v>9.2221351590000005</v>
      </c>
      <c r="AI21" s="214">
        <v>8.5484959230000008</v>
      </c>
      <c r="AJ21" s="214">
        <v>6.9848998590000004</v>
      </c>
      <c r="AK21" s="214">
        <v>6.2005626039999999</v>
      </c>
      <c r="AL21" s="214">
        <v>5.9314225790000004</v>
      </c>
      <c r="AM21" s="214">
        <v>6.0604590619999996</v>
      </c>
      <c r="AN21" s="214">
        <v>6.3931434070000002</v>
      </c>
      <c r="AO21" s="214">
        <v>6.1745664050000002</v>
      </c>
      <c r="AP21" s="214">
        <v>6.2304191119999999</v>
      </c>
      <c r="AQ21" s="214">
        <v>8.0385644260000007</v>
      </c>
      <c r="AR21" s="214">
        <v>8.5420142509999994</v>
      </c>
      <c r="AS21" s="214">
        <v>9.1719252020000006</v>
      </c>
      <c r="AT21" s="214">
        <v>9.0913075079999999</v>
      </c>
      <c r="AU21" s="214">
        <v>8.8039292610000004</v>
      </c>
      <c r="AV21" s="214">
        <v>6.8447488849999996</v>
      </c>
      <c r="AW21" s="214">
        <v>6.2912839150000002</v>
      </c>
      <c r="AX21" s="214">
        <v>6.610505539</v>
      </c>
      <c r="AY21" s="214">
        <v>6.3264028540000004</v>
      </c>
      <c r="AZ21" s="214">
        <v>6.2684949999999997</v>
      </c>
      <c r="BA21" s="214">
        <v>6.5516480000000001</v>
      </c>
      <c r="BB21" s="355">
        <v>6.9955150000000001</v>
      </c>
      <c r="BC21" s="355">
        <v>7.7928499999999996</v>
      </c>
      <c r="BD21" s="355">
        <v>8.5766539999999996</v>
      </c>
      <c r="BE21" s="355">
        <v>8.9393119999999993</v>
      </c>
      <c r="BF21" s="355">
        <v>9.0887019999999996</v>
      </c>
      <c r="BG21" s="355">
        <v>8.4490219999999994</v>
      </c>
      <c r="BH21" s="355">
        <v>7.2313679999999998</v>
      </c>
      <c r="BI21" s="355">
        <v>6.7910760000000003</v>
      </c>
      <c r="BJ21" s="355">
        <v>6.7428520000000001</v>
      </c>
      <c r="BK21" s="355">
        <v>6.6488459999999998</v>
      </c>
      <c r="BL21" s="355">
        <v>6.4434129999999996</v>
      </c>
      <c r="BM21" s="355">
        <v>6.7891409999999999</v>
      </c>
      <c r="BN21" s="355">
        <v>7.0308099999999998</v>
      </c>
      <c r="BO21" s="355">
        <v>7.8014580000000002</v>
      </c>
      <c r="BP21" s="355">
        <v>8.5682489999999998</v>
      </c>
      <c r="BQ21" s="355">
        <v>8.9048820000000006</v>
      </c>
      <c r="BR21" s="355">
        <v>9.0615629999999996</v>
      </c>
      <c r="BS21" s="355">
        <v>8.404738</v>
      </c>
      <c r="BT21" s="355">
        <v>7.1685910000000002</v>
      </c>
      <c r="BU21" s="355">
        <v>6.7072969999999996</v>
      </c>
      <c r="BV21" s="355">
        <v>6.6546560000000001</v>
      </c>
    </row>
    <row r="22" spans="1:74" ht="11.1" customHeight="1" x14ac:dyDescent="0.2">
      <c r="A22" s="84" t="s">
        <v>843</v>
      </c>
      <c r="B22" s="189" t="s">
        <v>559</v>
      </c>
      <c r="C22" s="214">
        <v>7.8404527540000002</v>
      </c>
      <c r="D22" s="214">
        <v>7.3395944010000003</v>
      </c>
      <c r="E22" s="214">
        <v>7.7901399910000002</v>
      </c>
      <c r="F22" s="214">
        <v>7.7129860649999999</v>
      </c>
      <c r="G22" s="214">
        <v>7.70497326</v>
      </c>
      <c r="H22" s="214">
        <v>8.8318221270000006</v>
      </c>
      <c r="I22" s="214">
        <v>9.0593965250000004</v>
      </c>
      <c r="J22" s="214">
        <v>9.2399489070000005</v>
      </c>
      <c r="K22" s="214">
        <v>8.7680910260000005</v>
      </c>
      <c r="L22" s="214">
        <v>7.3989191060000001</v>
      </c>
      <c r="M22" s="214">
        <v>6.9042120660000004</v>
      </c>
      <c r="N22" s="214">
        <v>6.2954304949999997</v>
      </c>
      <c r="O22" s="214">
        <v>6.1175357469999998</v>
      </c>
      <c r="P22" s="214">
        <v>6.1853920010000003</v>
      </c>
      <c r="Q22" s="214">
        <v>6.4511635419999998</v>
      </c>
      <c r="R22" s="214">
        <v>6.2428619000000003</v>
      </c>
      <c r="S22" s="214">
        <v>6.7650606020000001</v>
      </c>
      <c r="T22" s="214">
        <v>7.7724631239999997</v>
      </c>
      <c r="U22" s="214">
        <v>8.4893882260000009</v>
      </c>
      <c r="V22" s="214">
        <v>8.6874276869999996</v>
      </c>
      <c r="W22" s="214">
        <v>8.3280943819999997</v>
      </c>
      <c r="X22" s="214">
        <v>7.3638628830000004</v>
      </c>
      <c r="Y22" s="214">
        <v>6.9741567050000004</v>
      </c>
      <c r="Z22" s="214">
        <v>6.534452259</v>
      </c>
      <c r="AA22" s="214">
        <v>6.9299662050000004</v>
      </c>
      <c r="AB22" s="214">
        <v>7.041877897</v>
      </c>
      <c r="AC22" s="214">
        <v>6.7611411940000004</v>
      </c>
      <c r="AD22" s="214">
        <v>7.1364942569999998</v>
      </c>
      <c r="AE22" s="214">
        <v>7.8016928490000002</v>
      </c>
      <c r="AF22" s="214">
        <v>8.8136282270000006</v>
      </c>
      <c r="AG22" s="214">
        <v>9.1059871890000004</v>
      </c>
      <c r="AH22" s="214">
        <v>9.3187159800000003</v>
      </c>
      <c r="AI22" s="214">
        <v>8.7869962459999993</v>
      </c>
      <c r="AJ22" s="214">
        <v>7.2600996770000004</v>
      </c>
      <c r="AK22" s="214">
        <v>6.8598747080000004</v>
      </c>
      <c r="AL22" s="214">
        <v>7.0132127950000003</v>
      </c>
      <c r="AM22" s="214">
        <v>6.8187350159999998</v>
      </c>
      <c r="AN22" s="214">
        <v>7.1597464740000003</v>
      </c>
      <c r="AO22" s="214">
        <v>6.9302433370000003</v>
      </c>
      <c r="AP22" s="214">
        <v>6.7023579399999997</v>
      </c>
      <c r="AQ22" s="214">
        <v>8.0575384079999992</v>
      </c>
      <c r="AR22" s="214">
        <v>8.4571598310000002</v>
      </c>
      <c r="AS22" s="214">
        <v>9.0704314610000001</v>
      </c>
      <c r="AT22" s="214">
        <v>9.0797323569999993</v>
      </c>
      <c r="AU22" s="214">
        <v>8.6179658779999997</v>
      </c>
      <c r="AV22" s="214">
        <v>6.937594711</v>
      </c>
      <c r="AW22" s="214">
        <v>6.9006273399999998</v>
      </c>
      <c r="AX22" s="214">
        <v>7.3392268469999999</v>
      </c>
      <c r="AY22" s="214">
        <v>7.0545851050000001</v>
      </c>
      <c r="AZ22" s="214">
        <v>7.0434539999999997</v>
      </c>
      <c r="BA22" s="214">
        <v>7.2448129999999997</v>
      </c>
      <c r="BB22" s="355">
        <v>7.3849270000000002</v>
      </c>
      <c r="BC22" s="355">
        <v>7.5743900000000002</v>
      </c>
      <c r="BD22" s="355">
        <v>8.4244789999999998</v>
      </c>
      <c r="BE22" s="355">
        <v>8.8122220000000002</v>
      </c>
      <c r="BF22" s="355">
        <v>8.9809629999999991</v>
      </c>
      <c r="BG22" s="355">
        <v>8.4057449999999996</v>
      </c>
      <c r="BH22" s="355">
        <v>7.3608539999999998</v>
      </c>
      <c r="BI22" s="355">
        <v>7.2559509999999996</v>
      </c>
      <c r="BJ22" s="355">
        <v>7.052708</v>
      </c>
      <c r="BK22" s="355">
        <v>7.2063259999999998</v>
      </c>
      <c r="BL22" s="355">
        <v>7.4581299999999997</v>
      </c>
      <c r="BM22" s="355">
        <v>7.5644280000000004</v>
      </c>
      <c r="BN22" s="355">
        <v>7.4254680000000004</v>
      </c>
      <c r="BO22" s="355">
        <v>7.5367369999999996</v>
      </c>
      <c r="BP22" s="355">
        <v>8.3273689999999991</v>
      </c>
      <c r="BQ22" s="355">
        <v>8.7003660000000007</v>
      </c>
      <c r="BR22" s="355">
        <v>8.8643269999999994</v>
      </c>
      <c r="BS22" s="355">
        <v>8.2913169999999994</v>
      </c>
      <c r="BT22" s="355">
        <v>7.2558009999999999</v>
      </c>
      <c r="BU22" s="355">
        <v>7.1629449999999997</v>
      </c>
      <c r="BV22" s="355">
        <v>6.9833420000000004</v>
      </c>
    </row>
    <row r="23" spans="1:74" ht="11.1" customHeight="1" x14ac:dyDescent="0.2">
      <c r="A23" s="84" t="s">
        <v>844</v>
      </c>
      <c r="B23" s="189" t="s">
        <v>560</v>
      </c>
      <c r="C23" s="214">
        <v>8.8782768829999998</v>
      </c>
      <c r="D23" s="214">
        <v>8.2558590689999996</v>
      </c>
      <c r="E23" s="214">
        <v>8.3404726890000003</v>
      </c>
      <c r="F23" s="214">
        <v>8.9323417389999999</v>
      </c>
      <c r="G23" s="214">
        <v>9.2928238390000004</v>
      </c>
      <c r="H23" s="214">
        <v>9.6566422559999996</v>
      </c>
      <c r="I23" s="214">
        <v>9.5264820720000003</v>
      </c>
      <c r="J23" s="214">
        <v>9.4934046819999995</v>
      </c>
      <c r="K23" s="214">
        <v>9.6864952360000007</v>
      </c>
      <c r="L23" s="214">
        <v>8.8063945120000007</v>
      </c>
      <c r="M23" s="214">
        <v>8.9492060319999993</v>
      </c>
      <c r="N23" s="214">
        <v>8.9827150840000005</v>
      </c>
      <c r="O23" s="214">
        <v>7.2796476849999996</v>
      </c>
      <c r="P23" s="214">
        <v>7.4942681970000002</v>
      </c>
      <c r="Q23" s="214">
        <v>8.1502783020000003</v>
      </c>
      <c r="R23" s="214">
        <v>8.0866253070000003</v>
      </c>
      <c r="S23" s="214">
        <v>8.3010406900000007</v>
      </c>
      <c r="T23" s="214">
        <v>8.7834616170000004</v>
      </c>
      <c r="U23" s="214">
        <v>9.335187822</v>
      </c>
      <c r="V23" s="214">
        <v>9.2839632460000008</v>
      </c>
      <c r="W23" s="214">
        <v>9.3340717259999995</v>
      </c>
      <c r="X23" s="214">
        <v>8.972180689</v>
      </c>
      <c r="Y23" s="214">
        <v>8.6751286870000008</v>
      </c>
      <c r="Z23" s="214">
        <v>8.2817929110000001</v>
      </c>
      <c r="AA23" s="214">
        <v>8.6535190009999994</v>
      </c>
      <c r="AB23" s="214">
        <v>9.3239082189999998</v>
      </c>
      <c r="AC23" s="214">
        <v>8.4811777060000004</v>
      </c>
      <c r="AD23" s="214">
        <v>9.6144375859999993</v>
      </c>
      <c r="AE23" s="214">
        <v>9.9272781319999996</v>
      </c>
      <c r="AF23" s="214">
        <v>10.05832098</v>
      </c>
      <c r="AG23" s="214">
        <v>9.5252255639999994</v>
      </c>
      <c r="AH23" s="214">
        <v>9.7339093890000008</v>
      </c>
      <c r="AI23" s="214">
        <v>9.6187270480000002</v>
      </c>
      <c r="AJ23" s="214">
        <v>9.2864203839999995</v>
      </c>
      <c r="AK23" s="214">
        <v>8.8569475739999994</v>
      </c>
      <c r="AL23" s="214">
        <v>8.4647396859999997</v>
      </c>
      <c r="AM23" s="214">
        <v>8.1389989630000006</v>
      </c>
      <c r="AN23" s="214">
        <v>8.9816867019999993</v>
      </c>
      <c r="AO23" s="214">
        <v>7.9805528670000001</v>
      </c>
      <c r="AP23" s="214">
        <v>8.8005565249999993</v>
      </c>
      <c r="AQ23" s="214">
        <v>9.4585607429999996</v>
      </c>
      <c r="AR23" s="214">
        <v>10.288159159999999</v>
      </c>
      <c r="AS23" s="214">
        <v>9.865942853</v>
      </c>
      <c r="AT23" s="214">
        <v>9.4304687830000002</v>
      </c>
      <c r="AU23" s="214">
        <v>9.8895940380000003</v>
      </c>
      <c r="AV23" s="214">
        <v>8.9071231490000002</v>
      </c>
      <c r="AW23" s="214">
        <v>8.5740449959999996</v>
      </c>
      <c r="AX23" s="214">
        <v>8.6969361139999997</v>
      </c>
      <c r="AY23" s="214">
        <v>9.0124270949999996</v>
      </c>
      <c r="AZ23" s="214">
        <v>8.9668810000000008</v>
      </c>
      <c r="BA23" s="214">
        <v>8.5831949999999999</v>
      </c>
      <c r="BB23" s="355">
        <v>9.0136599999999998</v>
      </c>
      <c r="BC23" s="355">
        <v>9.3628400000000003</v>
      </c>
      <c r="BD23" s="355">
        <v>9.7509449999999998</v>
      </c>
      <c r="BE23" s="355">
        <v>9.8508689999999994</v>
      </c>
      <c r="BF23" s="355">
        <v>9.8054939999999995</v>
      </c>
      <c r="BG23" s="355">
        <v>9.7189809999999994</v>
      </c>
      <c r="BH23" s="355">
        <v>9.3595220000000001</v>
      </c>
      <c r="BI23" s="355">
        <v>9.0819109999999998</v>
      </c>
      <c r="BJ23" s="355">
        <v>8.9533539999999991</v>
      </c>
      <c r="BK23" s="355">
        <v>9.0144900000000003</v>
      </c>
      <c r="BL23" s="355">
        <v>9.0329350000000002</v>
      </c>
      <c r="BM23" s="355">
        <v>9.1605299999999996</v>
      </c>
      <c r="BN23" s="355">
        <v>9.5288799999999991</v>
      </c>
      <c r="BO23" s="355">
        <v>9.8355789999999992</v>
      </c>
      <c r="BP23" s="355">
        <v>10.152749999999999</v>
      </c>
      <c r="BQ23" s="355">
        <v>10.155709999999999</v>
      </c>
      <c r="BR23" s="355">
        <v>10.011799999999999</v>
      </c>
      <c r="BS23" s="355">
        <v>9.7968489999999999</v>
      </c>
      <c r="BT23" s="355">
        <v>9.3394390000000005</v>
      </c>
      <c r="BU23" s="355">
        <v>8.9793310000000002</v>
      </c>
      <c r="BV23" s="355">
        <v>8.8183959999999999</v>
      </c>
    </row>
    <row r="24" spans="1:74" ht="11.1" customHeight="1" x14ac:dyDescent="0.2">
      <c r="A24" s="84" t="s">
        <v>845</v>
      </c>
      <c r="B24" s="189" t="s">
        <v>561</v>
      </c>
      <c r="C24" s="214">
        <v>8.8110057410000007</v>
      </c>
      <c r="D24" s="214">
        <v>8.5939818730000006</v>
      </c>
      <c r="E24" s="214">
        <v>8.0411946870000008</v>
      </c>
      <c r="F24" s="214">
        <v>9.4319646959999996</v>
      </c>
      <c r="G24" s="214">
        <v>9.7148137769999998</v>
      </c>
      <c r="H24" s="214">
        <v>9.8251318409999993</v>
      </c>
      <c r="I24" s="214">
        <v>10.091044309999999</v>
      </c>
      <c r="J24" s="214">
        <v>10.12717076</v>
      </c>
      <c r="K24" s="214">
        <v>9.7442450800000007</v>
      </c>
      <c r="L24" s="214">
        <v>9.2987303489999995</v>
      </c>
      <c r="M24" s="214">
        <v>9.0939189349999996</v>
      </c>
      <c r="N24" s="214">
        <v>8.4971031979999996</v>
      </c>
      <c r="O24" s="214">
        <v>7.5212303560000002</v>
      </c>
      <c r="P24" s="214">
        <v>7.3566755500000003</v>
      </c>
      <c r="Q24" s="214">
        <v>7.6702787910000003</v>
      </c>
      <c r="R24" s="214">
        <v>8.3349355490000008</v>
      </c>
      <c r="S24" s="214">
        <v>8.4597283599999997</v>
      </c>
      <c r="T24" s="214">
        <v>9.0501157939999999</v>
      </c>
      <c r="U24" s="214">
        <v>9.5000941549999993</v>
      </c>
      <c r="V24" s="214">
        <v>10.01615183</v>
      </c>
      <c r="W24" s="214">
        <v>9.7334595979999996</v>
      </c>
      <c r="X24" s="214">
        <v>10.145863950000001</v>
      </c>
      <c r="Y24" s="214">
        <v>9.4891298249999991</v>
      </c>
      <c r="Z24" s="214">
        <v>8.4394713079999999</v>
      </c>
      <c r="AA24" s="214">
        <v>8.6862326700000008</v>
      </c>
      <c r="AB24" s="214">
        <v>9.1378055220000007</v>
      </c>
      <c r="AC24" s="214">
        <v>9.0372694849999995</v>
      </c>
      <c r="AD24" s="214">
        <v>9.7777587799999992</v>
      </c>
      <c r="AE24" s="214">
        <v>10.16890006</v>
      </c>
      <c r="AF24" s="214">
        <v>10.489798220000001</v>
      </c>
      <c r="AG24" s="214">
        <v>10.547461589999999</v>
      </c>
      <c r="AH24" s="214">
        <v>10.714249049999999</v>
      </c>
      <c r="AI24" s="214">
        <v>10.55784903</v>
      </c>
      <c r="AJ24" s="214">
        <v>10.095020549999999</v>
      </c>
      <c r="AK24" s="214">
        <v>9.3330046580000001</v>
      </c>
      <c r="AL24" s="214">
        <v>8.7214858690000003</v>
      </c>
      <c r="AM24" s="214">
        <v>8.4022962210000003</v>
      </c>
      <c r="AN24" s="214">
        <v>8.7453953349999995</v>
      </c>
      <c r="AO24" s="214">
        <v>8.8900834389999996</v>
      </c>
      <c r="AP24" s="214">
        <v>8.6772719939999998</v>
      </c>
      <c r="AQ24" s="214">
        <v>9.6084610579999996</v>
      </c>
      <c r="AR24" s="214">
        <v>10.435165599999999</v>
      </c>
      <c r="AS24" s="214">
        <v>10.714044019999999</v>
      </c>
      <c r="AT24" s="214">
        <v>10.718389569999999</v>
      </c>
      <c r="AU24" s="214">
        <v>10.12029203</v>
      </c>
      <c r="AV24" s="214">
        <v>9.5981326790000008</v>
      </c>
      <c r="AW24" s="214">
        <v>8.6258863029999997</v>
      </c>
      <c r="AX24" s="214">
        <v>8.7087124629999995</v>
      </c>
      <c r="AY24" s="214">
        <v>8.6176176939999998</v>
      </c>
      <c r="AZ24" s="214">
        <v>9.0326120000000003</v>
      </c>
      <c r="BA24" s="214">
        <v>8.8234549999999992</v>
      </c>
      <c r="BB24" s="355">
        <v>9.3933450000000001</v>
      </c>
      <c r="BC24" s="355">
        <v>9.6745090000000005</v>
      </c>
      <c r="BD24" s="355">
        <v>9.7731860000000008</v>
      </c>
      <c r="BE24" s="355">
        <v>9.9080150000000007</v>
      </c>
      <c r="BF24" s="355">
        <v>10.087350000000001</v>
      </c>
      <c r="BG24" s="355">
        <v>9.8726509999999994</v>
      </c>
      <c r="BH24" s="355">
        <v>9.4913120000000006</v>
      </c>
      <c r="BI24" s="355">
        <v>9.0426800000000007</v>
      </c>
      <c r="BJ24" s="355">
        <v>8.4374470000000006</v>
      </c>
      <c r="BK24" s="355">
        <v>8.2915189999999992</v>
      </c>
      <c r="BL24" s="355">
        <v>8.5240270000000002</v>
      </c>
      <c r="BM24" s="355">
        <v>8.5935190000000006</v>
      </c>
      <c r="BN24" s="355">
        <v>9.1258350000000004</v>
      </c>
      <c r="BO24" s="355">
        <v>9.3927940000000003</v>
      </c>
      <c r="BP24" s="355">
        <v>9.4843770000000003</v>
      </c>
      <c r="BQ24" s="355">
        <v>9.6156919999999992</v>
      </c>
      <c r="BR24" s="355">
        <v>9.8246179999999992</v>
      </c>
      <c r="BS24" s="355">
        <v>9.6210100000000001</v>
      </c>
      <c r="BT24" s="355">
        <v>9.2605339999999998</v>
      </c>
      <c r="BU24" s="355">
        <v>8.8250759999999993</v>
      </c>
      <c r="BV24" s="355">
        <v>8.2391850000000009</v>
      </c>
    </row>
    <row r="25" spans="1:74" ht="11.1" customHeight="1" x14ac:dyDescent="0.2">
      <c r="A25" s="84" t="s">
        <v>846</v>
      </c>
      <c r="B25" s="189" t="s">
        <v>562</v>
      </c>
      <c r="C25" s="214">
        <v>7.541937774</v>
      </c>
      <c r="D25" s="214">
        <v>7.150929734</v>
      </c>
      <c r="E25" s="214">
        <v>6.82411937</v>
      </c>
      <c r="F25" s="214">
        <v>7.1323432760000003</v>
      </c>
      <c r="G25" s="214">
        <v>7.3874904920000004</v>
      </c>
      <c r="H25" s="214">
        <v>7.1669190739999999</v>
      </c>
      <c r="I25" s="214">
        <v>7.9040261789999997</v>
      </c>
      <c r="J25" s="214">
        <v>8.1308273070000006</v>
      </c>
      <c r="K25" s="214">
        <v>8.1244502890000003</v>
      </c>
      <c r="L25" s="214">
        <v>8.0484033820000001</v>
      </c>
      <c r="M25" s="214">
        <v>7.6296708850000003</v>
      </c>
      <c r="N25" s="214">
        <v>6.7221257550000004</v>
      </c>
      <c r="O25" s="214">
        <v>6.2657175650000001</v>
      </c>
      <c r="P25" s="214">
        <v>6.1006638799999999</v>
      </c>
      <c r="Q25" s="214">
        <v>6.5206001689999997</v>
      </c>
      <c r="R25" s="214">
        <v>6.4745830660000001</v>
      </c>
      <c r="S25" s="214">
        <v>7.1913992950000001</v>
      </c>
      <c r="T25" s="214">
        <v>7.1013067330000004</v>
      </c>
      <c r="U25" s="214">
        <v>7.8884590149999996</v>
      </c>
      <c r="V25" s="214">
        <v>8.5164762700000001</v>
      </c>
      <c r="W25" s="214">
        <v>8.4064110880000005</v>
      </c>
      <c r="X25" s="214">
        <v>8.7017409350000001</v>
      </c>
      <c r="Y25" s="214">
        <v>8.5249550139999997</v>
      </c>
      <c r="Z25" s="214">
        <v>7.6508547020000002</v>
      </c>
      <c r="AA25" s="214">
        <v>7.4197759379999999</v>
      </c>
      <c r="AB25" s="214">
        <v>7.6889029290000002</v>
      </c>
      <c r="AC25" s="214">
        <v>7.6240233919999998</v>
      </c>
      <c r="AD25" s="214">
        <v>8.01403687</v>
      </c>
      <c r="AE25" s="214">
        <v>8.1029019909999995</v>
      </c>
      <c r="AF25" s="214">
        <v>8.3008937589999992</v>
      </c>
      <c r="AG25" s="214">
        <v>8.6960227319999994</v>
      </c>
      <c r="AH25" s="214">
        <v>8.8815497899999993</v>
      </c>
      <c r="AI25" s="214">
        <v>8.7926258560000008</v>
      </c>
      <c r="AJ25" s="214">
        <v>8.6318603609999993</v>
      </c>
      <c r="AK25" s="214">
        <v>8.0308309510000004</v>
      </c>
      <c r="AL25" s="214">
        <v>7.9062286339999996</v>
      </c>
      <c r="AM25" s="214">
        <v>6.9484643799999999</v>
      </c>
      <c r="AN25" s="214">
        <v>7.2394103230000004</v>
      </c>
      <c r="AO25" s="214">
        <v>7.6044322219999998</v>
      </c>
      <c r="AP25" s="214">
        <v>7.5764943750000002</v>
      </c>
      <c r="AQ25" s="214">
        <v>7.9854024170000004</v>
      </c>
      <c r="AR25" s="214">
        <v>8.3538839310000004</v>
      </c>
      <c r="AS25" s="214">
        <v>8.6303168380000006</v>
      </c>
      <c r="AT25" s="214">
        <v>8.6096147110000008</v>
      </c>
      <c r="AU25" s="214">
        <v>8.4119294700000005</v>
      </c>
      <c r="AV25" s="214">
        <v>7.9644262059999997</v>
      </c>
      <c r="AW25" s="214">
        <v>6.9602777600000003</v>
      </c>
      <c r="AX25" s="214">
        <v>6.5921031140000004</v>
      </c>
      <c r="AY25" s="214">
        <v>6.5358334280000001</v>
      </c>
      <c r="AZ25" s="214">
        <v>6.9580849999999996</v>
      </c>
      <c r="BA25" s="214">
        <v>6.6882520000000003</v>
      </c>
      <c r="BB25" s="355">
        <v>7.1705410000000001</v>
      </c>
      <c r="BC25" s="355">
        <v>7.5391899999999996</v>
      </c>
      <c r="BD25" s="355">
        <v>7.7482790000000001</v>
      </c>
      <c r="BE25" s="355">
        <v>8.0018609999999999</v>
      </c>
      <c r="BF25" s="355">
        <v>8.172428</v>
      </c>
      <c r="BG25" s="355">
        <v>7.9843390000000003</v>
      </c>
      <c r="BH25" s="355">
        <v>7.9890660000000002</v>
      </c>
      <c r="BI25" s="355">
        <v>7.6205189999999998</v>
      </c>
      <c r="BJ25" s="355">
        <v>7.0979840000000003</v>
      </c>
      <c r="BK25" s="355">
        <v>7.1461420000000002</v>
      </c>
      <c r="BL25" s="355">
        <v>7.2074410000000002</v>
      </c>
      <c r="BM25" s="355">
        <v>7.086576</v>
      </c>
      <c r="BN25" s="355">
        <v>7.276637</v>
      </c>
      <c r="BO25" s="355">
        <v>7.5040690000000003</v>
      </c>
      <c r="BP25" s="355">
        <v>7.6474310000000001</v>
      </c>
      <c r="BQ25" s="355">
        <v>7.8554409999999999</v>
      </c>
      <c r="BR25" s="355">
        <v>8.0478509999999996</v>
      </c>
      <c r="BS25" s="355">
        <v>7.8493839999999997</v>
      </c>
      <c r="BT25" s="355">
        <v>7.8610680000000004</v>
      </c>
      <c r="BU25" s="355">
        <v>7.4860119999999997</v>
      </c>
      <c r="BV25" s="355">
        <v>6.9744440000000001</v>
      </c>
    </row>
    <row r="26" spans="1:74" ht="11.1" customHeight="1" x14ac:dyDescent="0.2">
      <c r="A26" s="84" t="s">
        <v>847</v>
      </c>
      <c r="B26" s="189" t="s">
        <v>563</v>
      </c>
      <c r="C26" s="214">
        <v>8.2172755340000005</v>
      </c>
      <c r="D26" s="214">
        <v>8.3137761549999993</v>
      </c>
      <c r="E26" s="214">
        <v>8.4481371460000005</v>
      </c>
      <c r="F26" s="214">
        <v>8.5448124360000008</v>
      </c>
      <c r="G26" s="214">
        <v>8.4006873560000006</v>
      </c>
      <c r="H26" s="214">
        <v>8.8143431379999999</v>
      </c>
      <c r="I26" s="214">
        <v>9.1660221130000004</v>
      </c>
      <c r="J26" s="214">
        <v>9.0315818879999998</v>
      </c>
      <c r="K26" s="214">
        <v>8.9792707909999994</v>
      </c>
      <c r="L26" s="214">
        <v>8.2371609629999991</v>
      </c>
      <c r="M26" s="214">
        <v>7.1779007039999998</v>
      </c>
      <c r="N26" s="214">
        <v>6.9595289830000002</v>
      </c>
      <c r="O26" s="214">
        <v>6.8436322000000001</v>
      </c>
      <c r="P26" s="214">
        <v>6.9775949610000003</v>
      </c>
      <c r="Q26" s="214">
        <v>7.1145222739999996</v>
      </c>
      <c r="R26" s="214">
        <v>6.9575303640000001</v>
      </c>
      <c r="S26" s="214">
        <v>6.949129278</v>
      </c>
      <c r="T26" s="214">
        <v>7.5873176869999996</v>
      </c>
      <c r="U26" s="214">
        <v>7.8950360960000001</v>
      </c>
      <c r="V26" s="214">
        <v>8.1039387230000006</v>
      </c>
      <c r="W26" s="214">
        <v>7.8771148560000004</v>
      </c>
      <c r="X26" s="214">
        <v>7.4345254880000002</v>
      </c>
      <c r="Y26" s="214">
        <v>6.9515867890000003</v>
      </c>
      <c r="Z26" s="214">
        <v>6.6784014770000004</v>
      </c>
      <c r="AA26" s="214">
        <v>6.7231436210000002</v>
      </c>
      <c r="AB26" s="214">
        <v>6.9581201229999996</v>
      </c>
      <c r="AC26" s="214">
        <v>7.155839973</v>
      </c>
      <c r="AD26" s="214">
        <v>7.2068920009999999</v>
      </c>
      <c r="AE26" s="214">
        <v>7.2932286460000002</v>
      </c>
      <c r="AF26" s="214">
        <v>7.9005667470000001</v>
      </c>
      <c r="AG26" s="214">
        <v>8.3606365609999997</v>
      </c>
      <c r="AH26" s="214">
        <v>8.3599524269999996</v>
      </c>
      <c r="AI26" s="214">
        <v>8.1914855790000001</v>
      </c>
      <c r="AJ26" s="214">
        <v>7.3020403610000004</v>
      </c>
      <c r="AK26" s="214">
        <v>7.2276361900000001</v>
      </c>
      <c r="AL26" s="214">
        <v>7.1757080479999997</v>
      </c>
      <c r="AM26" s="214">
        <v>6.9478979110000001</v>
      </c>
      <c r="AN26" s="214">
        <v>6.9479385310000001</v>
      </c>
      <c r="AO26" s="214">
        <v>7.0974461690000004</v>
      </c>
      <c r="AP26" s="214">
        <v>7.0678255439999997</v>
      </c>
      <c r="AQ26" s="214">
        <v>7.7523591249999999</v>
      </c>
      <c r="AR26" s="214">
        <v>7.9630243189999996</v>
      </c>
      <c r="AS26" s="214">
        <v>8.5441093049999992</v>
      </c>
      <c r="AT26" s="214">
        <v>7.5586509099999999</v>
      </c>
      <c r="AU26" s="214">
        <v>7.6872474239999997</v>
      </c>
      <c r="AV26" s="214">
        <v>6.7546832979999998</v>
      </c>
      <c r="AW26" s="214">
        <v>6.043008253</v>
      </c>
      <c r="AX26" s="214">
        <v>6.17407884</v>
      </c>
      <c r="AY26" s="214">
        <v>6.3240104629999996</v>
      </c>
      <c r="AZ26" s="214">
        <v>6.3817370000000002</v>
      </c>
      <c r="BA26" s="214">
        <v>6.4117449999999998</v>
      </c>
      <c r="BB26" s="355">
        <v>6.5599540000000003</v>
      </c>
      <c r="BC26" s="355">
        <v>6.7484140000000004</v>
      </c>
      <c r="BD26" s="355">
        <v>7.1466810000000001</v>
      </c>
      <c r="BE26" s="355">
        <v>7.5842859999999996</v>
      </c>
      <c r="BF26" s="355">
        <v>7.8738450000000002</v>
      </c>
      <c r="BG26" s="355">
        <v>7.8688560000000001</v>
      </c>
      <c r="BH26" s="355">
        <v>7.4197620000000004</v>
      </c>
      <c r="BI26" s="355">
        <v>6.8589419999999999</v>
      </c>
      <c r="BJ26" s="355">
        <v>6.7289409999999998</v>
      </c>
      <c r="BK26" s="355">
        <v>7.0678289999999997</v>
      </c>
      <c r="BL26" s="355">
        <v>7.2487089999999998</v>
      </c>
      <c r="BM26" s="355">
        <v>7.3305899999999999</v>
      </c>
      <c r="BN26" s="355">
        <v>7.3534730000000001</v>
      </c>
      <c r="BO26" s="355">
        <v>7.411124</v>
      </c>
      <c r="BP26" s="355">
        <v>7.6875039999999997</v>
      </c>
      <c r="BQ26" s="355">
        <v>8.0196079999999998</v>
      </c>
      <c r="BR26" s="355">
        <v>8.2323269999999997</v>
      </c>
      <c r="BS26" s="355">
        <v>8.1552209999999992</v>
      </c>
      <c r="BT26" s="355">
        <v>7.6469009999999997</v>
      </c>
      <c r="BU26" s="355">
        <v>7.0326529999999998</v>
      </c>
      <c r="BV26" s="355">
        <v>6.8627919999999998</v>
      </c>
    </row>
    <row r="27" spans="1:74" ht="11.1" customHeight="1" x14ac:dyDescent="0.2">
      <c r="A27" s="84" t="s">
        <v>848</v>
      </c>
      <c r="B27" s="189" t="s">
        <v>564</v>
      </c>
      <c r="C27" s="214">
        <v>9.5069703099999998</v>
      </c>
      <c r="D27" s="214">
        <v>9.3547016349999996</v>
      </c>
      <c r="E27" s="214">
        <v>9.4136931110000006</v>
      </c>
      <c r="F27" s="214">
        <v>8.9049448200000008</v>
      </c>
      <c r="G27" s="214">
        <v>8.3726286969999997</v>
      </c>
      <c r="H27" s="214">
        <v>9.0570926600000004</v>
      </c>
      <c r="I27" s="214">
        <v>9.0594114569999995</v>
      </c>
      <c r="J27" s="214">
        <v>9.1100497479999998</v>
      </c>
      <c r="K27" s="214">
        <v>8.8596831100000006</v>
      </c>
      <c r="L27" s="214">
        <v>8.8057937430000006</v>
      </c>
      <c r="M27" s="214">
        <v>7.8365950949999998</v>
      </c>
      <c r="N27" s="214">
        <v>8.4488790179999995</v>
      </c>
      <c r="O27" s="214">
        <v>8.2355107529999998</v>
      </c>
      <c r="P27" s="214">
        <v>8.7109176720000008</v>
      </c>
      <c r="Q27" s="214">
        <v>8.4521432809999997</v>
      </c>
      <c r="R27" s="214">
        <v>7.9453054840000004</v>
      </c>
      <c r="S27" s="214">
        <v>8.1078895709999994</v>
      </c>
      <c r="T27" s="214">
        <v>8.5651464219999998</v>
      </c>
      <c r="U27" s="214">
        <v>8.8520243700000005</v>
      </c>
      <c r="V27" s="214">
        <v>9.3159325230000007</v>
      </c>
      <c r="W27" s="214">
        <v>9.5252054279999996</v>
      </c>
      <c r="X27" s="214">
        <v>9.2298115349999996</v>
      </c>
      <c r="Y27" s="214">
        <v>9.2160965739999998</v>
      </c>
      <c r="Z27" s="214">
        <v>9.1846307300000003</v>
      </c>
      <c r="AA27" s="214">
        <v>9.0318961279999996</v>
      </c>
      <c r="AB27" s="214">
        <v>9.0401526220000008</v>
      </c>
      <c r="AC27" s="214">
        <v>9.2052143540000007</v>
      </c>
      <c r="AD27" s="214">
        <v>8.9645095080000008</v>
      </c>
      <c r="AE27" s="214">
        <v>8.8609548759999992</v>
      </c>
      <c r="AF27" s="214">
        <v>9.4269133679999992</v>
      </c>
      <c r="AG27" s="214">
        <v>9.2028200019999993</v>
      </c>
      <c r="AH27" s="214">
        <v>9.2450659650000002</v>
      </c>
      <c r="AI27" s="214">
        <v>8.8568902650000005</v>
      </c>
      <c r="AJ27" s="214">
        <v>8.4554889539999998</v>
      </c>
      <c r="AK27" s="214">
        <v>8.4778430539999992</v>
      </c>
      <c r="AL27" s="214">
        <v>8.6182617970000006</v>
      </c>
      <c r="AM27" s="214">
        <v>8.8560987450000006</v>
      </c>
      <c r="AN27" s="214">
        <v>8.9934956499999998</v>
      </c>
      <c r="AO27" s="214">
        <v>8.8436022409999993</v>
      </c>
      <c r="AP27" s="214">
        <v>8.6417282659999994</v>
      </c>
      <c r="AQ27" s="214">
        <v>8.5624558420000003</v>
      </c>
      <c r="AR27" s="214">
        <v>8.508125261</v>
      </c>
      <c r="AS27" s="214">
        <v>9.2115622439999996</v>
      </c>
      <c r="AT27" s="214">
        <v>9.0892655250000001</v>
      </c>
      <c r="AU27" s="214">
        <v>9.0275373719999994</v>
      </c>
      <c r="AV27" s="214">
        <v>8.2761582580000006</v>
      </c>
      <c r="AW27" s="214">
        <v>8.4434021680000004</v>
      </c>
      <c r="AX27" s="214">
        <v>9.0925375580000001</v>
      </c>
      <c r="AY27" s="214">
        <v>9.1741777710000001</v>
      </c>
      <c r="AZ27" s="214">
        <v>8.7434799999999999</v>
      </c>
      <c r="BA27" s="214">
        <v>8.7806630000000006</v>
      </c>
      <c r="BB27" s="355">
        <v>8.5023440000000008</v>
      </c>
      <c r="BC27" s="355">
        <v>8.5156430000000007</v>
      </c>
      <c r="BD27" s="355">
        <v>8.7294579999999993</v>
      </c>
      <c r="BE27" s="355">
        <v>8.7049509999999994</v>
      </c>
      <c r="BF27" s="355">
        <v>8.7387300000000003</v>
      </c>
      <c r="BG27" s="355">
        <v>8.5099339999999994</v>
      </c>
      <c r="BH27" s="355">
        <v>8.2991130000000002</v>
      </c>
      <c r="BI27" s="355">
        <v>8.1674740000000003</v>
      </c>
      <c r="BJ27" s="355">
        <v>8.4372489999999996</v>
      </c>
      <c r="BK27" s="355">
        <v>8.4276090000000003</v>
      </c>
      <c r="BL27" s="355">
        <v>8.6404879999999995</v>
      </c>
      <c r="BM27" s="355">
        <v>8.7477389999999993</v>
      </c>
      <c r="BN27" s="355">
        <v>8.5125360000000008</v>
      </c>
      <c r="BO27" s="355">
        <v>8.5565639999999998</v>
      </c>
      <c r="BP27" s="355">
        <v>8.825628</v>
      </c>
      <c r="BQ27" s="355">
        <v>8.8663080000000001</v>
      </c>
      <c r="BR27" s="355">
        <v>8.9390059999999991</v>
      </c>
      <c r="BS27" s="355">
        <v>8.7170909999999999</v>
      </c>
      <c r="BT27" s="355">
        <v>8.5083830000000003</v>
      </c>
      <c r="BU27" s="355">
        <v>8.3645259999999997</v>
      </c>
      <c r="BV27" s="355">
        <v>8.6264439999999993</v>
      </c>
    </row>
    <row r="28" spans="1:74" ht="11.1" customHeight="1" x14ac:dyDescent="0.2">
      <c r="A28" s="84" t="s">
        <v>849</v>
      </c>
      <c r="B28" s="189" t="s">
        <v>538</v>
      </c>
      <c r="C28" s="214">
        <v>8.15</v>
      </c>
      <c r="D28" s="214">
        <v>7.81</v>
      </c>
      <c r="E28" s="214">
        <v>7.85</v>
      </c>
      <c r="F28" s="214">
        <v>8.0299999999999994</v>
      </c>
      <c r="G28" s="214">
        <v>8.1300000000000008</v>
      </c>
      <c r="H28" s="214">
        <v>8.52</v>
      </c>
      <c r="I28" s="214">
        <v>8.49</v>
      </c>
      <c r="J28" s="214">
        <v>8.4600000000000009</v>
      </c>
      <c r="K28" s="214">
        <v>8.43</v>
      </c>
      <c r="L28" s="214">
        <v>7.79</v>
      </c>
      <c r="M28" s="214">
        <v>7.39</v>
      </c>
      <c r="N28" s="214">
        <v>7.23</v>
      </c>
      <c r="O28" s="214">
        <v>6.75</v>
      </c>
      <c r="P28" s="214">
        <v>6.86</v>
      </c>
      <c r="Q28" s="214">
        <v>7.08</v>
      </c>
      <c r="R28" s="214">
        <v>6.98</v>
      </c>
      <c r="S28" s="214">
        <v>7.32</v>
      </c>
      <c r="T28" s="214">
        <v>7.72</v>
      </c>
      <c r="U28" s="214">
        <v>8.14</v>
      </c>
      <c r="V28" s="214">
        <v>8.3000000000000007</v>
      </c>
      <c r="W28" s="214">
        <v>8.2799999999999994</v>
      </c>
      <c r="X28" s="214">
        <v>7.96</v>
      </c>
      <c r="Y28" s="214">
        <v>7.67</v>
      </c>
      <c r="Z28" s="214">
        <v>7.27</v>
      </c>
      <c r="AA28" s="214">
        <v>7.58</v>
      </c>
      <c r="AB28" s="214">
        <v>7.89</v>
      </c>
      <c r="AC28" s="214">
        <v>7.68</v>
      </c>
      <c r="AD28" s="214">
        <v>8.0399999999999991</v>
      </c>
      <c r="AE28" s="214">
        <v>8.31</v>
      </c>
      <c r="AF28" s="214">
        <v>8.75</v>
      </c>
      <c r="AG28" s="214">
        <v>8.81</v>
      </c>
      <c r="AH28" s="214">
        <v>8.76</v>
      </c>
      <c r="AI28" s="214">
        <v>8.52</v>
      </c>
      <c r="AJ28" s="214">
        <v>7.97</v>
      </c>
      <c r="AK28" s="214">
        <v>7.51</v>
      </c>
      <c r="AL28" s="214">
        <v>7.42</v>
      </c>
      <c r="AM28" s="214">
        <v>7.43</v>
      </c>
      <c r="AN28" s="214">
        <v>7.82</v>
      </c>
      <c r="AO28" s="214">
        <v>7.74</v>
      </c>
      <c r="AP28" s="214">
        <v>7.66</v>
      </c>
      <c r="AQ28" s="214">
        <v>8.4600000000000009</v>
      </c>
      <c r="AR28" s="214">
        <v>8.65</v>
      </c>
      <c r="AS28" s="214">
        <v>8.93</v>
      </c>
      <c r="AT28" s="214">
        <v>8.74</v>
      </c>
      <c r="AU28" s="214">
        <v>8.64</v>
      </c>
      <c r="AV28" s="214">
        <v>7.71</v>
      </c>
      <c r="AW28" s="214">
        <v>7.35</v>
      </c>
      <c r="AX28" s="214">
        <v>7.77</v>
      </c>
      <c r="AY28" s="214">
        <v>7.75</v>
      </c>
      <c r="AZ28" s="214">
        <v>7.7166600000000001</v>
      </c>
      <c r="BA28" s="214">
        <v>7.7741699999999998</v>
      </c>
      <c r="BB28" s="355">
        <v>7.9044939999999997</v>
      </c>
      <c r="BC28" s="355">
        <v>8.1721839999999997</v>
      </c>
      <c r="BD28" s="355">
        <v>8.4271270000000005</v>
      </c>
      <c r="BE28" s="355">
        <v>8.4836109999999998</v>
      </c>
      <c r="BF28" s="355">
        <v>8.5315779999999997</v>
      </c>
      <c r="BG28" s="355">
        <v>8.3477160000000001</v>
      </c>
      <c r="BH28" s="355">
        <v>7.9318720000000003</v>
      </c>
      <c r="BI28" s="355">
        <v>7.7038599999999997</v>
      </c>
      <c r="BJ28" s="355">
        <v>7.6616270000000002</v>
      </c>
      <c r="BK28" s="355">
        <v>7.6477740000000001</v>
      </c>
      <c r="BL28" s="355">
        <v>7.6903879999999996</v>
      </c>
      <c r="BM28" s="355">
        <v>7.8436779999999997</v>
      </c>
      <c r="BN28" s="355">
        <v>7.906625</v>
      </c>
      <c r="BO28" s="355">
        <v>8.1500679999999992</v>
      </c>
      <c r="BP28" s="355">
        <v>8.4031800000000008</v>
      </c>
      <c r="BQ28" s="355">
        <v>8.4504970000000004</v>
      </c>
      <c r="BR28" s="355">
        <v>8.4945830000000004</v>
      </c>
      <c r="BS28" s="355">
        <v>8.3099539999999994</v>
      </c>
      <c r="BT28" s="355">
        <v>7.8807130000000001</v>
      </c>
      <c r="BU28" s="355">
        <v>7.6384600000000002</v>
      </c>
      <c r="BV28" s="355">
        <v>7.6015689999999996</v>
      </c>
    </row>
    <row r="29" spans="1:74" ht="11.1" customHeight="1" x14ac:dyDescent="0.2">
      <c r="A29" s="84"/>
      <c r="B29" s="88" t="s">
        <v>1225</v>
      </c>
      <c r="C29" s="231"/>
      <c r="D29" s="231"/>
      <c r="E29" s="231"/>
      <c r="F29" s="231"/>
      <c r="G29" s="231"/>
      <c r="H29" s="231"/>
      <c r="I29" s="231"/>
      <c r="J29" s="231"/>
      <c r="K29" s="231"/>
      <c r="L29" s="231"/>
      <c r="M29" s="231"/>
      <c r="N29" s="231"/>
      <c r="O29" s="231"/>
      <c r="P29" s="231"/>
      <c r="Q29" s="231"/>
      <c r="R29" s="231"/>
      <c r="S29" s="231"/>
      <c r="T29" s="231"/>
      <c r="U29" s="231"/>
      <c r="V29" s="231"/>
      <c r="W29" s="231"/>
      <c r="X29" s="231"/>
      <c r="Y29" s="231"/>
      <c r="Z29" s="231"/>
      <c r="AA29" s="231"/>
      <c r="AB29" s="231"/>
      <c r="AC29" s="231"/>
      <c r="AD29" s="231"/>
      <c r="AE29" s="231"/>
      <c r="AF29" s="231"/>
      <c r="AG29" s="231"/>
      <c r="AH29" s="231"/>
      <c r="AI29" s="231"/>
      <c r="AJ29" s="231"/>
      <c r="AK29" s="231"/>
      <c r="AL29" s="231"/>
      <c r="AM29" s="231"/>
      <c r="AN29" s="231"/>
      <c r="AO29" s="231"/>
      <c r="AP29" s="231"/>
      <c r="AQ29" s="231"/>
      <c r="AR29" s="231"/>
      <c r="AS29" s="231"/>
      <c r="AT29" s="231"/>
      <c r="AU29" s="231"/>
      <c r="AV29" s="231"/>
      <c r="AW29" s="231"/>
      <c r="AX29" s="231"/>
      <c r="AY29" s="231"/>
      <c r="AZ29" s="231"/>
      <c r="BA29" s="231"/>
      <c r="BB29" s="390"/>
      <c r="BC29" s="390"/>
      <c r="BD29" s="390"/>
      <c r="BE29" s="390"/>
      <c r="BF29" s="390"/>
      <c r="BG29" s="390"/>
      <c r="BH29" s="390"/>
      <c r="BI29" s="390"/>
      <c r="BJ29" s="390"/>
      <c r="BK29" s="390"/>
      <c r="BL29" s="390"/>
      <c r="BM29" s="390"/>
      <c r="BN29" s="390"/>
      <c r="BO29" s="390"/>
      <c r="BP29" s="390"/>
      <c r="BQ29" s="390"/>
      <c r="BR29" s="390"/>
      <c r="BS29" s="390"/>
      <c r="BT29" s="390"/>
      <c r="BU29" s="390"/>
      <c r="BV29" s="390"/>
    </row>
    <row r="30" spans="1:74" ht="11.1" customHeight="1" x14ac:dyDescent="0.2">
      <c r="A30" s="84" t="s">
        <v>850</v>
      </c>
      <c r="B30" s="189" t="s">
        <v>557</v>
      </c>
      <c r="C30" s="261">
        <v>10.005093430000001</v>
      </c>
      <c r="D30" s="261">
        <v>9.1829768410000003</v>
      </c>
      <c r="E30" s="261">
        <v>8.0989425120000007</v>
      </c>
      <c r="F30" s="261">
        <v>8.6678063440000006</v>
      </c>
      <c r="G30" s="261">
        <v>7.1486680180000004</v>
      </c>
      <c r="H30" s="261">
        <v>6.284288375</v>
      </c>
      <c r="I30" s="261">
        <v>6.1501760929999998</v>
      </c>
      <c r="J30" s="261">
        <v>5.9366597130000001</v>
      </c>
      <c r="K30" s="261">
        <v>6.2167254989999998</v>
      </c>
      <c r="L30" s="261">
        <v>5.6419066510000002</v>
      </c>
      <c r="M30" s="261">
        <v>6.5822992420000004</v>
      </c>
      <c r="N30" s="261">
        <v>7.7949417859999999</v>
      </c>
      <c r="O30" s="261">
        <v>6.9363884730000001</v>
      </c>
      <c r="P30" s="261">
        <v>6.8895142399999996</v>
      </c>
      <c r="Q30" s="261">
        <v>6.7995878059999999</v>
      </c>
      <c r="R30" s="261">
        <v>7.1242841050000001</v>
      </c>
      <c r="S30" s="261">
        <v>6.7164218289999997</v>
      </c>
      <c r="T30" s="261">
        <v>6.0022458680000002</v>
      </c>
      <c r="U30" s="261">
        <v>6.1916693609999998</v>
      </c>
      <c r="V30" s="261">
        <v>6.1707072040000002</v>
      </c>
      <c r="W30" s="261">
        <v>6.0265870179999999</v>
      </c>
      <c r="X30" s="261">
        <v>6.3814590219999996</v>
      </c>
      <c r="Y30" s="261">
        <v>6.8369076260000003</v>
      </c>
      <c r="Z30" s="261">
        <v>7.4073315830000004</v>
      </c>
      <c r="AA30" s="261">
        <v>7.7850467459999999</v>
      </c>
      <c r="AB30" s="261">
        <v>8.1954959990000003</v>
      </c>
      <c r="AC30" s="261">
        <v>7.5022936380000003</v>
      </c>
      <c r="AD30" s="261">
        <v>7.3568413699999997</v>
      </c>
      <c r="AE30" s="261">
        <v>7.2775850719999999</v>
      </c>
      <c r="AF30" s="261">
        <v>6.2653718429999996</v>
      </c>
      <c r="AG30" s="261">
        <v>6.3512585880000003</v>
      </c>
      <c r="AH30" s="261">
        <v>6.3042900289999997</v>
      </c>
      <c r="AI30" s="261">
        <v>6.4651937860000004</v>
      </c>
      <c r="AJ30" s="261">
        <v>5.7107307130000002</v>
      </c>
      <c r="AK30" s="261">
        <v>6.8785839539999998</v>
      </c>
      <c r="AL30" s="261">
        <v>7.6792322249999998</v>
      </c>
      <c r="AM30" s="261">
        <v>8.4275115070000002</v>
      </c>
      <c r="AN30" s="261">
        <v>9.0548956860000001</v>
      </c>
      <c r="AO30" s="261">
        <v>9.4276327359999996</v>
      </c>
      <c r="AP30" s="261">
        <v>9.9106308030000001</v>
      </c>
      <c r="AQ30" s="261">
        <v>8.3459921189999999</v>
      </c>
      <c r="AR30" s="261">
        <v>6.8780456709999997</v>
      </c>
      <c r="AS30" s="261">
        <v>6.6468602639999999</v>
      </c>
      <c r="AT30" s="261">
        <v>6.6153178199999996</v>
      </c>
      <c r="AU30" s="261">
        <v>6.2235586229999997</v>
      </c>
      <c r="AV30" s="261">
        <v>6.3746427130000001</v>
      </c>
      <c r="AW30" s="261">
        <v>7.6267045089999996</v>
      </c>
      <c r="AX30" s="261">
        <v>9.0822437219999994</v>
      </c>
      <c r="AY30" s="261">
        <v>8.9581914420000004</v>
      </c>
      <c r="AZ30" s="261">
        <v>8.4728510000000004</v>
      </c>
      <c r="BA30" s="261">
        <v>8.2843149999999994</v>
      </c>
      <c r="BB30" s="384">
        <v>7.9503269999999997</v>
      </c>
      <c r="BC30" s="384">
        <v>7.157286</v>
      </c>
      <c r="BD30" s="384">
        <v>6.8977360000000001</v>
      </c>
      <c r="BE30" s="384">
        <v>6.9206079999999996</v>
      </c>
      <c r="BF30" s="384">
        <v>6.8982200000000002</v>
      </c>
      <c r="BG30" s="384">
        <v>6.869516</v>
      </c>
      <c r="BH30" s="384">
        <v>7.0334690000000002</v>
      </c>
      <c r="BI30" s="384">
        <v>8.1172950000000004</v>
      </c>
      <c r="BJ30" s="384">
        <v>8.7395019999999999</v>
      </c>
      <c r="BK30" s="384">
        <v>8.7904959999999992</v>
      </c>
      <c r="BL30" s="384">
        <v>8.6286360000000002</v>
      </c>
      <c r="BM30" s="384">
        <v>8.5943400000000008</v>
      </c>
      <c r="BN30" s="384">
        <v>8.3861030000000003</v>
      </c>
      <c r="BO30" s="384">
        <v>7.6186470000000002</v>
      </c>
      <c r="BP30" s="384">
        <v>7.2923439999999999</v>
      </c>
      <c r="BQ30" s="384">
        <v>7.2072310000000002</v>
      </c>
      <c r="BR30" s="384">
        <v>7.0863449999999997</v>
      </c>
      <c r="BS30" s="384">
        <v>6.9309989999999999</v>
      </c>
      <c r="BT30" s="384">
        <v>7.0020110000000004</v>
      </c>
      <c r="BU30" s="384">
        <v>8.007301</v>
      </c>
      <c r="BV30" s="384">
        <v>8.6009290000000007</v>
      </c>
    </row>
    <row r="31" spans="1:74" ht="11.1" customHeight="1" x14ac:dyDescent="0.2">
      <c r="A31" s="84" t="s">
        <v>851</v>
      </c>
      <c r="B31" s="187" t="s">
        <v>590</v>
      </c>
      <c r="C31" s="261">
        <v>8.2951834279999996</v>
      </c>
      <c r="D31" s="261">
        <v>7.966028391</v>
      </c>
      <c r="E31" s="261">
        <v>7.6503972579999999</v>
      </c>
      <c r="F31" s="261">
        <v>7.6449089739999998</v>
      </c>
      <c r="G31" s="261">
        <v>7.4617121160000002</v>
      </c>
      <c r="H31" s="261">
        <v>6.9776198640000002</v>
      </c>
      <c r="I31" s="261">
        <v>6.9923811389999999</v>
      </c>
      <c r="J31" s="261">
        <v>6.6035240980000003</v>
      </c>
      <c r="K31" s="261">
        <v>6.9250712950000004</v>
      </c>
      <c r="L31" s="261">
        <v>6.5023077069999999</v>
      </c>
      <c r="M31" s="261">
        <v>6.833652925</v>
      </c>
      <c r="N31" s="261">
        <v>6.9686868510000002</v>
      </c>
      <c r="O31" s="261">
        <v>6.5068490450000001</v>
      </c>
      <c r="P31" s="261">
        <v>6.393824167</v>
      </c>
      <c r="Q31" s="261">
        <v>6.6387285199999999</v>
      </c>
      <c r="R31" s="261">
        <v>5.8151801250000004</v>
      </c>
      <c r="S31" s="261">
        <v>6.0861503309999998</v>
      </c>
      <c r="T31" s="261">
        <v>6.1539792049999997</v>
      </c>
      <c r="U31" s="261">
        <v>6.4207180050000003</v>
      </c>
      <c r="V31" s="261">
        <v>6.2030051479999999</v>
      </c>
      <c r="W31" s="261">
        <v>6.141799947</v>
      </c>
      <c r="X31" s="261">
        <v>6.2946883769999999</v>
      </c>
      <c r="Y31" s="261">
        <v>6.7719712510000001</v>
      </c>
      <c r="Z31" s="261">
        <v>6.9358542490000001</v>
      </c>
      <c r="AA31" s="261">
        <v>7.5862622000000002</v>
      </c>
      <c r="AB31" s="261">
        <v>8.0627794589999997</v>
      </c>
      <c r="AC31" s="261">
        <v>7.4754319330000003</v>
      </c>
      <c r="AD31" s="261">
        <v>7.6509565669999997</v>
      </c>
      <c r="AE31" s="261">
        <v>7.3177116580000003</v>
      </c>
      <c r="AF31" s="261">
        <v>8.1162814399999998</v>
      </c>
      <c r="AG31" s="261">
        <v>8.2924396809999994</v>
      </c>
      <c r="AH31" s="261">
        <v>7.4118836080000001</v>
      </c>
      <c r="AI31" s="261">
        <v>7.0755098500000004</v>
      </c>
      <c r="AJ31" s="261">
        <v>7.3811954740000001</v>
      </c>
      <c r="AK31" s="261">
        <v>7.5766461339999998</v>
      </c>
      <c r="AL31" s="261">
        <v>7.8477619189999999</v>
      </c>
      <c r="AM31" s="261">
        <v>7.9177322319999996</v>
      </c>
      <c r="AN31" s="261">
        <v>8.5617870049999993</v>
      </c>
      <c r="AO31" s="261">
        <v>8.6375860370000002</v>
      </c>
      <c r="AP31" s="261">
        <v>7.6622264480000002</v>
      </c>
      <c r="AQ31" s="261">
        <v>7.7282646650000002</v>
      </c>
      <c r="AR31" s="261">
        <v>9.6370723009999999</v>
      </c>
      <c r="AS31" s="261">
        <v>7.6830880629999996</v>
      </c>
      <c r="AT31" s="261">
        <v>7.8838008310000003</v>
      </c>
      <c r="AU31" s="261">
        <v>7.5874451010000001</v>
      </c>
      <c r="AV31" s="261">
        <v>7.2675506460000001</v>
      </c>
      <c r="AW31" s="261">
        <v>7.4070483339999997</v>
      </c>
      <c r="AX31" s="261">
        <v>8.3136030210000005</v>
      </c>
      <c r="AY31" s="261">
        <v>8.8639253799999995</v>
      </c>
      <c r="AZ31" s="261">
        <v>8.5547269999999997</v>
      </c>
      <c r="BA31" s="261">
        <v>8.3155610000000006</v>
      </c>
      <c r="BB31" s="384">
        <v>7.5928170000000001</v>
      </c>
      <c r="BC31" s="384">
        <v>7.286219</v>
      </c>
      <c r="BD31" s="384">
        <v>7.2433839999999998</v>
      </c>
      <c r="BE31" s="384">
        <v>7.3073759999999996</v>
      </c>
      <c r="BF31" s="384">
        <v>7.2414709999999998</v>
      </c>
      <c r="BG31" s="384">
        <v>7.1489060000000002</v>
      </c>
      <c r="BH31" s="384">
        <v>7.2717099999999997</v>
      </c>
      <c r="BI31" s="384">
        <v>7.4982629999999997</v>
      </c>
      <c r="BJ31" s="384">
        <v>7.5159799999999999</v>
      </c>
      <c r="BK31" s="384">
        <v>7.8486549999999999</v>
      </c>
      <c r="BL31" s="384">
        <v>7.9003769999999998</v>
      </c>
      <c r="BM31" s="384">
        <v>7.8979850000000003</v>
      </c>
      <c r="BN31" s="384">
        <v>7.2923650000000002</v>
      </c>
      <c r="BO31" s="384">
        <v>7.0693339999999996</v>
      </c>
      <c r="BP31" s="384">
        <v>7.0665610000000001</v>
      </c>
      <c r="BQ31" s="384">
        <v>7.1599120000000003</v>
      </c>
      <c r="BR31" s="384">
        <v>7.1146820000000002</v>
      </c>
      <c r="BS31" s="384">
        <v>7.0281880000000001</v>
      </c>
      <c r="BT31" s="384">
        <v>7.1528419999999997</v>
      </c>
      <c r="BU31" s="384">
        <v>7.3815470000000003</v>
      </c>
      <c r="BV31" s="384">
        <v>7.4144610000000002</v>
      </c>
    </row>
    <row r="32" spans="1:74" ht="11.1" customHeight="1" x14ac:dyDescent="0.2">
      <c r="A32" s="84" t="s">
        <v>852</v>
      </c>
      <c r="B32" s="189" t="s">
        <v>558</v>
      </c>
      <c r="C32" s="261">
        <v>6.5494755140000001</v>
      </c>
      <c r="D32" s="261">
        <v>6.2115937040000002</v>
      </c>
      <c r="E32" s="261">
        <v>6.2701806170000003</v>
      </c>
      <c r="F32" s="261">
        <v>5.7343337959999996</v>
      </c>
      <c r="G32" s="261">
        <v>5.3274930749999996</v>
      </c>
      <c r="H32" s="261">
        <v>5.7078340470000004</v>
      </c>
      <c r="I32" s="261">
        <v>5.4323727110000002</v>
      </c>
      <c r="J32" s="261">
        <v>5.6297098889999999</v>
      </c>
      <c r="K32" s="261">
        <v>5.3906118379999999</v>
      </c>
      <c r="L32" s="261">
        <v>5.0812108260000004</v>
      </c>
      <c r="M32" s="261">
        <v>5.1101745210000002</v>
      </c>
      <c r="N32" s="261">
        <v>5.1572863770000001</v>
      </c>
      <c r="O32" s="261">
        <v>5.0522579949999997</v>
      </c>
      <c r="P32" s="261">
        <v>5.1111485590000001</v>
      </c>
      <c r="Q32" s="261">
        <v>4.9290572260000003</v>
      </c>
      <c r="R32" s="261">
        <v>4.9908062690000001</v>
      </c>
      <c r="S32" s="261">
        <v>4.5197621200000002</v>
      </c>
      <c r="T32" s="261">
        <v>4.5057452119999999</v>
      </c>
      <c r="U32" s="261">
        <v>5.554647589</v>
      </c>
      <c r="V32" s="261">
        <v>5.3521507719999999</v>
      </c>
      <c r="W32" s="261">
        <v>5.4429123539999997</v>
      </c>
      <c r="X32" s="261">
        <v>5.2189345989999998</v>
      </c>
      <c r="Y32" s="261">
        <v>5.5099714420000003</v>
      </c>
      <c r="Z32" s="261">
        <v>5.4294632329999999</v>
      </c>
      <c r="AA32" s="261">
        <v>6.1148154400000001</v>
      </c>
      <c r="AB32" s="261">
        <v>5.9147140550000001</v>
      </c>
      <c r="AC32" s="261">
        <v>5.6644003730000003</v>
      </c>
      <c r="AD32" s="261">
        <v>6.1464605649999999</v>
      </c>
      <c r="AE32" s="261">
        <v>5.7338961590000004</v>
      </c>
      <c r="AF32" s="261">
        <v>5.9386903100000001</v>
      </c>
      <c r="AG32" s="261">
        <v>5.3898264889999998</v>
      </c>
      <c r="AH32" s="261">
        <v>5.7192091869999997</v>
      </c>
      <c r="AI32" s="261">
        <v>5.6183522459999997</v>
      </c>
      <c r="AJ32" s="261">
        <v>5.0159472840000001</v>
      </c>
      <c r="AK32" s="261">
        <v>5.4502875749999999</v>
      </c>
      <c r="AL32" s="261">
        <v>5.3596501329999997</v>
      </c>
      <c r="AM32" s="261">
        <v>5.6200747460000002</v>
      </c>
      <c r="AN32" s="261">
        <v>6.0125855880000003</v>
      </c>
      <c r="AO32" s="261">
        <v>5.4212473670000003</v>
      </c>
      <c r="AP32" s="261">
        <v>4.9354344340000003</v>
      </c>
      <c r="AQ32" s="261">
        <v>4.9811160460000004</v>
      </c>
      <c r="AR32" s="261">
        <v>5.3338745430000003</v>
      </c>
      <c r="AS32" s="261">
        <v>5.2482217020000004</v>
      </c>
      <c r="AT32" s="261">
        <v>5.3450868370000002</v>
      </c>
      <c r="AU32" s="261">
        <v>5.0385334229999996</v>
      </c>
      <c r="AV32" s="261">
        <v>5.1949009799999999</v>
      </c>
      <c r="AW32" s="261">
        <v>5.638416866</v>
      </c>
      <c r="AX32" s="261">
        <v>6.1451484030000003</v>
      </c>
      <c r="AY32" s="261">
        <v>5.7239962919999998</v>
      </c>
      <c r="AZ32" s="261">
        <v>5.8233620000000004</v>
      </c>
      <c r="BA32" s="261">
        <v>5.9329539999999996</v>
      </c>
      <c r="BB32" s="384">
        <v>5.9281069999999998</v>
      </c>
      <c r="BC32" s="384">
        <v>5.5837859999999999</v>
      </c>
      <c r="BD32" s="384">
        <v>5.5746450000000003</v>
      </c>
      <c r="BE32" s="384">
        <v>5.742718</v>
      </c>
      <c r="BF32" s="384">
        <v>5.7528420000000002</v>
      </c>
      <c r="BG32" s="384">
        <v>5.5416090000000002</v>
      </c>
      <c r="BH32" s="384">
        <v>5.2921139999999998</v>
      </c>
      <c r="BI32" s="384">
        <v>5.6382690000000002</v>
      </c>
      <c r="BJ32" s="384">
        <v>5.7769630000000003</v>
      </c>
      <c r="BK32" s="384">
        <v>6.2197240000000003</v>
      </c>
      <c r="BL32" s="384">
        <v>6.1582650000000001</v>
      </c>
      <c r="BM32" s="384">
        <v>6.2446590000000004</v>
      </c>
      <c r="BN32" s="384">
        <v>5.9710609999999997</v>
      </c>
      <c r="BO32" s="384">
        <v>5.492083</v>
      </c>
      <c r="BP32" s="384">
        <v>5.4153960000000003</v>
      </c>
      <c r="BQ32" s="384">
        <v>5.5776389999999996</v>
      </c>
      <c r="BR32" s="384">
        <v>5.6025359999999997</v>
      </c>
      <c r="BS32" s="384">
        <v>5.4207979999999996</v>
      </c>
      <c r="BT32" s="384">
        <v>5.1922870000000003</v>
      </c>
      <c r="BU32" s="384">
        <v>5.5663650000000002</v>
      </c>
      <c r="BV32" s="384">
        <v>5.7412359999999998</v>
      </c>
    </row>
    <row r="33" spans="1:74" ht="11.1" customHeight="1" x14ac:dyDescent="0.2">
      <c r="A33" s="84" t="s">
        <v>853</v>
      </c>
      <c r="B33" s="189" t="s">
        <v>559</v>
      </c>
      <c r="C33" s="261">
        <v>5.936783771</v>
      </c>
      <c r="D33" s="261">
        <v>5.6585802489999999</v>
      </c>
      <c r="E33" s="261">
        <v>5.6876206700000003</v>
      </c>
      <c r="F33" s="261">
        <v>4.7739709870000002</v>
      </c>
      <c r="G33" s="261">
        <v>4.2008330200000001</v>
      </c>
      <c r="H33" s="261">
        <v>4.3814286149999999</v>
      </c>
      <c r="I33" s="261">
        <v>4.4447162179999999</v>
      </c>
      <c r="J33" s="261">
        <v>4.3111787320000001</v>
      </c>
      <c r="K33" s="261">
        <v>4.2471430469999998</v>
      </c>
      <c r="L33" s="261">
        <v>4.1825428000000002</v>
      </c>
      <c r="M33" s="261">
        <v>4.247585559</v>
      </c>
      <c r="N33" s="261">
        <v>4.6300040420000004</v>
      </c>
      <c r="O33" s="261">
        <v>4.5110971559999999</v>
      </c>
      <c r="P33" s="261">
        <v>4.5994602970000003</v>
      </c>
      <c r="Q33" s="261">
        <v>4.115386473</v>
      </c>
      <c r="R33" s="261">
        <v>3.8328093669999999</v>
      </c>
      <c r="S33" s="261">
        <v>3.3954542320000001</v>
      </c>
      <c r="T33" s="261">
        <v>3.4803901129999999</v>
      </c>
      <c r="U33" s="261">
        <v>4.106205332</v>
      </c>
      <c r="V33" s="261">
        <v>4.0457257479999997</v>
      </c>
      <c r="W33" s="261">
        <v>4.0306279260000002</v>
      </c>
      <c r="X33" s="261">
        <v>4.1156677669999997</v>
      </c>
      <c r="Y33" s="261">
        <v>4.3783098369999998</v>
      </c>
      <c r="Z33" s="261">
        <v>4.930324111</v>
      </c>
      <c r="AA33" s="261">
        <v>5.2217961309999996</v>
      </c>
      <c r="AB33" s="261">
        <v>5.2015094270000004</v>
      </c>
      <c r="AC33" s="261">
        <v>4.5004238089999999</v>
      </c>
      <c r="AD33" s="261">
        <v>4.3587189100000003</v>
      </c>
      <c r="AE33" s="261">
        <v>4.163631938</v>
      </c>
      <c r="AF33" s="261">
        <v>4.2314013360000002</v>
      </c>
      <c r="AG33" s="261">
        <v>4.1008473949999997</v>
      </c>
      <c r="AH33" s="261">
        <v>4.0655970730000002</v>
      </c>
      <c r="AI33" s="261">
        <v>4.4599225730000001</v>
      </c>
      <c r="AJ33" s="261">
        <v>4.4472070810000002</v>
      </c>
      <c r="AK33" s="261">
        <v>4.4899894140000001</v>
      </c>
      <c r="AL33" s="261">
        <v>4.9402135210000004</v>
      </c>
      <c r="AM33" s="261">
        <v>5.1151559530000004</v>
      </c>
      <c r="AN33" s="261">
        <v>5.4163025720000002</v>
      </c>
      <c r="AO33" s="261">
        <v>4.6077582780000004</v>
      </c>
      <c r="AP33" s="261">
        <v>4.3279639080000001</v>
      </c>
      <c r="AQ33" s="261">
        <v>4.2081984319999997</v>
      </c>
      <c r="AR33" s="261">
        <v>4.1188354309999999</v>
      </c>
      <c r="AS33" s="261">
        <v>4.1549917089999999</v>
      </c>
      <c r="AT33" s="261">
        <v>4.2388998339999997</v>
      </c>
      <c r="AU33" s="261">
        <v>4.240051834</v>
      </c>
      <c r="AV33" s="261">
        <v>4.3875336320000002</v>
      </c>
      <c r="AW33" s="261">
        <v>4.9778870389999996</v>
      </c>
      <c r="AX33" s="261">
        <v>5.54638104</v>
      </c>
      <c r="AY33" s="261">
        <v>5.4792333099999997</v>
      </c>
      <c r="AZ33" s="261">
        <v>5.2265290000000002</v>
      </c>
      <c r="BA33" s="261">
        <v>4.9052889999999998</v>
      </c>
      <c r="BB33" s="384">
        <v>4.6444260000000002</v>
      </c>
      <c r="BC33" s="384">
        <v>4.338298</v>
      </c>
      <c r="BD33" s="384">
        <v>4.3237959999999998</v>
      </c>
      <c r="BE33" s="384">
        <v>4.3032529999999998</v>
      </c>
      <c r="BF33" s="384">
        <v>4.3065829999999998</v>
      </c>
      <c r="BG33" s="384">
        <v>4.3439259999999997</v>
      </c>
      <c r="BH33" s="384">
        <v>4.537236</v>
      </c>
      <c r="BI33" s="384">
        <v>4.892252</v>
      </c>
      <c r="BJ33" s="384">
        <v>5.3328249999999997</v>
      </c>
      <c r="BK33" s="384">
        <v>5.5248369999999998</v>
      </c>
      <c r="BL33" s="384">
        <v>5.5279819999999997</v>
      </c>
      <c r="BM33" s="384">
        <v>5.2667219999999997</v>
      </c>
      <c r="BN33" s="384">
        <v>4.7400479999999998</v>
      </c>
      <c r="BO33" s="384">
        <v>4.2914490000000001</v>
      </c>
      <c r="BP33" s="384">
        <v>4.1884449999999998</v>
      </c>
      <c r="BQ33" s="384">
        <v>4.1532010000000001</v>
      </c>
      <c r="BR33" s="384">
        <v>4.150188</v>
      </c>
      <c r="BS33" s="384">
        <v>4.2024330000000001</v>
      </c>
      <c r="BT33" s="384">
        <v>4.4266579999999998</v>
      </c>
      <c r="BU33" s="384">
        <v>4.8091220000000003</v>
      </c>
      <c r="BV33" s="384">
        <v>5.2857830000000003</v>
      </c>
    </row>
    <row r="34" spans="1:74" ht="11.1" customHeight="1" x14ac:dyDescent="0.2">
      <c r="A34" s="84" t="s">
        <v>854</v>
      </c>
      <c r="B34" s="189" t="s">
        <v>560</v>
      </c>
      <c r="C34" s="261">
        <v>5.9345007049999996</v>
      </c>
      <c r="D34" s="261">
        <v>5.8128796950000003</v>
      </c>
      <c r="E34" s="261">
        <v>5.3160476660000002</v>
      </c>
      <c r="F34" s="261">
        <v>4.6128594490000001</v>
      </c>
      <c r="G34" s="261">
        <v>4.4516736540000004</v>
      </c>
      <c r="H34" s="261">
        <v>4.686779746</v>
      </c>
      <c r="I34" s="261">
        <v>4.6528182759999996</v>
      </c>
      <c r="J34" s="261">
        <v>4.6611641529999996</v>
      </c>
      <c r="K34" s="261">
        <v>4.6262988649999999</v>
      </c>
      <c r="L34" s="261">
        <v>4.5079075550000001</v>
      </c>
      <c r="M34" s="261">
        <v>4.2287627560000001</v>
      </c>
      <c r="N34" s="261">
        <v>4.4037500290000002</v>
      </c>
      <c r="O34" s="261">
        <v>4.7035626109999997</v>
      </c>
      <c r="P34" s="261">
        <v>4.4803406250000002</v>
      </c>
      <c r="Q34" s="261">
        <v>4.0133889439999999</v>
      </c>
      <c r="R34" s="261">
        <v>3.6975872810000001</v>
      </c>
      <c r="S34" s="261">
        <v>3.8202695539999998</v>
      </c>
      <c r="T34" s="261">
        <v>3.8429000809999998</v>
      </c>
      <c r="U34" s="261">
        <v>4.4191412579999998</v>
      </c>
      <c r="V34" s="261">
        <v>4.4285752819999997</v>
      </c>
      <c r="W34" s="261">
        <v>4.4867768799999999</v>
      </c>
      <c r="X34" s="261">
        <v>4.5429080730000004</v>
      </c>
      <c r="Y34" s="261">
        <v>4.7053761009999997</v>
      </c>
      <c r="Z34" s="261">
        <v>5.185781671</v>
      </c>
      <c r="AA34" s="261">
        <v>5.7841476260000002</v>
      </c>
      <c r="AB34" s="261">
        <v>5.4461949379999997</v>
      </c>
      <c r="AC34" s="261">
        <v>4.7461968529999998</v>
      </c>
      <c r="AD34" s="261">
        <v>5.0313397359999996</v>
      </c>
      <c r="AE34" s="261">
        <v>4.8843757610000003</v>
      </c>
      <c r="AF34" s="261">
        <v>4.9458154319999998</v>
      </c>
      <c r="AG34" s="261">
        <v>4.8782830879999999</v>
      </c>
      <c r="AH34" s="261">
        <v>4.819839032</v>
      </c>
      <c r="AI34" s="261">
        <v>4.9088221619999999</v>
      </c>
      <c r="AJ34" s="261">
        <v>4.7757748590000002</v>
      </c>
      <c r="AK34" s="261">
        <v>4.7618962610000004</v>
      </c>
      <c r="AL34" s="261">
        <v>5.1897322729999997</v>
      </c>
      <c r="AM34" s="261">
        <v>5.5933922909999998</v>
      </c>
      <c r="AN34" s="261">
        <v>5.5386453170000003</v>
      </c>
      <c r="AO34" s="261">
        <v>4.9076400629999997</v>
      </c>
      <c r="AP34" s="261">
        <v>4.8026889449999999</v>
      </c>
      <c r="AQ34" s="261">
        <v>4.6752496949999998</v>
      </c>
      <c r="AR34" s="261">
        <v>4.5005908400000001</v>
      </c>
      <c r="AS34" s="261">
        <v>4.7214400159999999</v>
      </c>
      <c r="AT34" s="261">
        <v>4.6262090899999997</v>
      </c>
      <c r="AU34" s="261">
        <v>4.703127802</v>
      </c>
      <c r="AV34" s="261">
        <v>4.7623730259999997</v>
      </c>
      <c r="AW34" s="261">
        <v>5.2352065850000002</v>
      </c>
      <c r="AX34" s="261">
        <v>6.203570075</v>
      </c>
      <c r="AY34" s="261">
        <v>5.9991983949999996</v>
      </c>
      <c r="AZ34" s="261">
        <v>5.2412489999999998</v>
      </c>
      <c r="BA34" s="261">
        <v>4.7122520000000003</v>
      </c>
      <c r="BB34" s="384">
        <v>4.6949690000000004</v>
      </c>
      <c r="BC34" s="384">
        <v>4.6337000000000002</v>
      </c>
      <c r="BD34" s="384">
        <v>4.5955589999999997</v>
      </c>
      <c r="BE34" s="384">
        <v>4.6267990000000001</v>
      </c>
      <c r="BF34" s="384">
        <v>4.6186210000000001</v>
      </c>
      <c r="BG34" s="384">
        <v>4.6797810000000002</v>
      </c>
      <c r="BH34" s="384">
        <v>4.7308640000000004</v>
      </c>
      <c r="BI34" s="384">
        <v>5.149089</v>
      </c>
      <c r="BJ34" s="384">
        <v>5.4503760000000003</v>
      </c>
      <c r="BK34" s="384">
        <v>5.7694840000000003</v>
      </c>
      <c r="BL34" s="384">
        <v>5.4628839999999999</v>
      </c>
      <c r="BM34" s="384">
        <v>5.1510150000000001</v>
      </c>
      <c r="BN34" s="384">
        <v>4.7684819999999997</v>
      </c>
      <c r="BO34" s="384">
        <v>4.6399889999999999</v>
      </c>
      <c r="BP34" s="384">
        <v>4.5695680000000003</v>
      </c>
      <c r="BQ34" s="384">
        <v>4.5777150000000004</v>
      </c>
      <c r="BR34" s="384">
        <v>4.5689900000000003</v>
      </c>
      <c r="BS34" s="384">
        <v>4.5784820000000002</v>
      </c>
      <c r="BT34" s="384">
        <v>4.6137430000000004</v>
      </c>
      <c r="BU34" s="384">
        <v>5.01851</v>
      </c>
      <c r="BV34" s="384">
        <v>5.3582210000000003</v>
      </c>
    </row>
    <row r="35" spans="1:74" ht="11.1" customHeight="1" x14ac:dyDescent="0.2">
      <c r="A35" s="84" t="s">
        <v>855</v>
      </c>
      <c r="B35" s="189" t="s">
        <v>561</v>
      </c>
      <c r="C35" s="261">
        <v>5.4054237399999998</v>
      </c>
      <c r="D35" s="261">
        <v>5.307894353</v>
      </c>
      <c r="E35" s="261">
        <v>5.2014283780000001</v>
      </c>
      <c r="F35" s="261">
        <v>4.5280111510000003</v>
      </c>
      <c r="G35" s="261">
        <v>4.2014125560000002</v>
      </c>
      <c r="H35" s="261">
        <v>4.4377986370000002</v>
      </c>
      <c r="I35" s="261">
        <v>4.3415019069999996</v>
      </c>
      <c r="J35" s="261">
        <v>4.2794395559999998</v>
      </c>
      <c r="K35" s="261">
        <v>4.1641417560000002</v>
      </c>
      <c r="L35" s="261">
        <v>3.9861765359999999</v>
      </c>
      <c r="M35" s="261">
        <v>3.857398962</v>
      </c>
      <c r="N35" s="261">
        <v>3.9692163210000002</v>
      </c>
      <c r="O35" s="261">
        <v>4.1271880259999998</v>
      </c>
      <c r="P35" s="261">
        <v>4.1347143879999999</v>
      </c>
      <c r="Q35" s="261">
        <v>3.7080405380000001</v>
      </c>
      <c r="R35" s="261">
        <v>3.4521801760000002</v>
      </c>
      <c r="S35" s="261">
        <v>3.3528390450000001</v>
      </c>
      <c r="T35" s="261">
        <v>3.4474100179999998</v>
      </c>
      <c r="U35" s="261">
        <v>4.1107239980000001</v>
      </c>
      <c r="V35" s="261">
        <v>4.0384545249999997</v>
      </c>
      <c r="W35" s="261">
        <v>4.2538391229999997</v>
      </c>
      <c r="X35" s="261">
        <v>4.4036368809999997</v>
      </c>
      <c r="Y35" s="261">
        <v>4.5214702759999996</v>
      </c>
      <c r="Z35" s="261">
        <v>4.9457381729999996</v>
      </c>
      <c r="AA35" s="261">
        <v>5.3255034060000002</v>
      </c>
      <c r="AB35" s="261">
        <v>5.1314578729999996</v>
      </c>
      <c r="AC35" s="261">
        <v>4.5013291899999999</v>
      </c>
      <c r="AD35" s="261">
        <v>4.5017921159999998</v>
      </c>
      <c r="AE35" s="261">
        <v>4.4806211960000004</v>
      </c>
      <c r="AF35" s="261">
        <v>4.52054344</v>
      </c>
      <c r="AG35" s="261">
        <v>4.3905666349999999</v>
      </c>
      <c r="AH35" s="261">
        <v>4.262999432</v>
      </c>
      <c r="AI35" s="261">
        <v>4.2552081020000001</v>
      </c>
      <c r="AJ35" s="261">
        <v>4.2883557999999997</v>
      </c>
      <c r="AK35" s="261">
        <v>4.4545079559999996</v>
      </c>
      <c r="AL35" s="261">
        <v>4.6785263129999999</v>
      </c>
      <c r="AM35" s="261">
        <v>5.0066938810000003</v>
      </c>
      <c r="AN35" s="261">
        <v>5.277610052</v>
      </c>
      <c r="AO35" s="261">
        <v>4.5171417250000001</v>
      </c>
      <c r="AP35" s="261">
        <v>4.3151255300000004</v>
      </c>
      <c r="AQ35" s="261">
        <v>4.2021562540000001</v>
      </c>
      <c r="AR35" s="261">
        <v>4.1126216219999998</v>
      </c>
      <c r="AS35" s="261">
        <v>4.1761552320000002</v>
      </c>
      <c r="AT35" s="261">
        <v>4.0936817129999996</v>
      </c>
      <c r="AU35" s="261">
        <v>4.1635547500000003</v>
      </c>
      <c r="AV35" s="261">
        <v>4.3098414829999996</v>
      </c>
      <c r="AW35" s="261">
        <v>4.748698461</v>
      </c>
      <c r="AX35" s="261">
        <v>5.5588866509999999</v>
      </c>
      <c r="AY35" s="261">
        <v>5.2876590539999997</v>
      </c>
      <c r="AZ35" s="261">
        <v>4.7570129999999997</v>
      </c>
      <c r="BA35" s="261">
        <v>4.2987270000000004</v>
      </c>
      <c r="BB35" s="384">
        <v>4.2085629999999998</v>
      </c>
      <c r="BC35" s="384">
        <v>4.1869149999999999</v>
      </c>
      <c r="BD35" s="384">
        <v>4.1448729999999996</v>
      </c>
      <c r="BE35" s="384">
        <v>4.0755629999999998</v>
      </c>
      <c r="BF35" s="384">
        <v>4.1800839999999999</v>
      </c>
      <c r="BG35" s="384">
        <v>4.271528</v>
      </c>
      <c r="BH35" s="384">
        <v>4.4521269999999999</v>
      </c>
      <c r="BI35" s="384">
        <v>4.7259880000000001</v>
      </c>
      <c r="BJ35" s="384">
        <v>5.0297799999999997</v>
      </c>
      <c r="BK35" s="384">
        <v>5.0650779999999997</v>
      </c>
      <c r="BL35" s="384">
        <v>5.0427289999999996</v>
      </c>
      <c r="BM35" s="384">
        <v>4.8054399999999999</v>
      </c>
      <c r="BN35" s="384">
        <v>4.4024349999999997</v>
      </c>
      <c r="BO35" s="384">
        <v>4.3041479999999996</v>
      </c>
      <c r="BP35" s="384">
        <v>4.2315420000000001</v>
      </c>
      <c r="BQ35" s="384">
        <v>4.1342540000000003</v>
      </c>
      <c r="BR35" s="384">
        <v>4.2320840000000004</v>
      </c>
      <c r="BS35" s="384">
        <v>4.2917540000000001</v>
      </c>
      <c r="BT35" s="384">
        <v>4.4404219999999999</v>
      </c>
      <c r="BU35" s="384">
        <v>4.6954250000000002</v>
      </c>
      <c r="BV35" s="384">
        <v>5.0339010000000002</v>
      </c>
    </row>
    <row r="36" spans="1:74" ht="11.1" customHeight="1" x14ac:dyDescent="0.2">
      <c r="A36" s="84" t="s">
        <v>856</v>
      </c>
      <c r="B36" s="189" t="s">
        <v>562</v>
      </c>
      <c r="C36" s="261">
        <v>3.4379901369999999</v>
      </c>
      <c r="D36" s="261">
        <v>3.1746691729999998</v>
      </c>
      <c r="E36" s="261">
        <v>3.0655834039999998</v>
      </c>
      <c r="F36" s="261">
        <v>2.9137229850000002</v>
      </c>
      <c r="G36" s="261">
        <v>2.8367993089999999</v>
      </c>
      <c r="H36" s="261">
        <v>3.0662687750000002</v>
      </c>
      <c r="I36" s="261">
        <v>3.101800661</v>
      </c>
      <c r="J36" s="261">
        <v>3.1570487599999999</v>
      </c>
      <c r="K36" s="261">
        <v>2.9751010619999998</v>
      </c>
      <c r="L36" s="261">
        <v>2.8090706839999999</v>
      </c>
      <c r="M36" s="261">
        <v>2.3248348210000001</v>
      </c>
      <c r="N36" s="261">
        <v>2.421887328</v>
      </c>
      <c r="O36" s="261">
        <v>2.5267723179999999</v>
      </c>
      <c r="P36" s="261">
        <v>2.4114417330000002</v>
      </c>
      <c r="Q36" s="261">
        <v>1.9226332420000001</v>
      </c>
      <c r="R36" s="261">
        <v>2.1320701899999999</v>
      </c>
      <c r="S36" s="261">
        <v>2.1806384570000001</v>
      </c>
      <c r="T36" s="261">
        <v>2.2030475260000002</v>
      </c>
      <c r="U36" s="261">
        <v>3.007267245</v>
      </c>
      <c r="V36" s="261">
        <v>3.0445728179999998</v>
      </c>
      <c r="W36" s="261">
        <v>3.1836996019999999</v>
      </c>
      <c r="X36" s="261">
        <v>3.2380297100000002</v>
      </c>
      <c r="Y36" s="261">
        <v>2.9995746740000002</v>
      </c>
      <c r="Z36" s="261">
        <v>3.3436314</v>
      </c>
      <c r="AA36" s="261">
        <v>3.892747972</v>
      </c>
      <c r="AB36" s="261">
        <v>3.5104256039999999</v>
      </c>
      <c r="AC36" s="261">
        <v>2.8614856190000002</v>
      </c>
      <c r="AD36" s="261">
        <v>3.3312133479999999</v>
      </c>
      <c r="AE36" s="261">
        <v>3.3695151000000001</v>
      </c>
      <c r="AF36" s="261">
        <v>3.5249538359999999</v>
      </c>
      <c r="AG36" s="261">
        <v>3.4182587450000002</v>
      </c>
      <c r="AH36" s="261">
        <v>3.2143908809999999</v>
      </c>
      <c r="AI36" s="261">
        <v>3.2236556059999999</v>
      </c>
      <c r="AJ36" s="261">
        <v>3.1482831419999999</v>
      </c>
      <c r="AK36" s="261">
        <v>3.0151959850000001</v>
      </c>
      <c r="AL36" s="261">
        <v>3.2339066609999998</v>
      </c>
      <c r="AM36" s="261">
        <v>3.3493621070000001</v>
      </c>
      <c r="AN36" s="261">
        <v>3.7558199120000002</v>
      </c>
      <c r="AO36" s="261">
        <v>2.9114262329999998</v>
      </c>
      <c r="AP36" s="261">
        <v>2.9587098599999999</v>
      </c>
      <c r="AQ36" s="261">
        <v>3.0997990560000002</v>
      </c>
      <c r="AR36" s="261">
        <v>3.2042345779999999</v>
      </c>
      <c r="AS36" s="261">
        <v>3.172697077</v>
      </c>
      <c r="AT36" s="261">
        <v>3.012392873</v>
      </c>
      <c r="AU36" s="261">
        <v>3.167731581</v>
      </c>
      <c r="AV36" s="261">
        <v>3.4438225</v>
      </c>
      <c r="AW36" s="261">
        <v>3.801167891</v>
      </c>
      <c r="AX36" s="261">
        <v>4.786125803</v>
      </c>
      <c r="AY36" s="261">
        <v>3.9870646769999998</v>
      </c>
      <c r="AZ36" s="261">
        <v>3.1541999999999999</v>
      </c>
      <c r="BA36" s="261">
        <v>2.8097029999999998</v>
      </c>
      <c r="BB36" s="384">
        <v>3.190016</v>
      </c>
      <c r="BC36" s="384">
        <v>2.9943749999999998</v>
      </c>
      <c r="BD36" s="384">
        <v>3.0022030000000002</v>
      </c>
      <c r="BE36" s="384">
        <v>3.0801560000000001</v>
      </c>
      <c r="BF36" s="384">
        <v>3.1518809999999999</v>
      </c>
      <c r="BG36" s="384">
        <v>2.985754</v>
      </c>
      <c r="BH36" s="384">
        <v>3.1402389999999998</v>
      </c>
      <c r="BI36" s="384">
        <v>3.1572390000000001</v>
      </c>
      <c r="BJ36" s="384">
        <v>3.4520569999999999</v>
      </c>
      <c r="BK36" s="384">
        <v>3.5250309999999998</v>
      </c>
      <c r="BL36" s="384">
        <v>3.3498739999999998</v>
      </c>
      <c r="BM36" s="384">
        <v>3.1680739999999998</v>
      </c>
      <c r="BN36" s="384">
        <v>2.8408709999999999</v>
      </c>
      <c r="BO36" s="384">
        <v>2.8245170000000002</v>
      </c>
      <c r="BP36" s="384">
        <v>2.808824</v>
      </c>
      <c r="BQ36" s="384">
        <v>2.929465</v>
      </c>
      <c r="BR36" s="384">
        <v>3.0392269999999999</v>
      </c>
      <c r="BS36" s="384">
        <v>2.8425319999999998</v>
      </c>
      <c r="BT36" s="384">
        <v>3.0151240000000001</v>
      </c>
      <c r="BU36" s="384">
        <v>3.03871</v>
      </c>
      <c r="BV36" s="384">
        <v>3.389402</v>
      </c>
    </row>
    <row r="37" spans="1:74" s="85" customFormat="1" ht="11.1" customHeight="1" x14ac:dyDescent="0.2">
      <c r="A37" s="84" t="s">
        <v>857</v>
      </c>
      <c r="B37" s="189" t="s">
        <v>563</v>
      </c>
      <c r="C37" s="261">
        <v>6.6278187170000002</v>
      </c>
      <c r="D37" s="261">
        <v>6.6530460939999996</v>
      </c>
      <c r="E37" s="261">
        <v>6.6571068990000004</v>
      </c>
      <c r="F37" s="261">
        <v>6.3621438650000002</v>
      </c>
      <c r="G37" s="261">
        <v>5.9452069349999999</v>
      </c>
      <c r="H37" s="261">
        <v>6.3811864370000002</v>
      </c>
      <c r="I37" s="261">
        <v>6.280237788</v>
      </c>
      <c r="J37" s="261">
        <v>6.0690865079999998</v>
      </c>
      <c r="K37" s="261">
        <v>6.1379973210000003</v>
      </c>
      <c r="L37" s="261">
        <v>5.8649565780000001</v>
      </c>
      <c r="M37" s="261">
        <v>5.5980121389999997</v>
      </c>
      <c r="N37" s="261">
        <v>5.1736929659999999</v>
      </c>
      <c r="O37" s="261">
        <v>5.1722677690000003</v>
      </c>
      <c r="P37" s="261">
        <v>5.3440807269999997</v>
      </c>
      <c r="Q37" s="261">
        <v>5.364426463</v>
      </c>
      <c r="R37" s="261">
        <v>5.0094400810000002</v>
      </c>
      <c r="S37" s="261">
        <v>4.8311354189999998</v>
      </c>
      <c r="T37" s="261">
        <v>5.0712494709999998</v>
      </c>
      <c r="U37" s="261">
        <v>5.4299312400000002</v>
      </c>
      <c r="V37" s="261">
        <v>5.4765530140000003</v>
      </c>
      <c r="W37" s="261">
        <v>5.4356943360000001</v>
      </c>
      <c r="X37" s="261">
        <v>5.3669115070000002</v>
      </c>
      <c r="Y37" s="261">
        <v>5.0587194139999996</v>
      </c>
      <c r="Z37" s="261">
        <v>4.9980827259999998</v>
      </c>
      <c r="AA37" s="261">
        <v>5.2969697900000003</v>
      </c>
      <c r="AB37" s="261">
        <v>5.3599952870000003</v>
      </c>
      <c r="AC37" s="261">
        <v>5.3579210450000003</v>
      </c>
      <c r="AD37" s="261">
        <v>5.2137140469999999</v>
      </c>
      <c r="AE37" s="261">
        <v>5.4282324549999998</v>
      </c>
      <c r="AF37" s="261">
        <v>5.6402904630000004</v>
      </c>
      <c r="AG37" s="261">
        <v>5.7176575930000002</v>
      </c>
      <c r="AH37" s="261">
        <v>5.7460156759999998</v>
      </c>
      <c r="AI37" s="261">
        <v>5.6206385499999998</v>
      </c>
      <c r="AJ37" s="261">
        <v>6.0587529509999998</v>
      </c>
      <c r="AK37" s="261">
        <v>5.4107100680000002</v>
      </c>
      <c r="AL37" s="261">
        <v>5.3200461859999999</v>
      </c>
      <c r="AM37" s="261">
        <v>5.3794035899999999</v>
      </c>
      <c r="AN37" s="261">
        <v>5.4412194070000002</v>
      </c>
      <c r="AO37" s="261">
        <v>5.470390257</v>
      </c>
      <c r="AP37" s="261">
        <v>5.2207793589999998</v>
      </c>
      <c r="AQ37" s="261">
        <v>5.3403168939999999</v>
      </c>
      <c r="AR37" s="261">
        <v>5.5692948050000002</v>
      </c>
      <c r="AS37" s="261">
        <v>5.5062181929999996</v>
      </c>
      <c r="AT37" s="261">
        <v>5.1341990559999999</v>
      </c>
      <c r="AU37" s="261">
        <v>3.8753784379999998</v>
      </c>
      <c r="AV37" s="261">
        <v>5.0445538870000002</v>
      </c>
      <c r="AW37" s="261">
        <v>4.690684536</v>
      </c>
      <c r="AX37" s="261">
        <v>4.7109494969999997</v>
      </c>
      <c r="AY37" s="261">
        <v>5.3110800759999997</v>
      </c>
      <c r="AZ37" s="261">
        <v>5.3626969999999998</v>
      </c>
      <c r="BA37" s="261">
        <v>5.5280199999999997</v>
      </c>
      <c r="BB37" s="384">
        <v>5.4363460000000003</v>
      </c>
      <c r="BC37" s="384">
        <v>5.3004150000000001</v>
      </c>
      <c r="BD37" s="384">
        <v>5.472467</v>
      </c>
      <c r="BE37" s="384">
        <v>5.7234920000000002</v>
      </c>
      <c r="BF37" s="384">
        <v>5.8462759999999996</v>
      </c>
      <c r="BG37" s="384">
        <v>5.8343119999999997</v>
      </c>
      <c r="BH37" s="384">
        <v>5.9210799999999999</v>
      </c>
      <c r="BI37" s="384">
        <v>5.8846740000000004</v>
      </c>
      <c r="BJ37" s="384">
        <v>5.9311319999999998</v>
      </c>
      <c r="BK37" s="384">
        <v>6.0645530000000001</v>
      </c>
      <c r="BL37" s="384">
        <v>6.0200050000000003</v>
      </c>
      <c r="BM37" s="384">
        <v>6.0633080000000001</v>
      </c>
      <c r="BN37" s="384">
        <v>5.7626400000000002</v>
      </c>
      <c r="BO37" s="384">
        <v>5.4627780000000001</v>
      </c>
      <c r="BP37" s="384">
        <v>5.5021060000000004</v>
      </c>
      <c r="BQ37" s="384">
        <v>5.6626180000000002</v>
      </c>
      <c r="BR37" s="384">
        <v>5.7171320000000003</v>
      </c>
      <c r="BS37" s="384">
        <v>5.6561110000000001</v>
      </c>
      <c r="BT37" s="384">
        <v>5.70777</v>
      </c>
      <c r="BU37" s="384">
        <v>5.6514090000000001</v>
      </c>
      <c r="BV37" s="384">
        <v>5.6959140000000001</v>
      </c>
    </row>
    <row r="38" spans="1:74" s="85" customFormat="1" ht="11.1" customHeight="1" x14ac:dyDescent="0.2">
      <c r="A38" s="84" t="s">
        <v>858</v>
      </c>
      <c r="B38" s="189" t="s">
        <v>564</v>
      </c>
      <c r="C38" s="261">
        <v>7.9160574639999997</v>
      </c>
      <c r="D38" s="261">
        <v>7.2576836150000004</v>
      </c>
      <c r="E38" s="261">
        <v>7.3194808470000003</v>
      </c>
      <c r="F38" s="261">
        <v>7.0627278709999999</v>
      </c>
      <c r="G38" s="261">
        <v>6.2523445999999998</v>
      </c>
      <c r="H38" s="261">
        <v>6.9650592160000002</v>
      </c>
      <c r="I38" s="261">
        <v>6.7778359019999996</v>
      </c>
      <c r="J38" s="261">
        <v>6.7579910280000002</v>
      </c>
      <c r="K38" s="261">
        <v>6.8260352879999999</v>
      </c>
      <c r="L38" s="261">
        <v>6.6107096409999997</v>
      </c>
      <c r="M38" s="261">
        <v>6.3098051570000004</v>
      </c>
      <c r="N38" s="261">
        <v>6.9602903410000003</v>
      </c>
      <c r="O38" s="261">
        <v>6.356417134</v>
      </c>
      <c r="P38" s="261">
        <v>6.8026068750000004</v>
      </c>
      <c r="Q38" s="261">
        <v>6.6009490609999997</v>
      </c>
      <c r="R38" s="261">
        <v>5.9493335470000002</v>
      </c>
      <c r="S38" s="261">
        <v>5.8138672109999998</v>
      </c>
      <c r="T38" s="261">
        <v>6.006773924</v>
      </c>
      <c r="U38" s="261">
        <v>6.222315268</v>
      </c>
      <c r="V38" s="261">
        <v>6.7161794090000004</v>
      </c>
      <c r="W38" s="261">
        <v>6.7078777690000004</v>
      </c>
      <c r="X38" s="261">
        <v>6.7015964950000004</v>
      </c>
      <c r="Y38" s="261">
        <v>6.9158010760000002</v>
      </c>
      <c r="Z38" s="261">
        <v>7.4736873389999996</v>
      </c>
      <c r="AA38" s="261">
        <v>7.3179704719999998</v>
      </c>
      <c r="AB38" s="261">
        <v>7.1806755689999999</v>
      </c>
      <c r="AC38" s="261">
        <v>7.2258243960000001</v>
      </c>
      <c r="AD38" s="261">
        <v>6.6698114000000004</v>
      </c>
      <c r="AE38" s="261">
        <v>6.5885688299999998</v>
      </c>
      <c r="AF38" s="261">
        <v>6.5779350900000004</v>
      </c>
      <c r="AG38" s="261">
        <v>6.4980793229999998</v>
      </c>
      <c r="AH38" s="261">
        <v>6.1676660769999998</v>
      </c>
      <c r="AI38" s="261">
        <v>6.0287908420000003</v>
      </c>
      <c r="AJ38" s="261">
        <v>5.9349044869999998</v>
      </c>
      <c r="AK38" s="261">
        <v>6.1653980690000001</v>
      </c>
      <c r="AL38" s="261">
        <v>6.6396866049999996</v>
      </c>
      <c r="AM38" s="261">
        <v>7.0674792479999997</v>
      </c>
      <c r="AN38" s="261">
        <v>6.9447153569999998</v>
      </c>
      <c r="AO38" s="261">
        <v>6.8950296739999999</v>
      </c>
      <c r="AP38" s="261">
        <v>6.1480683489999999</v>
      </c>
      <c r="AQ38" s="261">
        <v>6.0083608770000003</v>
      </c>
      <c r="AR38" s="261">
        <v>5.925053159</v>
      </c>
      <c r="AS38" s="261">
        <v>6.4279902419999999</v>
      </c>
      <c r="AT38" s="261">
        <v>7.2976190729999999</v>
      </c>
      <c r="AU38" s="261">
        <v>6.4405646360000004</v>
      </c>
      <c r="AV38" s="261">
        <v>6.0512860479999997</v>
      </c>
      <c r="AW38" s="261">
        <v>6.5143190769999997</v>
      </c>
      <c r="AX38" s="261">
        <v>7.3238220280000004</v>
      </c>
      <c r="AY38" s="261">
        <v>7.5074673460000003</v>
      </c>
      <c r="AZ38" s="261">
        <v>7.0428179999999996</v>
      </c>
      <c r="BA38" s="261">
        <v>6.790502</v>
      </c>
      <c r="BB38" s="384">
        <v>6.2797700000000001</v>
      </c>
      <c r="BC38" s="384">
        <v>6.1060999999999996</v>
      </c>
      <c r="BD38" s="384">
        <v>6.1672799999999999</v>
      </c>
      <c r="BE38" s="384">
        <v>6.1595959999999996</v>
      </c>
      <c r="BF38" s="384">
        <v>6.2217849999999997</v>
      </c>
      <c r="BG38" s="384">
        <v>6.1802279999999996</v>
      </c>
      <c r="BH38" s="384">
        <v>6.0328689999999998</v>
      </c>
      <c r="BI38" s="384">
        <v>6.2463379999999997</v>
      </c>
      <c r="BJ38" s="384">
        <v>6.6000920000000001</v>
      </c>
      <c r="BK38" s="384">
        <v>6.9558080000000002</v>
      </c>
      <c r="BL38" s="384">
        <v>6.8166630000000001</v>
      </c>
      <c r="BM38" s="384">
        <v>6.8364739999999999</v>
      </c>
      <c r="BN38" s="384">
        <v>6.3364289999999999</v>
      </c>
      <c r="BO38" s="384">
        <v>6.1809310000000002</v>
      </c>
      <c r="BP38" s="384">
        <v>6.2667140000000003</v>
      </c>
      <c r="BQ38" s="384">
        <v>6.2802759999999997</v>
      </c>
      <c r="BR38" s="384">
        <v>6.3652660000000001</v>
      </c>
      <c r="BS38" s="384">
        <v>6.315213</v>
      </c>
      <c r="BT38" s="384">
        <v>6.1604590000000004</v>
      </c>
      <c r="BU38" s="384">
        <v>6.3552470000000003</v>
      </c>
      <c r="BV38" s="384">
        <v>6.7019010000000003</v>
      </c>
    </row>
    <row r="39" spans="1:74" s="85" customFormat="1" ht="11.1" customHeight="1" x14ac:dyDescent="0.2">
      <c r="A39" s="84" t="s">
        <v>859</v>
      </c>
      <c r="B39" s="190" t="s">
        <v>538</v>
      </c>
      <c r="C39" s="215">
        <v>4.9000000000000004</v>
      </c>
      <c r="D39" s="215">
        <v>4.74</v>
      </c>
      <c r="E39" s="215">
        <v>4.46</v>
      </c>
      <c r="F39" s="215">
        <v>3.96</v>
      </c>
      <c r="G39" s="215">
        <v>3.58</v>
      </c>
      <c r="H39" s="215">
        <v>3.76</v>
      </c>
      <c r="I39" s="215">
        <v>3.74</v>
      </c>
      <c r="J39" s="215">
        <v>3.79</v>
      </c>
      <c r="K39" s="215">
        <v>3.65</v>
      </c>
      <c r="L39" s="215">
        <v>3.54</v>
      </c>
      <c r="M39" s="215">
        <v>3.28</v>
      </c>
      <c r="N39" s="215">
        <v>3.48</v>
      </c>
      <c r="O39" s="215">
        <v>3.62</v>
      </c>
      <c r="P39" s="215">
        <v>3.58</v>
      </c>
      <c r="Q39" s="215">
        <v>3.02</v>
      </c>
      <c r="R39" s="215">
        <v>3</v>
      </c>
      <c r="S39" s="215">
        <v>2.9</v>
      </c>
      <c r="T39" s="215">
        <v>2.89</v>
      </c>
      <c r="U39" s="215">
        <v>3.57</v>
      </c>
      <c r="V39" s="215">
        <v>3.59</v>
      </c>
      <c r="W39" s="215">
        <v>3.74</v>
      </c>
      <c r="X39" s="215">
        <v>3.87</v>
      </c>
      <c r="Y39" s="215">
        <v>3.86</v>
      </c>
      <c r="Z39" s="215">
        <v>4.2699999999999996</v>
      </c>
      <c r="AA39" s="215">
        <v>4.87</v>
      </c>
      <c r="AB39" s="215">
        <v>4.5599999999999996</v>
      </c>
      <c r="AC39" s="215">
        <v>3.94</v>
      </c>
      <c r="AD39" s="215">
        <v>4.13</v>
      </c>
      <c r="AE39" s="215">
        <v>4.03</v>
      </c>
      <c r="AF39" s="215">
        <v>4.0599999999999996</v>
      </c>
      <c r="AG39" s="215">
        <v>3.93</v>
      </c>
      <c r="AH39" s="215">
        <v>3.79</v>
      </c>
      <c r="AI39" s="215">
        <v>3.84</v>
      </c>
      <c r="AJ39" s="215">
        <v>3.79</v>
      </c>
      <c r="AK39" s="215">
        <v>3.85</v>
      </c>
      <c r="AL39" s="215">
        <v>4.21</v>
      </c>
      <c r="AM39" s="215">
        <v>4.4800000000000004</v>
      </c>
      <c r="AN39" s="215">
        <v>4.8600000000000003</v>
      </c>
      <c r="AO39" s="215">
        <v>4.0199999999999996</v>
      </c>
      <c r="AP39" s="215">
        <v>3.9</v>
      </c>
      <c r="AQ39" s="215">
        <v>3.81</v>
      </c>
      <c r="AR39" s="215">
        <v>3.78</v>
      </c>
      <c r="AS39" s="215">
        <v>3.76</v>
      </c>
      <c r="AT39" s="215">
        <v>3.67</v>
      </c>
      <c r="AU39" s="215">
        <v>3.75</v>
      </c>
      <c r="AV39" s="215">
        <v>4.04</v>
      </c>
      <c r="AW39" s="215">
        <v>4.51</v>
      </c>
      <c r="AX39" s="215">
        <v>5.46</v>
      </c>
      <c r="AY39" s="215">
        <v>5.04</v>
      </c>
      <c r="AZ39" s="215">
        <v>4.3387710000000004</v>
      </c>
      <c r="BA39" s="215">
        <v>3.9141010000000001</v>
      </c>
      <c r="BB39" s="386">
        <v>3.993668</v>
      </c>
      <c r="BC39" s="386">
        <v>3.7011219999999998</v>
      </c>
      <c r="BD39" s="386">
        <v>3.6476389999999999</v>
      </c>
      <c r="BE39" s="386">
        <v>3.6824509999999999</v>
      </c>
      <c r="BF39" s="386">
        <v>3.7452009999999998</v>
      </c>
      <c r="BG39" s="386">
        <v>3.6689820000000002</v>
      </c>
      <c r="BH39" s="386">
        <v>3.886174</v>
      </c>
      <c r="BI39" s="386">
        <v>4.097817</v>
      </c>
      <c r="BJ39" s="386">
        <v>4.4888669999999999</v>
      </c>
      <c r="BK39" s="386">
        <v>4.7147389999999998</v>
      </c>
      <c r="BL39" s="386">
        <v>4.5392669999999997</v>
      </c>
      <c r="BM39" s="386">
        <v>4.273854</v>
      </c>
      <c r="BN39" s="386">
        <v>3.836735</v>
      </c>
      <c r="BO39" s="386">
        <v>3.6265399999999999</v>
      </c>
      <c r="BP39" s="386">
        <v>3.5321370000000001</v>
      </c>
      <c r="BQ39" s="386">
        <v>3.581909</v>
      </c>
      <c r="BR39" s="386">
        <v>3.673657</v>
      </c>
      <c r="BS39" s="386">
        <v>3.5672670000000002</v>
      </c>
      <c r="BT39" s="386">
        <v>3.7931759999999999</v>
      </c>
      <c r="BU39" s="386">
        <v>4.0028119999999996</v>
      </c>
      <c r="BV39" s="386">
        <v>4.444801</v>
      </c>
    </row>
    <row r="40" spans="1:74" s="286" customFormat="1" ht="11.1" customHeight="1" x14ac:dyDescent="0.2">
      <c r="A40" s="198"/>
      <c r="B40" s="284"/>
      <c r="C40" s="285"/>
      <c r="D40" s="285"/>
      <c r="E40" s="285"/>
      <c r="F40" s="285"/>
      <c r="G40" s="285"/>
      <c r="H40" s="285"/>
      <c r="I40" s="285"/>
      <c r="J40" s="285"/>
      <c r="K40" s="285"/>
      <c r="L40" s="285"/>
      <c r="M40" s="285"/>
      <c r="N40" s="285"/>
      <c r="O40" s="285"/>
      <c r="P40" s="285"/>
      <c r="Q40" s="285"/>
      <c r="R40" s="285"/>
      <c r="S40" s="285"/>
      <c r="T40" s="285"/>
      <c r="U40" s="285"/>
      <c r="V40" s="285"/>
      <c r="W40" s="285"/>
      <c r="X40" s="285"/>
      <c r="Y40" s="285"/>
      <c r="Z40" s="285"/>
      <c r="AA40" s="285"/>
      <c r="AB40" s="285"/>
      <c r="AC40" s="285"/>
      <c r="AD40" s="285"/>
      <c r="AE40" s="285"/>
      <c r="AF40" s="285"/>
      <c r="AG40" s="285"/>
      <c r="AH40" s="285"/>
      <c r="AI40" s="285"/>
      <c r="AJ40" s="285"/>
      <c r="AK40" s="285"/>
      <c r="AL40" s="285"/>
      <c r="AM40" s="285"/>
      <c r="AN40" s="285"/>
      <c r="AO40" s="285"/>
      <c r="AP40" s="285"/>
      <c r="AQ40" s="285"/>
      <c r="AR40" s="285"/>
      <c r="AS40" s="285"/>
      <c r="AT40" s="285"/>
      <c r="AU40" s="285"/>
      <c r="AV40" s="285"/>
      <c r="AW40" s="285"/>
      <c r="AX40" s="285"/>
      <c r="AY40" s="391"/>
      <c r="AZ40" s="391"/>
      <c r="BA40" s="391"/>
      <c r="BB40" s="391"/>
      <c r="BC40" s="391"/>
      <c r="BD40" s="673"/>
      <c r="BE40" s="673"/>
      <c r="BF40" s="673"/>
      <c r="BG40" s="673"/>
      <c r="BH40" s="391"/>
      <c r="BI40" s="391"/>
      <c r="BJ40" s="391"/>
      <c r="BK40" s="391"/>
      <c r="BL40" s="391"/>
      <c r="BM40" s="391"/>
      <c r="BN40" s="391"/>
      <c r="BO40" s="391"/>
      <c r="BP40" s="391"/>
      <c r="BQ40" s="391"/>
      <c r="BR40" s="391"/>
      <c r="BS40" s="391"/>
      <c r="BT40" s="391"/>
      <c r="BU40" s="391"/>
      <c r="BV40" s="391"/>
    </row>
    <row r="41" spans="1:74" s="286" customFormat="1" ht="12" customHeight="1" x14ac:dyDescent="0.2">
      <c r="A41" s="198"/>
      <c r="B41" s="779" t="s">
        <v>1003</v>
      </c>
      <c r="C41" s="780"/>
      <c r="D41" s="780"/>
      <c r="E41" s="780"/>
      <c r="F41" s="780"/>
      <c r="G41" s="780"/>
      <c r="H41" s="780"/>
      <c r="I41" s="780"/>
      <c r="J41" s="780"/>
      <c r="K41" s="780"/>
      <c r="L41" s="780"/>
      <c r="M41" s="780"/>
      <c r="N41" s="780"/>
      <c r="O41" s="780"/>
      <c r="P41" s="780"/>
      <c r="Q41" s="780"/>
      <c r="AY41" s="522"/>
      <c r="AZ41" s="522"/>
      <c r="BA41" s="522"/>
      <c r="BB41" s="522"/>
      <c r="BC41" s="522"/>
      <c r="BD41" s="674"/>
      <c r="BE41" s="674"/>
      <c r="BF41" s="674"/>
      <c r="BG41" s="674"/>
      <c r="BH41" s="522"/>
      <c r="BI41" s="522"/>
      <c r="BJ41" s="522"/>
    </row>
    <row r="42" spans="1:74" s="286" customFormat="1" ht="12" customHeight="1" x14ac:dyDescent="0.2">
      <c r="A42" s="198"/>
      <c r="B42" s="788" t="s">
        <v>137</v>
      </c>
      <c r="C42" s="780"/>
      <c r="D42" s="780"/>
      <c r="E42" s="780"/>
      <c r="F42" s="780"/>
      <c r="G42" s="780"/>
      <c r="H42" s="780"/>
      <c r="I42" s="780"/>
      <c r="J42" s="780"/>
      <c r="K42" s="780"/>
      <c r="L42" s="780"/>
      <c r="M42" s="780"/>
      <c r="N42" s="780"/>
      <c r="O42" s="780"/>
      <c r="P42" s="780"/>
      <c r="Q42" s="780"/>
      <c r="AY42" s="522"/>
      <c r="AZ42" s="522"/>
      <c r="BA42" s="522"/>
      <c r="BB42" s="522"/>
      <c r="BC42" s="522"/>
      <c r="BD42" s="674"/>
      <c r="BE42" s="674"/>
      <c r="BF42" s="674"/>
      <c r="BG42" s="674"/>
      <c r="BH42" s="522"/>
      <c r="BI42" s="522"/>
      <c r="BJ42" s="522"/>
    </row>
    <row r="43" spans="1:74" s="451" customFormat="1" ht="12" customHeight="1" x14ac:dyDescent="0.2">
      <c r="A43" s="450"/>
      <c r="B43" s="801" t="s">
        <v>1028</v>
      </c>
      <c r="C43" s="802"/>
      <c r="D43" s="802"/>
      <c r="E43" s="802"/>
      <c r="F43" s="802"/>
      <c r="G43" s="802"/>
      <c r="H43" s="802"/>
      <c r="I43" s="802"/>
      <c r="J43" s="802"/>
      <c r="K43" s="802"/>
      <c r="L43" s="802"/>
      <c r="M43" s="802"/>
      <c r="N43" s="802"/>
      <c r="O43" s="802"/>
      <c r="P43" s="802"/>
      <c r="Q43" s="798"/>
      <c r="AY43" s="523"/>
      <c r="AZ43" s="523"/>
      <c r="BA43" s="523"/>
      <c r="BB43" s="523"/>
      <c r="BC43" s="523"/>
      <c r="BD43" s="675"/>
      <c r="BE43" s="675"/>
      <c r="BF43" s="675"/>
      <c r="BG43" s="675"/>
      <c r="BH43" s="523"/>
      <c r="BI43" s="523"/>
      <c r="BJ43" s="523"/>
    </row>
    <row r="44" spans="1:74" s="451" customFormat="1" ht="12" customHeight="1" x14ac:dyDescent="0.2">
      <c r="A44" s="450"/>
      <c r="B44" s="796" t="s">
        <v>1064</v>
      </c>
      <c r="C44" s="802"/>
      <c r="D44" s="802"/>
      <c r="E44" s="802"/>
      <c r="F44" s="802"/>
      <c r="G44" s="802"/>
      <c r="H44" s="802"/>
      <c r="I44" s="802"/>
      <c r="J44" s="802"/>
      <c r="K44" s="802"/>
      <c r="L44" s="802"/>
      <c r="M44" s="802"/>
      <c r="N44" s="802"/>
      <c r="O44" s="802"/>
      <c r="P44" s="802"/>
      <c r="Q44" s="798"/>
      <c r="AY44" s="523"/>
      <c r="AZ44" s="523"/>
      <c r="BA44" s="523"/>
      <c r="BB44" s="523"/>
      <c r="BC44" s="523"/>
      <c r="BD44" s="675"/>
      <c r="BE44" s="675"/>
      <c r="BF44" s="675"/>
      <c r="BG44" s="675"/>
      <c r="BH44" s="523"/>
      <c r="BI44" s="523"/>
      <c r="BJ44" s="523"/>
    </row>
    <row r="45" spans="1:74" s="451" customFormat="1" ht="12" customHeight="1" x14ac:dyDescent="0.2">
      <c r="A45" s="450"/>
      <c r="B45" s="832" t="s">
        <v>1065</v>
      </c>
      <c r="C45" s="798"/>
      <c r="D45" s="798"/>
      <c r="E45" s="798"/>
      <c r="F45" s="798"/>
      <c r="G45" s="798"/>
      <c r="H45" s="798"/>
      <c r="I45" s="798"/>
      <c r="J45" s="798"/>
      <c r="K45" s="798"/>
      <c r="L45" s="798"/>
      <c r="M45" s="798"/>
      <c r="N45" s="798"/>
      <c r="O45" s="798"/>
      <c r="P45" s="798"/>
      <c r="Q45" s="798"/>
      <c r="AY45" s="523"/>
      <c r="AZ45" s="523"/>
      <c r="BA45" s="523"/>
      <c r="BB45" s="523"/>
      <c r="BC45" s="523"/>
      <c r="BD45" s="675"/>
      <c r="BE45" s="675"/>
      <c r="BF45" s="675"/>
      <c r="BG45" s="675"/>
      <c r="BH45" s="523"/>
      <c r="BI45" s="523"/>
      <c r="BJ45" s="523"/>
    </row>
    <row r="46" spans="1:74" s="451" customFormat="1" ht="12" customHeight="1" x14ac:dyDescent="0.2">
      <c r="A46" s="452"/>
      <c r="B46" s="801" t="s">
        <v>1066</v>
      </c>
      <c r="C46" s="802"/>
      <c r="D46" s="802"/>
      <c r="E46" s="802"/>
      <c r="F46" s="802"/>
      <c r="G46" s="802"/>
      <c r="H46" s="802"/>
      <c r="I46" s="802"/>
      <c r="J46" s="802"/>
      <c r="K46" s="802"/>
      <c r="L46" s="802"/>
      <c r="M46" s="802"/>
      <c r="N46" s="802"/>
      <c r="O46" s="802"/>
      <c r="P46" s="802"/>
      <c r="Q46" s="798"/>
      <c r="AY46" s="523"/>
      <c r="AZ46" s="523"/>
      <c r="BA46" s="523"/>
      <c r="BB46" s="523"/>
      <c r="BC46" s="523"/>
      <c r="BD46" s="675"/>
      <c r="BE46" s="675"/>
      <c r="BF46" s="675"/>
      <c r="BG46" s="675"/>
      <c r="BH46" s="523"/>
      <c r="BI46" s="523"/>
      <c r="BJ46" s="523"/>
    </row>
    <row r="47" spans="1:74" s="451" customFormat="1" ht="12" customHeight="1" x14ac:dyDescent="0.2">
      <c r="A47" s="452"/>
      <c r="B47" s="807" t="s">
        <v>190</v>
      </c>
      <c r="C47" s="798"/>
      <c r="D47" s="798"/>
      <c r="E47" s="798"/>
      <c r="F47" s="798"/>
      <c r="G47" s="798"/>
      <c r="H47" s="798"/>
      <c r="I47" s="798"/>
      <c r="J47" s="798"/>
      <c r="K47" s="798"/>
      <c r="L47" s="798"/>
      <c r="M47" s="798"/>
      <c r="N47" s="798"/>
      <c r="O47" s="798"/>
      <c r="P47" s="798"/>
      <c r="Q47" s="798"/>
      <c r="AY47" s="523"/>
      <c r="AZ47" s="523"/>
      <c r="BA47" s="523"/>
      <c r="BB47" s="523"/>
      <c r="BC47" s="523"/>
      <c r="BD47" s="675"/>
      <c r="BE47" s="675"/>
      <c r="BF47" s="675"/>
      <c r="BG47" s="675"/>
      <c r="BH47" s="523"/>
      <c r="BI47" s="523"/>
      <c r="BJ47" s="523"/>
    </row>
    <row r="48" spans="1:74" s="451" customFormat="1" ht="12" customHeight="1" x14ac:dyDescent="0.2">
      <c r="A48" s="452"/>
      <c r="B48" s="796" t="s">
        <v>1032</v>
      </c>
      <c r="C48" s="797"/>
      <c r="D48" s="797"/>
      <c r="E48" s="797"/>
      <c r="F48" s="797"/>
      <c r="G48" s="797"/>
      <c r="H48" s="797"/>
      <c r="I48" s="797"/>
      <c r="J48" s="797"/>
      <c r="K48" s="797"/>
      <c r="L48" s="797"/>
      <c r="M48" s="797"/>
      <c r="N48" s="797"/>
      <c r="O48" s="797"/>
      <c r="P48" s="797"/>
      <c r="Q48" s="798"/>
      <c r="AY48" s="523"/>
      <c r="AZ48" s="523"/>
      <c r="BA48" s="523"/>
      <c r="BB48" s="523"/>
      <c r="BC48" s="523"/>
      <c r="BD48" s="675"/>
      <c r="BE48" s="675"/>
      <c r="BF48" s="675"/>
      <c r="BG48" s="675"/>
      <c r="BH48" s="523"/>
      <c r="BI48" s="523"/>
      <c r="BJ48" s="523"/>
    </row>
    <row r="49" spans="1:74" s="453" customFormat="1" ht="12" customHeight="1" x14ac:dyDescent="0.2">
      <c r="A49" s="435"/>
      <c r="B49" s="810" t="s">
        <v>1129</v>
      </c>
      <c r="C49" s="798"/>
      <c r="D49" s="798"/>
      <c r="E49" s="798"/>
      <c r="F49" s="798"/>
      <c r="G49" s="798"/>
      <c r="H49" s="798"/>
      <c r="I49" s="798"/>
      <c r="J49" s="798"/>
      <c r="K49" s="798"/>
      <c r="L49" s="798"/>
      <c r="M49" s="798"/>
      <c r="N49" s="798"/>
      <c r="O49" s="798"/>
      <c r="P49" s="798"/>
      <c r="Q49" s="798"/>
      <c r="AY49" s="524"/>
      <c r="AZ49" s="524"/>
      <c r="BA49" s="524"/>
      <c r="BB49" s="524"/>
      <c r="BC49" s="524"/>
      <c r="BD49" s="676"/>
      <c r="BE49" s="676"/>
      <c r="BF49" s="676"/>
      <c r="BG49" s="676"/>
      <c r="BH49" s="524"/>
      <c r="BI49" s="524"/>
      <c r="BJ49" s="524"/>
    </row>
    <row r="50" spans="1:74" x14ac:dyDescent="0.2">
      <c r="BK50" s="392"/>
      <c r="BL50" s="392"/>
      <c r="BM50" s="392"/>
      <c r="BN50" s="392"/>
      <c r="BO50" s="392"/>
      <c r="BP50" s="392"/>
      <c r="BQ50" s="392"/>
      <c r="BR50" s="392"/>
      <c r="BS50" s="392"/>
      <c r="BT50" s="392"/>
      <c r="BU50" s="392"/>
      <c r="BV50" s="392"/>
    </row>
    <row r="51" spans="1:74" x14ac:dyDescent="0.2">
      <c r="BK51" s="392"/>
      <c r="BL51" s="392"/>
      <c r="BM51" s="392"/>
      <c r="BN51" s="392"/>
      <c r="BO51" s="392"/>
      <c r="BP51" s="392"/>
      <c r="BQ51" s="392"/>
      <c r="BR51" s="392"/>
      <c r="BS51" s="392"/>
      <c r="BT51" s="392"/>
      <c r="BU51" s="392"/>
      <c r="BV51" s="392"/>
    </row>
    <row r="52" spans="1:74" x14ac:dyDescent="0.2">
      <c r="BK52" s="392"/>
      <c r="BL52" s="392"/>
      <c r="BM52" s="392"/>
      <c r="BN52" s="392"/>
      <c r="BO52" s="392"/>
      <c r="BP52" s="392"/>
      <c r="BQ52" s="392"/>
      <c r="BR52" s="392"/>
      <c r="BS52" s="392"/>
      <c r="BT52" s="392"/>
      <c r="BU52" s="392"/>
      <c r="BV52" s="392"/>
    </row>
    <row r="53" spans="1:74" x14ac:dyDescent="0.2">
      <c r="BK53" s="392"/>
      <c r="BL53" s="392"/>
      <c r="BM53" s="392"/>
      <c r="BN53" s="392"/>
      <c r="BO53" s="392"/>
      <c r="BP53" s="392"/>
      <c r="BQ53" s="392"/>
      <c r="BR53" s="392"/>
      <c r="BS53" s="392"/>
      <c r="BT53" s="392"/>
      <c r="BU53" s="392"/>
      <c r="BV53" s="392"/>
    </row>
    <row r="54" spans="1:74" x14ac:dyDescent="0.2">
      <c r="BK54" s="392"/>
      <c r="BL54" s="392"/>
      <c r="BM54" s="392"/>
      <c r="BN54" s="392"/>
      <c r="BO54" s="392"/>
      <c r="BP54" s="392"/>
      <c r="BQ54" s="392"/>
      <c r="BR54" s="392"/>
      <c r="BS54" s="392"/>
      <c r="BT54" s="392"/>
      <c r="BU54" s="392"/>
      <c r="BV54" s="392"/>
    </row>
    <row r="55" spans="1:74" x14ac:dyDescent="0.2">
      <c r="BK55" s="392"/>
      <c r="BL55" s="392"/>
      <c r="BM55" s="392"/>
      <c r="BN55" s="392"/>
      <c r="BO55" s="392"/>
      <c r="BP55" s="392"/>
      <c r="BQ55" s="392"/>
      <c r="BR55" s="392"/>
      <c r="BS55" s="392"/>
      <c r="BT55" s="392"/>
      <c r="BU55" s="392"/>
      <c r="BV55" s="392"/>
    </row>
    <row r="56" spans="1:74" x14ac:dyDescent="0.2">
      <c r="BK56" s="392"/>
      <c r="BL56" s="392"/>
      <c r="BM56" s="392"/>
      <c r="BN56" s="392"/>
      <c r="BO56" s="392"/>
      <c r="BP56" s="392"/>
      <c r="BQ56" s="392"/>
      <c r="BR56" s="392"/>
      <c r="BS56" s="392"/>
      <c r="BT56" s="392"/>
      <c r="BU56" s="392"/>
      <c r="BV56" s="392"/>
    </row>
    <row r="57" spans="1:74" x14ac:dyDescent="0.2">
      <c r="BK57" s="392"/>
      <c r="BL57" s="392"/>
      <c r="BM57" s="392"/>
      <c r="BN57" s="392"/>
      <c r="BO57" s="392"/>
      <c r="BP57" s="392"/>
      <c r="BQ57" s="392"/>
      <c r="BR57" s="392"/>
      <c r="BS57" s="392"/>
      <c r="BT57" s="392"/>
      <c r="BU57" s="392"/>
      <c r="BV57" s="392"/>
    </row>
    <row r="58" spans="1:74" x14ac:dyDescent="0.2">
      <c r="BK58" s="392"/>
      <c r="BL58" s="392"/>
      <c r="BM58" s="392"/>
      <c r="BN58" s="392"/>
      <c r="BO58" s="392"/>
      <c r="BP58" s="392"/>
      <c r="BQ58" s="392"/>
      <c r="BR58" s="392"/>
      <c r="BS58" s="392"/>
      <c r="BT58" s="392"/>
      <c r="BU58" s="392"/>
      <c r="BV58" s="392"/>
    </row>
    <row r="59" spans="1:74" x14ac:dyDescent="0.2">
      <c r="BK59" s="392"/>
      <c r="BL59" s="392"/>
      <c r="BM59" s="392"/>
      <c r="BN59" s="392"/>
      <c r="BO59" s="392"/>
      <c r="BP59" s="392"/>
      <c r="BQ59" s="392"/>
      <c r="BR59" s="392"/>
      <c r="BS59" s="392"/>
      <c r="BT59" s="392"/>
      <c r="BU59" s="392"/>
      <c r="BV59" s="392"/>
    </row>
    <row r="60" spans="1:74" x14ac:dyDescent="0.2">
      <c r="BK60" s="392"/>
      <c r="BL60" s="392"/>
      <c r="BM60" s="392"/>
      <c r="BN60" s="392"/>
      <c r="BO60" s="392"/>
      <c r="BP60" s="392"/>
      <c r="BQ60" s="392"/>
      <c r="BR60" s="392"/>
      <c r="BS60" s="392"/>
      <c r="BT60" s="392"/>
      <c r="BU60" s="392"/>
      <c r="BV60" s="392"/>
    </row>
    <row r="61" spans="1:74" x14ac:dyDescent="0.2">
      <c r="BK61" s="392"/>
      <c r="BL61" s="392"/>
      <c r="BM61" s="392"/>
      <c r="BN61" s="392"/>
      <c r="BO61" s="392"/>
      <c r="BP61" s="392"/>
      <c r="BQ61" s="392"/>
      <c r="BR61" s="392"/>
      <c r="BS61" s="392"/>
      <c r="BT61" s="392"/>
      <c r="BU61" s="392"/>
      <c r="BV61" s="392"/>
    </row>
    <row r="62" spans="1:74" x14ac:dyDescent="0.2">
      <c r="BK62" s="392"/>
      <c r="BL62" s="392"/>
      <c r="BM62" s="392"/>
      <c r="BN62" s="392"/>
      <c r="BO62" s="392"/>
      <c r="BP62" s="392"/>
      <c r="BQ62" s="392"/>
      <c r="BR62" s="392"/>
      <c r="BS62" s="392"/>
      <c r="BT62" s="392"/>
      <c r="BU62" s="392"/>
      <c r="BV62" s="392"/>
    </row>
    <row r="63" spans="1:74" x14ac:dyDescent="0.2">
      <c r="BK63" s="392"/>
      <c r="BL63" s="392"/>
      <c r="BM63" s="392"/>
      <c r="BN63" s="392"/>
      <c r="BO63" s="392"/>
      <c r="BP63" s="392"/>
      <c r="BQ63" s="392"/>
      <c r="BR63" s="392"/>
      <c r="BS63" s="392"/>
      <c r="BT63" s="392"/>
      <c r="BU63" s="392"/>
      <c r="BV63" s="392"/>
    </row>
    <row r="64" spans="1:74" x14ac:dyDescent="0.2">
      <c r="BK64" s="392"/>
      <c r="BL64" s="392"/>
      <c r="BM64" s="392"/>
      <c r="BN64" s="392"/>
      <c r="BO64" s="392"/>
      <c r="BP64" s="392"/>
      <c r="BQ64" s="392"/>
      <c r="BR64" s="392"/>
      <c r="BS64" s="392"/>
      <c r="BT64" s="392"/>
      <c r="BU64" s="392"/>
      <c r="BV64" s="392"/>
    </row>
    <row r="65" spans="63:74" x14ac:dyDescent="0.2">
      <c r="BK65" s="392"/>
      <c r="BL65" s="392"/>
      <c r="BM65" s="392"/>
      <c r="BN65" s="392"/>
      <c r="BO65" s="392"/>
      <c r="BP65" s="392"/>
      <c r="BQ65" s="392"/>
      <c r="BR65" s="392"/>
      <c r="BS65" s="392"/>
      <c r="BT65" s="392"/>
      <c r="BU65" s="392"/>
      <c r="BV65" s="392"/>
    </row>
    <row r="66" spans="63:74" x14ac:dyDescent="0.2">
      <c r="BK66" s="392"/>
      <c r="BL66" s="392"/>
      <c r="BM66" s="392"/>
      <c r="BN66" s="392"/>
      <c r="BO66" s="392"/>
      <c r="BP66" s="392"/>
      <c r="BQ66" s="392"/>
      <c r="BR66" s="392"/>
      <c r="BS66" s="392"/>
      <c r="BT66" s="392"/>
      <c r="BU66" s="392"/>
      <c r="BV66" s="392"/>
    </row>
    <row r="67" spans="63:74" x14ac:dyDescent="0.2">
      <c r="BK67" s="392"/>
      <c r="BL67" s="392"/>
      <c r="BM67" s="392"/>
      <c r="BN67" s="392"/>
      <c r="BO67" s="392"/>
      <c r="BP67" s="392"/>
      <c r="BQ67" s="392"/>
      <c r="BR67" s="392"/>
      <c r="BS67" s="392"/>
      <c r="BT67" s="392"/>
      <c r="BU67" s="392"/>
      <c r="BV67" s="392"/>
    </row>
    <row r="68" spans="63:74" x14ac:dyDescent="0.2">
      <c r="BK68" s="392"/>
      <c r="BL68" s="392"/>
      <c r="BM68" s="392"/>
      <c r="BN68" s="392"/>
      <c r="BO68" s="392"/>
      <c r="BP68" s="392"/>
      <c r="BQ68" s="392"/>
      <c r="BR68" s="392"/>
      <c r="BS68" s="392"/>
      <c r="BT68" s="392"/>
      <c r="BU68" s="392"/>
      <c r="BV68" s="392"/>
    </row>
    <row r="69" spans="63:74" x14ac:dyDescent="0.2">
      <c r="BK69" s="392"/>
      <c r="BL69" s="392"/>
      <c r="BM69" s="392"/>
      <c r="BN69" s="392"/>
      <c r="BO69" s="392"/>
      <c r="BP69" s="392"/>
      <c r="BQ69" s="392"/>
      <c r="BR69" s="392"/>
      <c r="BS69" s="392"/>
      <c r="BT69" s="392"/>
      <c r="BU69" s="392"/>
      <c r="BV69" s="392"/>
    </row>
    <row r="70" spans="63:74" x14ac:dyDescent="0.2">
      <c r="BK70" s="392"/>
      <c r="BL70" s="392"/>
      <c r="BM70" s="392"/>
      <c r="BN70" s="392"/>
      <c r="BO70" s="392"/>
      <c r="BP70" s="392"/>
      <c r="BQ70" s="392"/>
      <c r="BR70" s="392"/>
      <c r="BS70" s="392"/>
      <c r="BT70" s="392"/>
      <c r="BU70" s="392"/>
      <c r="BV70" s="392"/>
    </row>
    <row r="71" spans="63:74" x14ac:dyDescent="0.2">
      <c r="BK71" s="392"/>
      <c r="BL71" s="392"/>
      <c r="BM71" s="392"/>
      <c r="BN71" s="392"/>
      <c r="BO71" s="392"/>
      <c r="BP71" s="392"/>
      <c r="BQ71" s="392"/>
      <c r="BR71" s="392"/>
      <c r="BS71" s="392"/>
      <c r="BT71" s="392"/>
      <c r="BU71" s="392"/>
      <c r="BV71" s="392"/>
    </row>
    <row r="72" spans="63:74" x14ac:dyDescent="0.2">
      <c r="BK72" s="392"/>
      <c r="BL72" s="392"/>
      <c r="BM72" s="392"/>
      <c r="BN72" s="392"/>
      <c r="BO72" s="392"/>
      <c r="BP72" s="392"/>
      <c r="BQ72" s="392"/>
      <c r="BR72" s="392"/>
      <c r="BS72" s="392"/>
      <c r="BT72" s="392"/>
      <c r="BU72" s="392"/>
      <c r="BV72" s="392"/>
    </row>
    <row r="73" spans="63:74" x14ac:dyDescent="0.2">
      <c r="BK73" s="392"/>
      <c r="BL73" s="392"/>
      <c r="BM73" s="392"/>
      <c r="BN73" s="392"/>
      <c r="BO73" s="392"/>
      <c r="BP73" s="392"/>
      <c r="BQ73" s="392"/>
      <c r="BR73" s="392"/>
      <c r="BS73" s="392"/>
      <c r="BT73" s="392"/>
      <c r="BU73" s="392"/>
      <c r="BV73" s="392"/>
    </row>
    <row r="74" spans="63:74" x14ac:dyDescent="0.2">
      <c r="BK74" s="392"/>
      <c r="BL74" s="392"/>
      <c r="BM74" s="392"/>
      <c r="BN74" s="392"/>
      <c r="BO74" s="392"/>
      <c r="BP74" s="392"/>
      <c r="BQ74" s="392"/>
      <c r="BR74" s="392"/>
      <c r="BS74" s="392"/>
      <c r="BT74" s="392"/>
      <c r="BU74" s="392"/>
      <c r="BV74" s="392"/>
    </row>
    <row r="75" spans="63:74" x14ac:dyDescent="0.2">
      <c r="BK75" s="392"/>
      <c r="BL75" s="392"/>
      <c r="BM75" s="392"/>
      <c r="BN75" s="392"/>
      <c r="BO75" s="392"/>
      <c r="BP75" s="392"/>
      <c r="BQ75" s="392"/>
      <c r="BR75" s="392"/>
      <c r="BS75" s="392"/>
      <c r="BT75" s="392"/>
      <c r="BU75" s="392"/>
      <c r="BV75" s="392"/>
    </row>
    <row r="76" spans="63:74" x14ac:dyDescent="0.2">
      <c r="BK76" s="392"/>
      <c r="BL76" s="392"/>
      <c r="BM76" s="392"/>
      <c r="BN76" s="392"/>
      <c r="BO76" s="392"/>
      <c r="BP76" s="392"/>
      <c r="BQ76" s="392"/>
      <c r="BR76" s="392"/>
      <c r="BS76" s="392"/>
      <c r="BT76" s="392"/>
      <c r="BU76" s="392"/>
      <c r="BV76" s="392"/>
    </row>
    <row r="77" spans="63:74" x14ac:dyDescent="0.2">
      <c r="BK77" s="392"/>
      <c r="BL77" s="392"/>
      <c r="BM77" s="392"/>
      <c r="BN77" s="392"/>
      <c r="BO77" s="392"/>
      <c r="BP77" s="392"/>
      <c r="BQ77" s="392"/>
      <c r="BR77" s="392"/>
      <c r="BS77" s="392"/>
      <c r="BT77" s="392"/>
      <c r="BU77" s="392"/>
      <c r="BV77" s="392"/>
    </row>
    <row r="78" spans="63:74" x14ac:dyDescent="0.2">
      <c r="BK78" s="392"/>
      <c r="BL78" s="392"/>
      <c r="BM78" s="392"/>
      <c r="BN78" s="392"/>
      <c r="BO78" s="392"/>
      <c r="BP78" s="392"/>
      <c r="BQ78" s="392"/>
      <c r="BR78" s="392"/>
      <c r="BS78" s="392"/>
      <c r="BT78" s="392"/>
      <c r="BU78" s="392"/>
      <c r="BV78" s="392"/>
    </row>
    <row r="79" spans="63:74" x14ac:dyDescent="0.2">
      <c r="BK79" s="392"/>
      <c r="BL79" s="392"/>
      <c r="BM79" s="392"/>
      <c r="BN79" s="392"/>
      <c r="BO79" s="392"/>
      <c r="BP79" s="392"/>
      <c r="BQ79" s="392"/>
      <c r="BR79" s="392"/>
      <c r="BS79" s="392"/>
      <c r="BT79" s="392"/>
      <c r="BU79" s="392"/>
      <c r="BV79" s="392"/>
    </row>
    <row r="80" spans="63:74" x14ac:dyDescent="0.2">
      <c r="BK80" s="392"/>
      <c r="BL80" s="392"/>
      <c r="BM80" s="392"/>
      <c r="BN80" s="392"/>
      <c r="BO80" s="392"/>
      <c r="BP80" s="392"/>
      <c r="BQ80" s="392"/>
      <c r="BR80" s="392"/>
      <c r="BS80" s="392"/>
      <c r="BT80" s="392"/>
      <c r="BU80" s="392"/>
      <c r="BV80" s="392"/>
    </row>
    <row r="81" spans="63:74" x14ac:dyDescent="0.2">
      <c r="BK81" s="392"/>
      <c r="BL81" s="392"/>
      <c r="BM81" s="392"/>
      <c r="BN81" s="392"/>
      <c r="BO81" s="392"/>
      <c r="BP81" s="392"/>
      <c r="BQ81" s="392"/>
      <c r="BR81" s="392"/>
      <c r="BS81" s="392"/>
      <c r="BT81" s="392"/>
      <c r="BU81" s="392"/>
      <c r="BV81" s="392"/>
    </row>
    <row r="82" spans="63:74" x14ac:dyDescent="0.2">
      <c r="BK82" s="392"/>
      <c r="BL82" s="392"/>
      <c r="BM82" s="392"/>
      <c r="BN82" s="392"/>
      <c r="BO82" s="392"/>
      <c r="BP82" s="392"/>
      <c r="BQ82" s="392"/>
      <c r="BR82" s="392"/>
      <c r="BS82" s="392"/>
      <c r="BT82" s="392"/>
      <c r="BU82" s="392"/>
      <c r="BV82" s="392"/>
    </row>
    <row r="83" spans="63:74" x14ac:dyDescent="0.2">
      <c r="BK83" s="392"/>
      <c r="BL83" s="392"/>
      <c r="BM83" s="392"/>
      <c r="BN83" s="392"/>
      <c r="BO83" s="392"/>
      <c r="BP83" s="392"/>
      <c r="BQ83" s="392"/>
      <c r="BR83" s="392"/>
      <c r="BS83" s="392"/>
      <c r="BT83" s="392"/>
      <c r="BU83" s="392"/>
      <c r="BV83" s="392"/>
    </row>
    <row r="84" spans="63:74" x14ac:dyDescent="0.2">
      <c r="BK84" s="392"/>
      <c r="BL84" s="392"/>
      <c r="BM84" s="392"/>
      <c r="BN84" s="392"/>
      <c r="BO84" s="392"/>
      <c r="BP84" s="392"/>
      <c r="BQ84" s="392"/>
      <c r="BR84" s="392"/>
      <c r="BS84" s="392"/>
      <c r="BT84" s="392"/>
      <c r="BU84" s="392"/>
      <c r="BV84" s="392"/>
    </row>
    <row r="85" spans="63:74" x14ac:dyDescent="0.2">
      <c r="BK85" s="392"/>
      <c r="BL85" s="392"/>
      <c r="BM85" s="392"/>
      <c r="BN85" s="392"/>
      <c r="BO85" s="392"/>
      <c r="BP85" s="392"/>
      <c r="BQ85" s="392"/>
      <c r="BR85" s="392"/>
      <c r="BS85" s="392"/>
      <c r="BT85" s="392"/>
      <c r="BU85" s="392"/>
      <c r="BV85" s="392"/>
    </row>
    <row r="86" spans="63:74" x14ac:dyDescent="0.2">
      <c r="BK86" s="392"/>
      <c r="BL86" s="392"/>
      <c r="BM86" s="392"/>
      <c r="BN86" s="392"/>
      <c r="BO86" s="392"/>
      <c r="BP86" s="392"/>
      <c r="BQ86" s="392"/>
      <c r="BR86" s="392"/>
      <c r="BS86" s="392"/>
      <c r="BT86" s="392"/>
      <c r="BU86" s="392"/>
      <c r="BV86" s="392"/>
    </row>
    <row r="87" spans="63:74" x14ac:dyDescent="0.2">
      <c r="BK87" s="392"/>
      <c r="BL87" s="392"/>
      <c r="BM87" s="392"/>
      <c r="BN87" s="392"/>
      <c r="BO87" s="392"/>
      <c r="BP87" s="392"/>
      <c r="BQ87" s="392"/>
      <c r="BR87" s="392"/>
      <c r="BS87" s="392"/>
      <c r="BT87" s="392"/>
      <c r="BU87" s="392"/>
      <c r="BV87" s="392"/>
    </row>
    <row r="88" spans="63:74" x14ac:dyDescent="0.2">
      <c r="BK88" s="392"/>
      <c r="BL88" s="392"/>
      <c r="BM88" s="392"/>
      <c r="BN88" s="392"/>
      <c r="BO88" s="392"/>
      <c r="BP88" s="392"/>
      <c r="BQ88" s="392"/>
      <c r="BR88" s="392"/>
      <c r="BS88" s="392"/>
      <c r="BT88" s="392"/>
      <c r="BU88" s="392"/>
      <c r="BV88" s="392"/>
    </row>
    <row r="89" spans="63:74" x14ac:dyDescent="0.2">
      <c r="BK89" s="392"/>
      <c r="BL89" s="392"/>
      <c r="BM89" s="392"/>
      <c r="BN89" s="392"/>
      <c r="BO89" s="392"/>
      <c r="BP89" s="392"/>
      <c r="BQ89" s="392"/>
      <c r="BR89" s="392"/>
      <c r="BS89" s="392"/>
      <c r="BT89" s="392"/>
      <c r="BU89" s="392"/>
      <c r="BV89" s="392"/>
    </row>
    <row r="90" spans="63:74" x14ac:dyDescent="0.2">
      <c r="BK90" s="392"/>
      <c r="BL90" s="392"/>
      <c r="BM90" s="392"/>
      <c r="BN90" s="392"/>
      <c r="BO90" s="392"/>
      <c r="BP90" s="392"/>
      <c r="BQ90" s="392"/>
      <c r="BR90" s="392"/>
      <c r="BS90" s="392"/>
      <c r="BT90" s="392"/>
      <c r="BU90" s="392"/>
      <c r="BV90" s="392"/>
    </row>
    <row r="91" spans="63:74" x14ac:dyDescent="0.2">
      <c r="BK91" s="392"/>
      <c r="BL91" s="392"/>
      <c r="BM91" s="392"/>
      <c r="BN91" s="392"/>
      <c r="BO91" s="392"/>
      <c r="BP91" s="392"/>
      <c r="BQ91" s="392"/>
      <c r="BR91" s="392"/>
      <c r="BS91" s="392"/>
      <c r="BT91" s="392"/>
      <c r="BU91" s="392"/>
      <c r="BV91" s="392"/>
    </row>
    <row r="92" spans="63:74" x14ac:dyDescent="0.2">
      <c r="BK92" s="392"/>
      <c r="BL92" s="392"/>
      <c r="BM92" s="392"/>
      <c r="BN92" s="392"/>
      <c r="BO92" s="392"/>
      <c r="BP92" s="392"/>
      <c r="BQ92" s="392"/>
      <c r="BR92" s="392"/>
      <c r="BS92" s="392"/>
      <c r="BT92" s="392"/>
      <c r="BU92" s="392"/>
      <c r="BV92" s="392"/>
    </row>
    <row r="93" spans="63:74" x14ac:dyDescent="0.2">
      <c r="BK93" s="392"/>
      <c r="BL93" s="392"/>
      <c r="BM93" s="392"/>
      <c r="BN93" s="392"/>
      <c r="BO93" s="392"/>
      <c r="BP93" s="392"/>
      <c r="BQ93" s="392"/>
      <c r="BR93" s="392"/>
      <c r="BS93" s="392"/>
      <c r="BT93" s="392"/>
      <c r="BU93" s="392"/>
      <c r="BV93" s="392"/>
    </row>
    <row r="94" spans="63:74" x14ac:dyDescent="0.2">
      <c r="BK94" s="392"/>
      <c r="BL94" s="392"/>
      <c r="BM94" s="392"/>
      <c r="BN94" s="392"/>
      <c r="BO94" s="392"/>
      <c r="BP94" s="392"/>
      <c r="BQ94" s="392"/>
      <c r="BR94" s="392"/>
      <c r="BS94" s="392"/>
      <c r="BT94" s="392"/>
      <c r="BU94" s="392"/>
      <c r="BV94" s="392"/>
    </row>
    <row r="95" spans="63:74" x14ac:dyDescent="0.2">
      <c r="BK95" s="392"/>
      <c r="BL95" s="392"/>
      <c r="BM95" s="392"/>
      <c r="BN95" s="392"/>
      <c r="BO95" s="392"/>
      <c r="BP95" s="392"/>
      <c r="BQ95" s="392"/>
      <c r="BR95" s="392"/>
      <c r="BS95" s="392"/>
      <c r="BT95" s="392"/>
      <c r="BU95" s="392"/>
      <c r="BV95" s="392"/>
    </row>
    <row r="96" spans="63:74" x14ac:dyDescent="0.2">
      <c r="BK96" s="392"/>
      <c r="BL96" s="392"/>
      <c r="BM96" s="392"/>
      <c r="BN96" s="392"/>
      <c r="BO96" s="392"/>
      <c r="BP96" s="392"/>
      <c r="BQ96" s="392"/>
      <c r="BR96" s="392"/>
      <c r="BS96" s="392"/>
      <c r="BT96" s="392"/>
      <c r="BU96" s="392"/>
      <c r="BV96" s="392"/>
    </row>
    <row r="97" spans="63:74" x14ac:dyDescent="0.2">
      <c r="BK97" s="392"/>
      <c r="BL97" s="392"/>
      <c r="BM97" s="392"/>
      <c r="BN97" s="392"/>
      <c r="BO97" s="392"/>
      <c r="BP97" s="392"/>
      <c r="BQ97" s="392"/>
      <c r="BR97" s="392"/>
      <c r="BS97" s="392"/>
      <c r="BT97" s="392"/>
      <c r="BU97" s="392"/>
      <c r="BV97" s="392"/>
    </row>
    <row r="98" spans="63:74" x14ac:dyDescent="0.2">
      <c r="BK98" s="392"/>
      <c r="BL98" s="392"/>
      <c r="BM98" s="392"/>
      <c r="BN98" s="392"/>
      <c r="BO98" s="392"/>
      <c r="BP98" s="392"/>
      <c r="BQ98" s="392"/>
      <c r="BR98" s="392"/>
      <c r="BS98" s="392"/>
      <c r="BT98" s="392"/>
      <c r="BU98" s="392"/>
      <c r="BV98" s="392"/>
    </row>
    <row r="99" spans="63:74" x14ac:dyDescent="0.2">
      <c r="BK99" s="392"/>
      <c r="BL99" s="392"/>
      <c r="BM99" s="392"/>
      <c r="BN99" s="392"/>
      <c r="BO99" s="392"/>
      <c r="BP99" s="392"/>
      <c r="BQ99" s="392"/>
      <c r="BR99" s="392"/>
      <c r="BS99" s="392"/>
      <c r="BT99" s="392"/>
      <c r="BU99" s="392"/>
      <c r="BV99" s="392"/>
    </row>
    <row r="100" spans="63:74" x14ac:dyDescent="0.2">
      <c r="BK100" s="392"/>
      <c r="BL100" s="392"/>
      <c r="BM100" s="392"/>
      <c r="BN100" s="392"/>
      <c r="BO100" s="392"/>
      <c r="BP100" s="392"/>
      <c r="BQ100" s="392"/>
      <c r="BR100" s="392"/>
      <c r="BS100" s="392"/>
      <c r="BT100" s="392"/>
      <c r="BU100" s="392"/>
      <c r="BV100" s="392"/>
    </row>
    <row r="101" spans="63:74" x14ac:dyDescent="0.2">
      <c r="BK101" s="392"/>
      <c r="BL101" s="392"/>
      <c r="BM101" s="392"/>
      <c r="BN101" s="392"/>
      <c r="BO101" s="392"/>
      <c r="BP101" s="392"/>
      <c r="BQ101" s="392"/>
      <c r="BR101" s="392"/>
      <c r="BS101" s="392"/>
      <c r="BT101" s="392"/>
      <c r="BU101" s="392"/>
      <c r="BV101" s="392"/>
    </row>
    <row r="102" spans="63:74" x14ac:dyDescent="0.2">
      <c r="BK102" s="392"/>
      <c r="BL102" s="392"/>
      <c r="BM102" s="392"/>
      <c r="BN102" s="392"/>
      <c r="BO102" s="392"/>
      <c r="BP102" s="392"/>
      <c r="BQ102" s="392"/>
      <c r="BR102" s="392"/>
      <c r="BS102" s="392"/>
      <c r="BT102" s="392"/>
      <c r="BU102" s="392"/>
      <c r="BV102" s="392"/>
    </row>
    <row r="103" spans="63:74" x14ac:dyDescent="0.2">
      <c r="BK103" s="392"/>
      <c r="BL103" s="392"/>
      <c r="BM103" s="392"/>
      <c r="BN103" s="392"/>
      <c r="BO103" s="392"/>
      <c r="BP103" s="392"/>
      <c r="BQ103" s="392"/>
      <c r="BR103" s="392"/>
      <c r="BS103" s="392"/>
      <c r="BT103" s="392"/>
      <c r="BU103" s="392"/>
      <c r="BV103" s="392"/>
    </row>
    <row r="104" spans="63:74" x14ac:dyDescent="0.2">
      <c r="BK104" s="392"/>
      <c r="BL104" s="392"/>
      <c r="BM104" s="392"/>
      <c r="BN104" s="392"/>
      <c r="BO104" s="392"/>
      <c r="BP104" s="392"/>
      <c r="BQ104" s="392"/>
      <c r="BR104" s="392"/>
      <c r="BS104" s="392"/>
      <c r="BT104" s="392"/>
      <c r="BU104" s="392"/>
      <c r="BV104" s="392"/>
    </row>
    <row r="105" spans="63:74" x14ac:dyDescent="0.2">
      <c r="BK105" s="392"/>
      <c r="BL105" s="392"/>
      <c r="BM105" s="392"/>
      <c r="BN105" s="392"/>
      <c r="BO105" s="392"/>
      <c r="BP105" s="392"/>
      <c r="BQ105" s="392"/>
      <c r="BR105" s="392"/>
      <c r="BS105" s="392"/>
      <c r="BT105" s="392"/>
      <c r="BU105" s="392"/>
      <c r="BV105" s="392"/>
    </row>
    <row r="106" spans="63:74" x14ac:dyDescent="0.2">
      <c r="BK106" s="392"/>
      <c r="BL106" s="392"/>
      <c r="BM106" s="392"/>
      <c r="BN106" s="392"/>
      <c r="BO106" s="392"/>
      <c r="BP106" s="392"/>
      <c r="BQ106" s="392"/>
      <c r="BR106" s="392"/>
      <c r="BS106" s="392"/>
      <c r="BT106" s="392"/>
      <c r="BU106" s="392"/>
      <c r="BV106" s="392"/>
    </row>
    <row r="107" spans="63:74" x14ac:dyDescent="0.2">
      <c r="BK107" s="392"/>
      <c r="BL107" s="392"/>
      <c r="BM107" s="392"/>
      <c r="BN107" s="392"/>
      <c r="BO107" s="392"/>
      <c r="BP107" s="392"/>
      <c r="BQ107" s="392"/>
      <c r="BR107" s="392"/>
      <c r="BS107" s="392"/>
      <c r="BT107" s="392"/>
      <c r="BU107" s="392"/>
      <c r="BV107" s="392"/>
    </row>
    <row r="108" spans="63:74" x14ac:dyDescent="0.2">
      <c r="BK108" s="392"/>
      <c r="BL108" s="392"/>
      <c r="BM108" s="392"/>
      <c r="BN108" s="392"/>
      <c r="BO108" s="392"/>
      <c r="BP108" s="392"/>
      <c r="BQ108" s="392"/>
      <c r="BR108" s="392"/>
      <c r="BS108" s="392"/>
      <c r="BT108" s="392"/>
      <c r="BU108" s="392"/>
      <c r="BV108" s="392"/>
    </row>
    <row r="109" spans="63:74" x14ac:dyDescent="0.2">
      <c r="BK109" s="392"/>
      <c r="BL109" s="392"/>
      <c r="BM109" s="392"/>
      <c r="BN109" s="392"/>
      <c r="BO109" s="392"/>
      <c r="BP109" s="392"/>
      <c r="BQ109" s="392"/>
      <c r="BR109" s="392"/>
      <c r="BS109" s="392"/>
      <c r="BT109" s="392"/>
      <c r="BU109" s="392"/>
      <c r="BV109" s="392"/>
    </row>
    <row r="110" spans="63:74" x14ac:dyDescent="0.2">
      <c r="BK110" s="392"/>
      <c r="BL110" s="392"/>
      <c r="BM110" s="392"/>
      <c r="BN110" s="392"/>
      <c r="BO110" s="392"/>
      <c r="BP110" s="392"/>
      <c r="BQ110" s="392"/>
      <c r="BR110" s="392"/>
      <c r="BS110" s="392"/>
      <c r="BT110" s="392"/>
      <c r="BU110" s="392"/>
      <c r="BV110" s="392"/>
    </row>
    <row r="111" spans="63:74" x14ac:dyDescent="0.2">
      <c r="BK111" s="392"/>
      <c r="BL111" s="392"/>
      <c r="BM111" s="392"/>
      <c r="BN111" s="392"/>
      <c r="BO111" s="392"/>
      <c r="BP111" s="392"/>
      <c r="BQ111" s="392"/>
      <c r="BR111" s="392"/>
      <c r="BS111" s="392"/>
      <c r="BT111" s="392"/>
      <c r="BU111" s="392"/>
      <c r="BV111" s="392"/>
    </row>
    <row r="112" spans="63:74" x14ac:dyDescent="0.2">
      <c r="BK112" s="392"/>
      <c r="BL112" s="392"/>
      <c r="BM112" s="392"/>
      <c r="BN112" s="392"/>
      <c r="BO112" s="392"/>
      <c r="BP112" s="392"/>
      <c r="BQ112" s="392"/>
      <c r="BR112" s="392"/>
      <c r="BS112" s="392"/>
      <c r="BT112" s="392"/>
      <c r="BU112" s="392"/>
      <c r="BV112" s="392"/>
    </row>
    <row r="113" spans="63:74" x14ac:dyDescent="0.2">
      <c r="BK113" s="392"/>
      <c r="BL113" s="392"/>
      <c r="BM113" s="392"/>
      <c r="BN113" s="392"/>
      <c r="BO113" s="392"/>
      <c r="BP113" s="392"/>
      <c r="BQ113" s="392"/>
      <c r="BR113" s="392"/>
      <c r="BS113" s="392"/>
      <c r="BT113" s="392"/>
      <c r="BU113" s="392"/>
      <c r="BV113" s="392"/>
    </row>
    <row r="114" spans="63:74" x14ac:dyDescent="0.2">
      <c r="BK114" s="392"/>
      <c r="BL114" s="392"/>
      <c r="BM114" s="392"/>
      <c r="BN114" s="392"/>
      <c r="BO114" s="392"/>
      <c r="BP114" s="392"/>
      <c r="BQ114" s="392"/>
      <c r="BR114" s="392"/>
      <c r="BS114" s="392"/>
      <c r="BT114" s="392"/>
      <c r="BU114" s="392"/>
      <c r="BV114" s="392"/>
    </row>
    <row r="115" spans="63:74" x14ac:dyDescent="0.2">
      <c r="BK115" s="392"/>
      <c r="BL115" s="392"/>
      <c r="BM115" s="392"/>
      <c r="BN115" s="392"/>
      <c r="BO115" s="392"/>
      <c r="BP115" s="392"/>
      <c r="BQ115" s="392"/>
      <c r="BR115" s="392"/>
      <c r="BS115" s="392"/>
      <c r="BT115" s="392"/>
      <c r="BU115" s="392"/>
      <c r="BV115" s="392"/>
    </row>
    <row r="116" spans="63:74" x14ac:dyDescent="0.2">
      <c r="BK116" s="392"/>
      <c r="BL116" s="392"/>
      <c r="BM116" s="392"/>
      <c r="BN116" s="392"/>
      <c r="BO116" s="392"/>
      <c r="BP116" s="392"/>
      <c r="BQ116" s="392"/>
      <c r="BR116" s="392"/>
      <c r="BS116" s="392"/>
      <c r="BT116" s="392"/>
      <c r="BU116" s="392"/>
      <c r="BV116" s="392"/>
    </row>
    <row r="117" spans="63:74" x14ac:dyDescent="0.2">
      <c r="BK117" s="392"/>
      <c r="BL117" s="392"/>
      <c r="BM117" s="392"/>
      <c r="BN117" s="392"/>
      <c r="BO117" s="392"/>
      <c r="BP117" s="392"/>
      <c r="BQ117" s="392"/>
      <c r="BR117" s="392"/>
      <c r="BS117" s="392"/>
      <c r="BT117" s="392"/>
      <c r="BU117" s="392"/>
      <c r="BV117" s="392"/>
    </row>
    <row r="118" spans="63:74" x14ac:dyDescent="0.2">
      <c r="BK118" s="392"/>
      <c r="BL118" s="392"/>
      <c r="BM118" s="392"/>
      <c r="BN118" s="392"/>
      <c r="BO118" s="392"/>
      <c r="BP118" s="392"/>
      <c r="BQ118" s="392"/>
      <c r="BR118" s="392"/>
      <c r="BS118" s="392"/>
      <c r="BT118" s="392"/>
      <c r="BU118" s="392"/>
      <c r="BV118" s="392"/>
    </row>
    <row r="119" spans="63:74" x14ac:dyDescent="0.2">
      <c r="BK119" s="392"/>
      <c r="BL119" s="392"/>
      <c r="BM119" s="392"/>
      <c r="BN119" s="392"/>
      <c r="BO119" s="392"/>
      <c r="BP119" s="392"/>
      <c r="BQ119" s="392"/>
      <c r="BR119" s="392"/>
      <c r="BS119" s="392"/>
      <c r="BT119" s="392"/>
      <c r="BU119" s="392"/>
      <c r="BV119" s="392"/>
    </row>
    <row r="120" spans="63:74" x14ac:dyDescent="0.2">
      <c r="BK120" s="392"/>
      <c r="BL120" s="392"/>
      <c r="BM120" s="392"/>
      <c r="BN120" s="392"/>
      <c r="BO120" s="392"/>
      <c r="BP120" s="392"/>
      <c r="BQ120" s="392"/>
      <c r="BR120" s="392"/>
      <c r="BS120" s="392"/>
      <c r="BT120" s="392"/>
      <c r="BU120" s="392"/>
      <c r="BV120" s="392"/>
    </row>
    <row r="121" spans="63:74" x14ac:dyDescent="0.2">
      <c r="BK121" s="392"/>
      <c r="BL121" s="392"/>
      <c r="BM121" s="392"/>
      <c r="BN121" s="392"/>
      <c r="BO121" s="392"/>
      <c r="BP121" s="392"/>
      <c r="BQ121" s="392"/>
      <c r="BR121" s="392"/>
      <c r="BS121" s="392"/>
      <c r="BT121" s="392"/>
      <c r="BU121" s="392"/>
      <c r="BV121" s="392"/>
    </row>
    <row r="122" spans="63:74" x14ac:dyDescent="0.2">
      <c r="BK122" s="392"/>
      <c r="BL122" s="392"/>
      <c r="BM122" s="392"/>
      <c r="BN122" s="392"/>
      <c r="BO122" s="392"/>
      <c r="BP122" s="392"/>
      <c r="BQ122" s="392"/>
      <c r="BR122" s="392"/>
      <c r="BS122" s="392"/>
      <c r="BT122" s="392"/>
      <c r="BU122" s="392"/>
      <c r="BV122" s="392"/>
    </row>
    <row r="123" spans="63:74" x14ac:dyDescent="0.2">
      <c r="BK123" s="392"/>
      <c r="BL123" s="392"/>
      <c r="BM123" s="392"/>
      <c r="BN123" s="392"/>
      <c r="BO123" s="392"/>
      <c r="BP123" s="392"/>
      <c r="BQ123" s="392"/>
      <c r="BR123" s="392"/>
      <c r="BS123" s="392"/>
      <c r="BT123" s="392"/>
      <c r="BU123" s="392"/>
      <c r="BV123" s="392"/>
    </row>
    <row r="124" spans="63:74" x14ac:dyDescent="0.2">
      <c r="BK124" s="392"/>
      <c r="BL124" s="392"/>
      <c r="BM124" s="392"/>
      <c r="BN124" s="392"/>
      <c r="BO124" s="392"/>
      <c r="BP124" s="392"/>
      <c r="BQ124" s="392"/>
      <c r="BR124" s="392"/>
      <c r="BS124" s="392"/>
      <c r="BT124" s="392"/>
      <c r="BU124" s="392"/>
      <c r="BV124" s="392"/>
    </row>
    <row r="125" spans="63:74" x14ac:dyDescent="0.2">
      <c r="BK125" s="392"/>
      <c r="BL125" s="392"/>
      <c r="BM125" s="392"/>
      <c r="BN125" s="392"/>
      <c r="BO125" s="392"/>
      <c r="BP125" s="392"/>
      <c r="BQ125" s="392"/>
      <c r="BR125" s="392"/>
      <c r="BS125" s="392"/>
      <c r="BT125" s="392"/>
      <c r="BU125" s="392"/>
      <c r="BV125" s="392"/>
    </row>
    <row r="126" spans="63:74" x14ac:dyDescent="0.2">
      <c r="BK126" s="392"/>
      <c r="BL126" s="392"/>
      <c r="BM126" s="392"/>
      <c r="BN126" s="392"/>
      <c r="BO126" s="392"/>
      <c r="BP126" s="392"/>
      <c r="BQ126" s="392"/>
      <c r="BR126" s="392"/>
      <c r="BS126" s="392"/>
      <c r="BT126" s="392"/>
      <c r="BU126" s="392"/>
      <c r="BV126" s="392"/>
    </row>
    <row r="127" spans="63:74" x14ac:dyDescent="0.2">
      <c r="BK127" s="392"/>
      <c r="BL127" s="392"/>
      <c r="BM127" s="392"/>
      <c r="BN127" s="392"/>
      <c r="BO127" s="392"/>
      <c r="BP127" s="392"/>
      <c r="BQ127" s="392"/>
      <c r="BR127" s="392"/>
      <c r="BS127" s="392"/>
      <c r="BT127" s="392"/>
      <c r="BU127" s="392"/>
      <c r="BV127" s="392"/>
    </row>
    <row r="128" spans="63:74" x14ac:dyDescent="0.2">
      <c r="BK128" s="392"/>
      <c r="BL128" s="392"/>
      <c r="BM128" s="392"/>
      <c r="BN128" s="392"/>
      <c r="BO128" s="392"/>
      <c r="BP128" s="392"/>
      <c r="BQ128" s="392"/>
      <c r="BR128" s="392"/>
      <c r="BS128" s="392"/>
      <c r="BT128" s="392"/>
      <c r="BU128" s="392"/>
      <c r="BV128" s="392"/>
    </row>
    <row r="129" spans="63:74" x14ac:dyDescent="0.2">
      <c r="BK129" s="392"/>
      <c r="BL129" s="392"/>
      <c r="BM129" s="392"/>
      <c r="BN129" s="392"/>
      <c r="BO129" s="392"/>
      <c r="BP129" s="392"/>
      <c r="BQ129" s="392"/>
      <c r="BR129" s="392"/>
      <c r="BS129" s="392"/>
      <c r="BT129" s="392"/>
      <c r="BU129" s="392"/>
      <c r="BV129" s="392"/>
    </row>
    <row r="130" spans="63:74" x14ac:dyDescent="0.2">
      <c r="BK130" s="392"/>
      <c r="BL130" s="392"/>
      <c r="BM130" s="392"/>
      <c r="BN130" s="392"/>
      <c r="BO130" s="392"/>
      <c r="BP130" s="392"/>
      <c r="BQ130" s="392"/>
      <c r="BR130" s="392"/>
      <c r="BS130" s="392"/>
      <c r="BT130" s="392"/>
      <c r="BU130" s="392"/>
      <c r="BV130" s="392"/>
    </row>
    <row r="131" spans="63:74" x14ac:dyDescent="0.2">
      <c r="BK131" s="392"/>
      <c r="BL131" s="392"/>
      <c r="BM131" s="392"/>
      <c r="BN131" s="392"/>
      <c r="BO131" s="392"/>
      <c r="BP131" s="392"/>
      <c r="BQ131" s="392"/>
      <c r="BR131" s="392"/>
      <c r="BS131" s="392"/>
      <c r="BT131" s="392"/>
      <c r="BU131" s="392"/>
      <c r="BV131" s="392"/>
    </row>
    <row r="132" spans="63:74" x14ac:dyDescent="0.2">
      <c r="BK132" s="392"/>
      <c r="BL132" s="392"/>
      <c r="BM132" s="392"/>
      <c r="BN132" s="392"/>
      <c r="BO132" s="392"/>
      <c r="BP132" s="392"/>
      <c r="BQ132" s="392"/>
      <c r="BR132" s="392"/>
      <c r="BS132" s="392"/>
      <c r="BT132" s="392"/>
      <c r="BU132" s="392"/>
      <c r="BV132" s="392"/>
    </row>
    <row r="133" spans="63:74" x14ac:dyDescent="0.2">
      <c r="BK133" s="392"/>
      <c r="BL133" s="392"/>
      <c r="BM133" s="392"/>
      <c r="BN133" s="392"/>
      <c r="BO133" s="392"/>
      <c r="BP133" s="392"/>
      <c r="BQ133" s="392"/>
      <c r="BR133" s="392"/>
      <c r="BS133" s="392"/>
      <c r="BT133" s="392"/>
      <c r="BU133" s="392"/>
      <c r="BV133" s="392"/>
    </row>
    <row r="134" spans="63:74" x14ac:dyDescent="0.2">
      <c r="BK134" s="392"/>
      <c r="BL134" s="392"/>
      <c r="BM134" s="392"/>
      <c r="BN134" s="392"/>
      <c r="BO134" s="392"/>
      <c r="BP134" s="392"/>
      <c r="BQ134" s="392"/>
      <c r="BR134" s="392"/>
      <c r="BS134" s="392"/>
      <c r="BT134" s="392"/>
      <c r="BU134" s="392"/>
      <c r="BV134" s="392"/>
    </row>
    <row r="135" spans="63:74" x14ac:dyDescent="0.2">
      <c r="BK135" s="392"/>
      <c r="BL135" s="392"/>
      <c r="BM135" s="392"/>
      <c r="BN135" s="392"/>
      <c r="BO135" s="392"/>
      <c r="BP135" s="392"/>
      <c r="BQ135" s="392"/>
      <c r="BR135" s="392"/>
      <c r="BS135" s="392"/>
      <c r="BT135" s="392"/>
      <c r="BU135" s="392"/>
      <c r="BV135" s="392"/>
    </row>
    <row r="136" spans="63:74" x14ac:dyDescent="0.2">
      <c r="BK136" s="392"/>
      <c r="BL136" s="392"/>
      <c r="BM136" s="392"/>
      <c r="BN136" s="392"/>
      <c r="BO136" s="392"/>
      <c r="BP136" s="392"/>
      <c r="BQ136" s="392"/>
      <c r="BR136" s="392"/>
      <c r="BS136" s="392"/>
      <c r="BT136" s="392"/>
      <c r="BU136" s="392"/>
      <c r="BV136" s="392"/>
    </row>
    <row r="137" spans="63:74" x14ac:dyDescent="0.2">
      <c r="BK137" s="392"/>
      <c r="BL137" s="392"/>
      <c r="BM137" s="392"/>
      <c r="BN137" s="392"/>
      <c r="BO137" s="392"/>
      <c r="BP137" s="392"/>
      <c r="BQ137" s="392"/>
      <c r="BR137" s="392"/>
      <c r="BS137" s="392"/>
      <c r="BT137" s="392"/>
      <c r="BU137" s="392"/>
      <c r="BV137" s="392"/>
    </row>
    <row r="138" spans="63:74" x14ac:dyDescent="0.2">
      <c r="BK138" s="392"/>
      <c r="BL138" s="392"/>
      <c r="BM138" s="392"/>
      <c r="BN138" s="392"/>
      <c r="BO138" s="392"/>
      <c r="BP138" s="392"/>
      <c r="BQ138" s="392"/>
      <c r="BR138" s="392"/>
      <c r="BS138" s="392"/>
      <c r="BT138" s="392"/>
      <c r="BU138" s="392"/>
      <c r="BV138" s="392"/>
    </row>
    <row r="139" spans="63:74" x14ac:dyDescent="0.2">
      <c r="BK139" s="392"/>
      <c r="BL139" s="392"/>
      <c r="BM139" s="392"/>
      <c r="BN139" s="392"/>
      <c r="BO139" s="392"/>
      <c r="BP139" s="392"/>
      <c r="BQ139" s="392"/>
      <c r="BR139" s="392"/>
      <c r="BS139" s="392"/>
      <c r="BT139" s="392"/>
      <c r="BU139" s="392"/>
      <c r="BV139" s="392"/>
    </row>
    <row r="140" spans="63:74" x14ac:dyDescent="0.2">
      <c r="BK140" s="392"/>
      <c r="BL140" s="392"/>
      <c r="BM140" s="392"/>
      <c r="BN140" s="392"/>
      <c r="BO140" s="392"/>
      <c r="BP140" s="392"/>
      <c r="BQ140" s="392"/>
      <c r="BR140" s="392"/>
      <c r="BS140" s="392"/>
      <c r="BT140" s="392"/>
      <c r="BU140" s="392"/>
      <c r="BV140" s="392"/>
    </row>
    <row r="141" spans="63:74" x14ac:dyDescent="0.2">
      <c r="BK141" s="392"/>
      <c r="BL141" s="392"/>
      <c r="BM141" s="392"/>
      <c r="BN141" s="392"/>
      <c r="BO141" s="392"/>
      <c r="BP141" s="392"/>
      <c r="BQ141" s="392"/>
      <c r="BR141" s="392"/>
      <c r="BS141" s="392"/>
      <c r="BT141" s="392"/>
      <c r="BU141" s="392"/>
      <c r="BV141" s="392"/>
    </row>
    <row r="142" spans="63:74" x14ac:dyDescent="0.2">
      <c r="BK142" s="392"/>
      <c r="BL142" s="392"/>
      <c r="BM142" s="392"/>
      <c r="BN142" s="392"/>
      <c r="BO142" s="392"/>
      <c r="BP142" s="392"/>
      <c r="BQ142" s="392"/>
      <c r="BR142" s="392"/>
      <c r="BS142" s="392"/>
      <c r="BT142" s="392"/>
      <c r="BU142" s="392"/>
      <c r="BV142" s="392"/>
    </row>
    <row r="143" spans="63:74" x14ac:dyDescent="0.2">
      <c r="BK143" s="392"/>
      <c r="BL143" s="392"/>
      <c r="BM143" s="392"/>
      <c r="BN143" s="392"/>
      <c r="BO143" s="392"/>
      <c r="BP143" s="392"/>
      <c r="BQ143" s="392"/>
      <c r="BR143" s="392"/>
      <c r="BS143" s="392"/>
      <c r="BT143" s="392"/>
      <c r="BU143" s="392"/>
      <c r="BV143" s="392"/>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W5" activePane="bottomRight" state="frozen"/>
      <selection activeCell="BF63" sqref="BF63"/>
      <selection pane="topRight" activeCell="BF63" sqref="BF63"/>
      <selection pane="bottomLeft" activeCell="BF63" sqref="BF63"/>
      <selection pane="bottomRight" activeCell="BC10" sqref="BC10"/>
    </sheetView>
  </sheetViews>
  <sheetFormatPr defaultColWidth="9.5703125" defaultRowHeight="11.25" x14ac:dyDescent="0.2"/>
  <cols>
    <col min="1" max="1" width="11.5703125" style="89" customWidth="1"/>
    <col min="2" max="2" width="27.42578125" style="89" customWidth="1"/>
    <col min="3" max="50" width="6.5703125" style="89" customWidth="1"/>
    <col min="51" max="55" width="6.5703125" style="388" customWidth="1"/>
    <col min="56" max="58" width="6.5703125" style="677" customWidth="1"/>
    <col min="59" max="62" width="6.5703125" style="388" customWidth="1"/>
    <col min="63" max="74" width="6.5703125" style="89" customWidth="1"/>
    <col min="75" max="16384" width="9.5703125" style="89"/>
  </cols>
  <sheetData>
    <row r="1" spans="1:74" ht="14.85" customHeight="1" x14ac:dyDescent="0.2">
      <c r="A1" s="789" t="s">
        <v>982</v>
      </c>
      <c r="B1" s="839" t="s">
        <v>251</v>
      </c>
      <c r="C1" s="840"/>
      <c r="D1" s="840"/>
      <c r="E1" s="840"/>
      <c r="F1" s="840"/>
      <c r="G1" s="840"/>
      <c r="H1" s="840"/>
      <c r="I1" s="840"/>
      <c r="J1" s="840"/>
      <c r="K1" s="840"/>
      <c r="L1" s="840"/>
      <c r="M1" s="840"/>
      <c r="N1" s="840"/>
      <c r="O1" s="840"/>
      <c r="P1" s="840"/>
      <c r="Q1" s="840"/>
      <c r="R1" s="840"/>
      <c r="S1" s="840"/>
      <c r="T1" s="840"/>
      <c r="U1" s="840"/>
      <c r="V1" s="840"/>
      <c r="W1" s="840"/>
      <c r="X1" s="840"/>
      <c r="Y1" s="840"/>
      <c r="Z1" s="840"/>
      <c r="AA1" s="840"/>
      <c r="AB1" s="840"/>
      <c r="AC1" s="840"/>
      <c r="AD1" s="840"/>
      <c r="AE1" s="840"/>
      <c r="AF1" s="840"/>
      <c r="AG1" s="840"/>
      <c r="AH1" s="840"/>
      <c r="AI1" s="840"/>
      <c r="AJ1" s="840"/>
      <c r="AK1" s="840"/>
      <c r="AL1" s="840"/>
      <c r="AM1" s="303"/>
    </row>
    <row r="2" spans="1:74" s="72" customFormat="1" ht="12.75" x14ac:dyDescent="0.2">
      <c r="A2" s="790"/>
      <c r="B2" s="540" t="str">
        <f>"U.S. Energy Information Administration  |  Short-Term Energy Outlook  - "&amp;Dates!D1</f>
        <v>U.S. Energy Information Administration  |  Short-Term Energy Outlook  - April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4"/>
      <c r="AY2" s="396"/>
      <c r="AZ2" s="396"/>
      <c r="BA2" s="396"/>
      <c r="BB2" s="396"/>
      <c r="BC2" s="396"/>
      <c r="BD2" s="667"/>
      <c r="BE2" s="667"/>
      <c r="BF2" s="667"/>
      <c r="BG2" s="396"/>
      <c r="BH2" s="396"/>
      <c r="BI2" s="396"/>
      <c r="BJ2" s="396"/>
    </row>
    <row r="3" spans="1:74" s="12" customFormat="1"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90"/>
      <c r="B5" s="91" t="s">
        <v>233</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4"/>
      <c r="AZ5" s="424"/>
      <c r="BA5" s="424"/>
      <c r="BB5" s="424"/>
      <c r="BC5" s="424"/>
      <c r="BD5" s="92"/>
      <c r="BE5" s="92"/>
      <c r="BF5" s="92"/>
      <c r="BG5" s="92"/>
      <c r="BH5" s="92"/>
      <c r="BI5" s="92"/>
      <c r="BJ5" s="424"/>
      <c r="BK5" s="424"/>
      <c r="BL5" s="424"/>
      <c r="BM5" s="424"/>
      <c r="BN5" s="424"/>
      <c r="BO5" s="424"/>
      <c r="BP5" s="424"/>
      <c r="BQ5" s="424"/>
      <c r="BR5" s="424"/>
      <c r="BS5" s="424"/>
      <c r="BT5" s="424"/>
      <c r="BU5" s="424"/>
      <c r="BV5" s="424"/>
    </row>
    <row r="6" spans="1:74" ht="11.1" customHeight="1" x14ac:dyDescent="0.2">
      <c r="A6" s="93" t="s">
        <v>213</v>
      </c>
      <c r="B6" s="199" t="s">
        <v>566</v>
      </c>
      <c r="C6" s="258">
        <v>86.596905000000007</v>
      </c>
      <c r="D6" s="258">
        <v>72.250698</v>
      </c>
      <c r="E6" s="258">
        <v>81.476183000000006</v>
      </c>
      <c r="F6" s="258">
        <v>75.208629999999999</v>
      </c>
      <c r="G6" s="258">
        <v>70.414557000000002</v>
      </c>
      <c r="H6" s="258">
        <v>66.933364999999995</v>
      </c>
      <c r="I6" s="258">
        <v>76.476217000000005</v>
      </c>
      <c r="J6" s="258">
        <v>82.623422000000005</v>
      </c>
      <c r="K6" s="258">
        <v>77.723740000000006</v>
      </c>
      <c r="L6" s="258">
        <v>75.662374</v>
      </c>
      <c r="M6" s="258">
        <v>68.573907000000005</v>
      </c>
      <c r="N6" s="258">
        <v>63.000565000000002</v>
      </c>
      <c r="O6" s="258">
        <v>60.568714999999997</v>
      </c>
      <c r="P6" s="258">
        <v>57.328505999999997</v>
      </c>
      <c r="Q6" s="258">
        <v>55.327888000000002</v>
      </c>
      <c r="R6" s="258">
        <v>48.216355</v>
      </c>
      <c r="S6" s="258">
        <v>53.123077000000002</v>
      </c>
      <c r="T6" s="258">
        <v>59.513340999999997</v>
      </c>
      <c r="U6" s="258">
        <v>61.783814</v>
      </c>
      <c r="V6" s="258">
        <v>68.246998000000005</v>
      </c>
      <c r="W6" s="258">
        <v>65.069716999999997</v>
      </c>
      <c r="X6" s="258">
        <v>68.725230999999994</v>
      </c>
      <c r="Y6" s="258">
        <v>67.149752000000007</v>
      </c>
      <c r="Z6" s="258">
        <v>63.311104</v>
      </c>
      <c r="AA6" s="258">
        <v>68.414385999999993</v>
      </c>
      <c r="AB6" s="258">
        <v>64.389031000000003</v>
      </c>
      <c r="AC6" s="258">
        <v>64.335048</v>
      </c>
      <c r="AD6" s="258">
        <v>58.753723000000001</v>
      </c>
      <c r="AE6" s="258">
        <v>62.115414000000001</v>
      </c>
      <c r="AF6" s="258">
        <v>66.228987000000004</v>
      </c>
      <c r="AG6" s="258">
        <v>62.966363999999999</v>
      </c>
      <c r="AH6" s="258">
        <v>70.582329999999999</v>
      </c>
      <c r="AI6" s="258">
        <v>62.891468000000003</v>
      </c>
      <c r="AJ6" s="258">
        <v>66.367608000000004</v>
      </c>
      <c r="AK6" s="258">
        <v>64.345232999999993</v>
      </c>
      <c r="AL6" s="258">
        <v>63.219765000000002</v>
      </c>
      <c r="AM6" s="258">
        <v>61.936683000000002</v>
      </c>
      <c r="AN6" s="258">
        <v>60.235142000000003</v>
      </c>
      <c r="AO6" s="258">
        <v>65.467141999999996</v>
      </c>
      <c r="AP6" s="258">
        <v>58.032114</v>
      </c>
      <c r="AQ6" s="258">
        <v>61.195974999999997</v>
      </c>
      <c r="AR6" s="258">
        <v>61.557372000000001</v>
      </c>
      <c r="AS6" s="258">
        <v>62.945245999999997</v>
      </c>
      <c r="AT6" s="258">
        <v>69.301237999999998</v>
      </c>
      <c r="AU6" s="258">
        <v>62.416694</v>
      </c>
      <c r="AV6" s="258">
        <v>66.384384999999995</v>
      </c>
      <c r="AW6" s="258">
        <v>62.717784999999999</v>
      </c>
      <c r="AX6" s="258">
        <v>63.332763999999997</v>
      </c>
      <c r="AY6" s="258">
        <v>62.479281</v>
      </c>
      <c r="AZ6" s="258">
        <v>55.139682000000001</v>
      </c>
      <c r="BA6" s="258">
        <v>54.382608404999999</v>
      </c>
      <c r="BB6" s="346">
        <v>43.165590000000002</v>
      </c>
      <c r="BC6" s="346">
        <v>52.25056</v>
      </c>
      <c r="BD6" s="346">
        <v>53.526139999999998</v>
      </c>
      <c r="BE6" s="346">
        <v>64.186610000000002</v>
      </c>
      <c r="BF6" s="346">
        <v>67.232479999999995</v>
      </c>
      <c r="BG6" s="346">
        <v>53.927489999999999</v>
      </c>
      <c r="BH6" s="346">
        <v>60.294789999999999</v>
      </c>
      <c r="BI6" s="346">
        <v>57.107810000000001</v>
      </c>
      <c r="BJ6" s="346">
        <v>60.415179999999999</v>
      </c>
      <c r="BK6" s="346">
        <v>58.382370000000002</v>
      </c>
      <c r="BL6" s="346">
        <v>55.24521</v>
      </c>
      <c r="BM6" s="346">
        <v>59.318510000000003</v>
      </c>
      <c r="BN6" s="346">
        <v>42.475650000000002</v>
      </c>
      <c r="BO6" s="346">
        <v>47.175420000000003</v>
      </c>
      <c r="BP6" s="346">
        <v>46.468600000000002</v>
      </c>
      <c r="BQ6" s="346">
        <v>57.44744</v>
      </c>
      <c r="BR6" s="346">
        <v>60.992899999999999</v>
      </c>
      <c r="BS6" s="346">
        <v>48.941699999999997</v>
      </c>
      <c r="BT6" s="346">
        <v>54.78875</v>
      </c>
      <c r="BU6" s="346">
        <v>52.630470000000003</v>
      </c>
      <c r="BV6" s="346">
        <v>56.27214</v>
      </c>
    </row>
    <row r="7" spans="1:74" ht="11.1" customHeight="1" x14ac:dyDescent="0.2">
      <c r="A7" s="93" t="s">
        <v>214</v>
      </c>
      <c r="B7" s="199" t="s">
        <v>567</v>
      </c>
      <c r="C7" s="258">
        <v>22.499015</v>
      </c>
      <c r="D7" s="258">
        <v>18.771681000000001</v>
      </c>
      <c r="E7" s="258">
        <v>21.168603000000001</v>
      </c>
      <c r="F7" s="258">
        <v>19.394237</v>
      </c>
      <c r="G7" s="258">
        <v>18.157969000000001</v>
      </c>
      <c r="H7" s="258">
        <v>17.260297999999999</v>
      </c>
      <c r="I7" s="258">
        <v>18.241004</v>
      </c>
      <c r="J7" s="258">
        <v>19.707197000000001</v>
      </c>
      <c r="K7" s="258">
        <v>18.538542</v>
      </c>
      <c r="L7" s="258">
        <v>17.615821</v>
      </c>
      <c r="M7" s="258">
        <v>15.965479</v>
      </c>
      <c r="N7" s="258">
        <v>14.667875</v>
      </c>
      <c r="O7" s="258">
        <v>15.514084</v>
      </c>
      <c r="P7" s="258">
        <v>14.684125</v>
      </c>
      <c r="Q7" s="258">
        <v>14.171692999999999</v>
      </c>
      <c r="R7" s="258">
        <v>12.994496</v>
      </c>
      <c r="S7" s="258">
        <v>14.316874</v>
      </c>
      <c r="T7" s="258">
        <v>16.039048000000001</v>
      </c>
      <c r="U7" s="258">
        <v>14.287929999999999</v>
      </c>
      <c r="V7" s="258">
        <v>15.782622</v>
      </c>
      <c r="W7" s="258">
        <v>15.047812</v>
      </c>
      <c r="X7" s="258">
        <v>16.377801999999999</v>
      </c>
      <c r="Y7" s="258">
        <v>16.002369999999999</v>
      </c>
      <c r="Z7" s="258">
        <v>15.087555999999999</v>
      </c>
      <c r="AA7" s="258">
        <v>17.655503</v>
      </c>
      <c r="AB7" s="258">
        <v>16.616696000000001</v>
      </c>
      <c r="AC7" s="258">
        <v>16.602744999999999</v>
      </c>
      <c r="AD7" s="258">
        <v>15.923213000000001</v>
      </c>
      <c r="AE7" s="258">
        <v>16.834295999999998</v>
      </c>
      <c r="AF7" s="258">
        <v>17.949145999999999</v>
      </c>
      <c r="AG7" s="258">
        <v>14.912551000000001</v>
      </c>
      <c r="AH7" s="258">
        <v>16.716270000000002</v>
      </c>
      <c r="AI7" s="258">
        <v>14.894819999999999</v>
      </c>
      <c r="AJ7" s="258">
        <v>17.227444999999999</v>
      </c>
      <c r="AK7" s="258">
        <v>16.702470000000002</v>
      </c>
      <c r="AL7" s="258">
        <v>16.410352</v>
      </c>
      <c r="AM7" s="258">
        <v>16.500019000000002</v>
      </c>
      <c r="AN7" s="258">
        <v>16.046707000000001</v>
      </c>
      <c r="AO7" s="258">
        <v>17.440543999999999</v>
      </c>
      <c r="AP7" s="258">
        <v>16.555382999999999</v>
      </c>
      <c r="AQ7" s="258">
        <v>17.457941999999999</v>
      </c>
      <c r="AR7" s="258">
        <v>17.561026999999999</v>
      </c>
      <c r="AS7" s="258">
        <v>15.833691999999999</v>
      </c>
      <c r="AT7" s="258">
        <v>17.432538000000001</v>
      </c>
      <c r="AU7" s="258">
        <v>15.70073</v>
      </c>
      <c r="AV7" s="258">
        <v>17.093273</v>
      </c>
      <c r="AW7" s="258">
        <v>16.149152000000001</v>
      </c>
      <c r="AX7" s="258">
        <v>16.307556999999999</v>
      </c>
      <c r="AY7" s="258">
        <v>17.415711000000002</v>
      </c>
      <c r="AZ7" s="258">
        <v>15.355676000000001</v>
      </c>
      <c r="BA7" s="258">
        <v>15.106028675999999</v>
      </c>
      <c r="BB7" s="346">
        <v>11.19275</v>
      </c>
      <c r="BC7" s="346">
        <v>13.547409999999999</v>
      </c>
      <c r="BD7" s="346">
        <v>12.860860000000001</v>
      </c>
      <c r="BE7" s="346">
        <v>16.289380000000001</v>
      </c>
      <c r="BF7" s="346">
        <v>16.556080000000001</v>
      </c>
      <c r="BG7" s="346">
        <v>13.66122</v>
      </c>
      <c r="BH7" s="346">
        <v>16.143249999999998</v>
      </c>
      <c r="BI7" s="346">
        <v>15.00929</v>
      </c>
      <c r="BJ7" s="346">
        <v>14.25887</v>
      </c>
      <c r="BK7" s="346">
        <v>13.13921</v>
      </c>
      <c r="BL7" s="346">
        <v>13.93309</v>
      </c>
      <c r="BM7" s="346">
        <v>15.30556</v>
      </c>
      <c r="BN7" s="346">
        <v>12.798719999999999</v>
      </c>
      <c r="BO7" s="346">
        <v>12.896739999999999</v>
      </c>
      <c r="BP7" s="346">
        <v>11.605980000000001</v>
      </c>
      <c r="BQ7" s="346">
        <v>13.78917</v>
      </c>
      <c r="BR7" s="346">
        <v>14.55598</v>
      </c>
      <c r="BS7" s="346">
        <v>12.264089999999999</v>
      </c>
      <c r="BT7" s="346">
        <v>13.175039999999999</v>
      </c>
      <c r="BU7" s="346">
        <v>13.10798</v>
      </c>
      <c r="BV7" s="346">
        <v>13.152240000000001</v>
      </c>
    </row>
    <row r="8" spans="1:74" ht="11.1" customHeight="1" x14ac:dyDescent="0.2">
      <c r="A8" s="93" t="s">
        <v>215</v>
      </c>
      <c r="B8" s="199" t="s">
        <v>568</v>
      </c>
      <c r="C8" s="258">
        <v>16.284445000000002</v>
      </c>
      <c r="D8" s="258">
        <v>13.58666</v>
      </c>
      <c r="E8" s="258">
        <v>15.321495000000001</v>
      </c>
      <c r="F8" s="258">
        <v>14.079362</v>
      </c>
      <c r="G8" s="258">
        <v>13.181867</v>
      </c>
      <c r="H8" s="258">
        <v>12.530124000000001</v>
      </c>
      <c r="I8" s="258">
        <v>14.551660999999999</v>
      </c>
      <c r="J8" s="258">
        <v>15.721344999999999</v>
      </c>
      <c r="K8" s="258">
        <v>14.789001000000001</v>
      </c>
      <c r="L8" s="258">
        <v>13.694870999999999</v>
      </c>
      <c r="M8" s="258">
        <v>12.411851</v>
      </c>
      <c r="N8" s="258">
        <v>11.403091999999999</v>
      </c>
      <c r="O8" s="258">
        <v>12.901736</v>
      </c>
      <c r="P8" s="258">
        <v>12.211539</v>
      </c>
      <c r="Q8" s="258">
        <v>11.785367000000001</v>
      </c>
      <c r="R8" s="258">
        <v>10.327764999999999</v>
      </c>
      <c r="S8" s="258">
        <v>11.378765</v>
      </c>
      <c r="T8" s="258">
        <v>12.747572</v>
      </c>
      <c r="U8" s="258">
        <v>11.330605</v>
      </c>
      <c r="V8" s="258">
        <v>12.515905999999999</v>
      </c>
      <c r="W8" s="258">
        <v>11.933246</v>
      </c>
      <c r="X8" s="258">
        <v>12.749162</v>
      </c>
      <c r="Y8" s="258">
        <v>12.456887</v>
      </c>
      <c r="Z8" s="258">
        <v>11.744757999999999</v>
      </c>
      <c r="AA8" s="258">
        <v>13.348423</v>
      </c>
      <c r="AB8" s="258">
        <v>12.563029999999999</v>
      </c>
      <c r="AC8" s="258">
        <v>12.552457</v>
      </c>
      <c r="AD8" s="258">
        <v>11.399927999999999</v>
      </c>
      <c r="AE8" s="258">
        <v>12.052180999999999</v>
      </c>
      <c r="AF8" s="258">
        <v>12.850327999999999</v>
      </c>
      <c r="AG8" s="258">
        <v>11.19679</v>
      </c>
      <c r="AH8" s="258">
        <v>12.551097</v>
      </c>
      <c r="AI8" s="258">
        <v>11.183469000000001</v>
      </c>
      <c r="AJ8" s="258">
        <v>12.181654999999999</v>
      </c>
      <c r="AK8" s="258">
        <v>11.810457</v>
      </c>
      <c r="AL8" s="258">
        <v>11.603852</v>
      </c>
      <c r="AM8" s="258">
        <v>11.216625000000001</v>
      </c>
      <c r="AN8" s="258">
        <v>10.908469</v>
      </c>
      <c r="AO8" s="258">
        <v>11.855997</v>
      </c>
      <c r="AP8" s="258">
        <v>11.112795</v>
      </c>
      <c r="AQ8" s="258">
        <v>11.718671000000001</v>
      </c>
      <c r="AR8" s="258">
        <v>11.787896</v>
      </c>
      <c r="AS8" s="258">
        <v>11.206550999999999</v>
      </c>
      <c r="AT8" s="258">
        <v>12.338134999999999</v>
      </c>
      <c r="AU8" s="258">
        <v>11.112456999999999</v>
      </c>
      <c r="AV8" s="258">
        <v>11.681915999999999</v>
      </c>
      <c r="AW8" s="258">
        <v>11.036706000000001</v>
      </c>
      <c r="AX8" s="258">
        <v>11.144893</v>
      </c>
      <c r="AY8" s="258">
        <v>11.360863999999999</v>
      </c>
      <c r="AZ8" s="258">
        <v>10.017488999999999</v>
      </c>
      <c r="BA8" s="258">
        <v>9.9236027905000004</v>
      </c>
      <c r="BB8" s="346">
        <v>8.1243029999999994</v>
      </c>
      <c r="BC8" s="346">
        <v>9.5785809999999998</v>
      </c>
      <c r="BD8" s="346">
        <v>10.14804</v>
      </c>
      <c r="BE8" s="346">
        <v>11.61434</v>
      </c>
      <c r="BF8" s="346">
        <v>11.843719999999999</v>
      </c>
      <c r="BG8" s="346">
        <v>10.20255</v>
      </c>
      <c r="BH8" s="346">
        <v>11.333</v>
      </c>
      <c r="BI8" s="346">
        <v>10.87912</v>
      </c>
      <c r="BJ8" s="346">
        <v>10.905799999999999</v>
      </c>
      <c r="BK8" s="346">
        <v>11.251289999999999</v>
      </c>
      <c r="BL8" s="346">
        <v>10.6569</v>
      </c>
      <c r="BM8" s="346">
        <v>11.328799999999999</v>
      </c>
      <c r="BN8" s="346">
        <v>8.0602920000000005</v>
      </c>
      <c r="BO8" s="346">
        <v>8.6925039999999996</v>
      </c>
      <c r="BP8" s="346">
        <v>9.0160499999999999</v>
      </c>
      <c r="BQ8" s="346">
        <v>10.77858</v>
      </c>
      <c r="BR8" s="346">
        <v>11.912979999999999</v>
      </c>
      <c r="BS8" s="346">
        <v>9.8389410000000002</v>
      </c>
      <c r="BT8" s="346">
        <v>10.849410000000001</v>
      </c>
      <c r="BU8" s="346">
        <v>11.1439</v>
      </c>
      <c r="BV8" s="346">
        <v>11.383369999999999</v>
      </c>
    </row>
    <row r="9" spans="1:74" ht="11.1" customHeight="1" x14ac:dyDescent="0.2">
      <c r="A9" s="93" t="s">
        <v>216</v>
      </c>
      <c r="B9" s="199" t="s">
        <v>569</v>
      </c>
      <c r="C9" s="258">
        <v>47.813445000000002</v>
      </c>
      <c r="D9" s="258">
        <v>39.892356999999997</v>
      </c>
      <c r="E9" s="258">
        <v>44.986085000000003</v>
      </c>
      <c r="F9" s="258">
        <v>41.735030999999999</v>
      </c>
      <c r="G9" s="258">
        <v>39.074720999999997</v>
      </c>
      <c r="H9" s="258">
        <v>37.142943000000002</v>
      </c>
      <c r="I9" s="258">
        <v>43.683551999999999</v>
      </c>
      <c r="J9" s="258">
        <v>47.194879999999998</v>
      </c>
      <c r="K9" s="258">
        <v>44.396197000000001</v>
      </c>
      <c r="L9" s="258">
        <v>44.351681999999997</v>
      </c>
      <c r="M9" s="258">
        <v>40.196576999999998</v>
      </c>
      <c r="N9" s="258">
        <v>36.929597999999999</v>
      </c>
      <c r="O9" s="258">
        <v>32.152895000000001</v>
      </c>
      <c r="P9" s="258">
        <v>30.432842000000001</v>
      </c>
      <c r="Q9" s="258">
        <v>29.370827999999999</v>
      </c>
      <c r="R9" s="258">
        <v>24.894093999999999</v>
      </c>
      <c r="S9" s="258">
        <v>27.427437999999999</v>
      </c>
      <c r="T9" s="258">
        <v>30.726721000000001</v>
      </c>
      <c r="U9" s="258">
        <v>36.165278999999998</v>
      </c>
      <c r="V9" s="258">
        <v>39.94847</v>
      </c>
      <c r="W9" s="258">
        <v>38.088659</v>
      </c>
      <c r="X9" s="258">
        <v>39.598267</v>
      </c>
      <c r="Y9" s="258">
        <v>38.690494999999999</v>
      </c>
      <c r="Z9" s="258">
        <v>36.478789999999996</v>
      </c>
      <c r="AA9" s="258">
        <v>37.41046</v>
      </c>
      <c r="AB9" s="258">
        <v>35.209305000000001</v>
      </c>
      <c r="AC9" s="258">
        <v>35.179845999999998</v>
      </c>
      <c r="AD9" s="258">
        <v>31.430582000000001</v>
      </c>
      <c r="AE9" s="258">
        <v>33.228937000000002</v>
      </c>
      <c r="AF9" s="258">
        <v>35.429513</v>
      </c>
      <c r="AG9" s="258">
        <v>36.857022999999998</v>
      </c>
      <c r="AH9" s="258">
        <v>41.314962999999999</v>
      </c>
      <c r="AI9" s="258">
        <v>36.813178999999998</v>
      </c>
      <c r="AJ9" s="258">
        <v>36.958508000000002</v>
      </c>
      <c r="AK9" s="258">
        <v>35.832306000000003</v>
      </c>
      <c r="AL9" s="258">
        <v>35.205561000000003</v>
      </c>
      <c r="AM9" s="258">
        <v>34.220039</v>
      </c>
      <c r="AN9" s="258">
        <v>33.279966000000002</v>
      </c>
      <c r="AO9" s="258">
        <v>36.170600999999998</v>
      </c>
      <c r="AP9" s="258">
        <v>30.363935999999999</v>
      </c>
      <c r="AQ9" s="258">
        <v>32.019362000000001</v>
      </c>
      <c r="AR9" s="258">
        <v>32.208449000000002</v>
      </c>
      <c r="AS9" s="258">
        <v>35.905003000000001</v>
      </c>
      <c r="AT9" s="258">
        <v>39.530565000000003</v>
      </c>
      <c r="AU9" s="258">
        <v>35.603507</v>
      </c>
      <c r="AV9" s="258">
        <v>37.609195999999997</v>
      </c>
      <c r="AW9" s="258">
        <v>35.531927000000003</v>
      </c>
      <c r="AX9" s="258">
        <v>35.880313999999998</v>
      </c>
      <c r="AY9" s="258">
        <v>33.702705999999999</v>
      </c>
      <c r="AZ9" s="258">
        <v>29.766517</v>
      </c>
      <c r="BA9" s="258">
        <v>29.352976938000001</v>
      </c>
      <c r="BB9" s="346">
        <v>23.84854</v>
      </c>
      <c r="BC9" s="346">
        <v>29.124569999999999</v>
      </c>
      <c r="BD9" s="346">
        <v>30.517240000000001</v>
      </c>
      <c r="BE9" s="346">
        <v>36.282890000000002</v>
      </c>
      <c r="BF9" s="346">
        <v>38.832680000000003</v>
      </c>
      <c r="BG9" s="346">
        <v>30.06372</v>
      </c>
      <c r="BH9" s="346">
        <v>32.818539999999999</v>
      </c>
      <c r="BI9" s="346">
        <v>31.219390000000001</v>
      </c>
      <c r="BJ9" s="346">
        <v>35.250500000000002</v>
      </c>
      <c r="BK9" s="346">
        <v>33.991860000000003</v>
      </c>
      <c r="BL9" s="346">
        <v>30.65523</v>
      </c>
      <c r="BM9" s="346">
        <v>32.684150000000002</v>
      </c>
      <c r="BN9" s="346">
        <v>21.61664</v>
      </c>
      <c r="BO9" s="346">
        <v>25.586179999999999</v>
      </c>
      <c r="BP9" s="346">
        <v>25.846579999999999</v>
      </c>
      <c r="BQ9" s="346">
        <v>32.8797</v>
      </c>
      <c r="BR9" s="346">
        <v>34.523949999999999</v>
      </c>
      <c r="BS9" s="346">
        <v>26.83867</v>
      </c>
      <c r="BT9" s="346">
        <v>30.764299999999999</v>
      </c>
      <c r="BU9" s="346">
        <v>28.378579999999999</v>
      </c>
      <c r="BV9" s="346">
        <v>31.736529999999998</v>
      </c>
    </row>
    <row r="10" spans="1:74" ht="11.1" customHeight="1" x14ac:dyDescent="0.2">
      <c r="A10" s="95" t="s">
        <v>217</v>
      </c>
      <c r="B10" s="199" t="s">
        <v>570</v>
      </c>
      <c r="C10" s="258">
        <v>7.6999999999999999E-2</v>
      </c>
      <c r="D10" s="258">
        <v>-0.76400000000000001</v>
      </c>
      <c r="E10" s="258">
        <v>-2.9000000000000001E-2</v>
      </c>
      <c r="F10" s="258">
        <v>-0.61599999999999999</v>
      </c>
      <c r="G10" s="258">
        <v>0.40899999999999997</v>
      </c>
      <c r="H10" s="258">
        <v>0.41799999999999998</v>
      </c>
      <c r="I10" s="258">
        <v>0.40600000000000003</v>
      </c>
      <c r="J10" s="258">
        <v>1.64</v>
      </c>
      <c r="K10" s="258">
        <v>1.1399999999999999</v>
      </c>
      <c r="L10" s="258">
        <v>-0.02</v>
      </c>
      <c r="M10" s="258">
        <v>-0.27600000000000002</v>
      </c>
      <c r="N10" s="258">
        <v>0.63800000000000001</v>
      </c>
      <c r="O10" s="258">
        <v>0.63500000000000001</v>
      </c>
      <c r="P10" s="258">
        <v>-2.1999999999999999E-2</v>
      </c>
      <c r="Q10" s="258">
        <v>5.0999999999999997E-2</v>
      </c>
      <c r="R10" s="258">
        <v>0.19600000000000001</v>
      </c>
      <c r="S10" s="258">
        <v>0.95799999999999996</v>
      </c>
      <c r="T10" s="258">
        <v>1.121</v>
      </c>
      <c r="U10" s="258">
        <v>1.5389999999999999</v>
      </c>
      <c r="V10" s="258">
        <v>2.2669999999999999</v>
      </c>
      <c r="W10" s="258">
        <v>1.8440000000000001</v>
      </c>
      <c r="X10" s="258">
        <v>0.85699999999999998</v>
      </c>
      <c r="Y10" s="258">
        <v>0.78</v>
      </c>
      <c r="Z10" s="258">
        <v>0.33600000000000002</v>
      </c>
      <c r="AA10" s="258">
        <v>0.33493000000000001</v>
      </c>
      <c r="AB10" s="258">
        <v>-0.19564999999999999</v>
      </c>
      <c r="AC10" s="258">
        <v>-2.0250000000000001E-2</v>
      </c>
      <c r="AD10" s="258">
        <v>2.052E-2</v>
      </c>
      <c r="AE10" s="258">
        <v>0.81972999999999996</v>
      </c>
      <c r="AF10" s="258">
        <v>0.91922999999999999</v>
      </c>
      <c r="AG10" s="258">
        <v>-2.0343433332999998</v>
      </c>
      <c r="AH10" s="258">
        <v>1.2391666667000001</v>
      </c>
      <c r="AI10" s="258">
        <v>0.79616666667000002</v>
      </c>
      <c r="AJ10" s="258">
        <v>-2.9833333332999999E-2</v>
      </c>
      <c r="AK10" s="258">
        <v>-0.24583333332999999</v>
      </c>
      <c r="AL10" s="258">
        <v>-0.29383333333</v>
      </c>
      <c r="AM10" s="258">
        <v>-0.77</v>
      </c>
      <c r="AN10" s="258">
        <v>-1.825</v>
      </c>
      <c r="AO10" s="258">
        <v>-0.18099999999999999</v>
      </c>
      <c r="AP10" s="258">
        <v>0.217</v>
      </c>
      <c r="AQ10" s="258">
        <v>1.4159999999999999</v>
      </c>
      <c r="AR10" s="258">
        <v>0.61799999999999999</v>
      </c>
      <c r="AS10" s="258">
        <v>-0.16700000000000001</v>
      </c>
      <c r="AT10" s="258">
        <v>2.117</v>
      </c>
      <c r="AU10" s="258">
        <v>-0.83899999999999997</v>
      </c>
      <c r="AV10" s="258">
        <v>-0.78481000000000001</v>
      </c>
      <c r="AW10" s="258">
        <v>0.70806999999999998</v>
      </c>
      <c r="AX10" s="258">
        <v>-0.48826000000000003</v>
      </c>
      <c r="AY10" s="258">
        <v>2.5870000000000002</v>
      </c>
      <c r="AZ10" s="258">
        <v>-1.66</v>
      </c>
      <c r="BA10" s="258">
        <v>0.105114</v>
      </c>
      <c r="BB10" s="346">
        <v>2.1345390000000002</v>
      </c>
      <c r="BC10" s="346">
        <v>-1.2399560000000001</v>
      </c>
      <c r="BD10" s="346">
        <v>-0.41706470000000001</v>
      </c>
      <c r="BE10" s="346">
        <v>0.7800956</v>
      </c>
      <c r="BF10" s="346">
        <v>2.1258900000000001E-2</v>
      </c>
      <c r="BG10" s="346">
        <v>-7.15726E-2</v>
      </c>
      <c r="BH10" s="346">
        <v>-1.1387560000000001</v>
      </c>
      <c r="BI10" s="346">
        <v>-0.26670450000000001</v>
      </c>
      <c r="BJ10" s="346">
        <v>-0.52534950000000002</v>
      </c>
      <c r="BK10" s="346">
        <v>0.21161179999999999</v>
      </c>
      <c r="BL10" s="346">
        <v>-0.4206239</v>
      </c>
      <c r="BM10" s="346">
        <v>0.1172562</v>
      </c>
      <c r="BN10" s="346">
        <v>-0.48194589999999998</v>
      </c>
      <c r="BO10" s="346">
        <v>-0.23098440000000001</v>
      </c>
      <c r="BP10" s="346">
        <v>1.6561239999999999</v>
      </c>
      <c r="BQ10" s="346">
        <v>1.8469960000000001</v>
      </c>
      <c r="BR10" s="346">
        <v>5.6413199999999997E-2</v>
      </c>
      <c r="BS10" s="346">
        <v>0.45164280000000001</v>
      </c>
      <c r="BT10" s="346">
        <v>-1.0556989999999999</v>
      </c>
      <c r="BU10" s="346">
        <v>-0.21849769999999999</v>
      </c>
      <c r="BV10" s="346">
        <v>-1.5268900000000001</v>
      </c>
    </row>
    <row r="11" spans="1:74" ht="11.1" customHeight="1" x14ac:dyDescent="0.2">
      <c r="A11" s="93" t="s">
        <v>218</v>
      </c>
      <c r="B11" s="199" t="s">
        <v>571</v>
      </c>
      <c r="C11" s="258">
        <v>1.292689</v>
      </c>
      <c r="D11" s="258">
        <v>0.865707</v>
      </c>
      <c r="E11" s="258">
        <v>0.85041</v>
      </c>
      <c r="F11" s="258">
        <v>0.87896399999999997</v>
      </c>
      <c r="G11" s="258">
        <v>0.91949899999999996</v>
      </c>
      <c r="H11" s="258">
        <v>0.84150599999999998</v>
      </c>
      <c r="I11" s="258">
        <v>1.091037</v>
      </c>
      <c r="J11" s="258">
        <v>0.96981099999999998</v>
      </c>
      <c r="K11" s="258">
        <v>0.90366599999999997</v>
      </c>
      <c r="L11" s="258">
        <v>0.85449799999999998</v>
      </c>
      <c r="M11" s="258">
        <v>0.88168100000000005</v>
      </c>
      <c r="N11" s="258">
        <v>0.96854300000000004</v>
      </c>
      <c r="O11" s="258">
        <v>0.69317200000000001</v>
      </c>
      <c r="P11" s="258">
        <v>0.81884800000000002</v>
      </c>
      <c r="Q11" s="258">
        <v>1.185524</v>
      </c>
      <c r="R11" s="258">
        <v>0.74032200000000004</v>
      </c>
      <c r="S11" s="258">
        <v>0.91033299999999995</v>
      </c>
      <c r="T11" s="258">
        <v>0.64115299999999997</v>
      </c>
      <c r="U11" s="258">
        <v>0.99005900000000002</v>
      </c>
      <c r="V11" s="258">
        <v>0.94300799999999996</v>
      </c>
      <c r="W11" s="258">
        <v>0.80000899999999997</v>
      </c>
      <c r="X11" s="258">
        <v>0.76838099999999998</v>
      </c>
      <c r="Y11" s="258">
        <v>0.70643500000000004</v>
      </c>
      <c r="Z11" s="258">
        <v>0.64911399999999997</v>
      </c>
      <c r="AA11" s="258">
        <v>0.74309199999999997</v>
      </c>
      <c r="AB11" s="258">
        <v>0.61230099999999998</v>
      </c>
      <c r="AC11" s="258">
        <v>0.55966099999999996</v>
      </c>
      <c r="AD11" s="258">
        <v>0.492863</v>
      </c>
      <c r="AE11" s="258">
        <v>1.0531200000000001</v>
      </c>
      <c r="AF11" s="258">
        <v>0.65106699999999995</v>
      </c>
      <c r="AG11" s="258">
        <v>0.95627399999999996</v>
      </c>
      <c r="AH11" s="258">
        <v>0.83888600000000002</v>
      </c>
      <c r="AI11" s="258">
        <v>0.51282300000000003</v>
      </c>
      <c r="AJ11" s="258">
        <v>0.58159000000000005</v>
      </c>
      <c r="AK11" s="258">
        <v>0.36757600000000001</v>
      </c>
      <c r="AL11" s="258">
        <v>0.40791899999999998</v>
      </c>
      <c r="AM11" s="258">
        <v>0.49962600000000001</v>
      </c>
      <c r="AN11" s="258">
        <v>0.34919800000000001</v>
      </c>
      <c r="AO11" s="258">
        <v>0.51813799999999999</v>
      </c>
      <c r="AP11" s="258">
        <v>0.49401499999999998</v>
      </c>
      <c r="AQ11" s="258">
        <v>0.543771</v>
      </c>
      <c r="AR11" s="258">
        <v>0.50861400000000001</v>
      </c>
      <c r="AS11" s="258">
        <v>0.69199100000000002</v>
      </c>
      <c r="AT11" s="258">
        <v>0.48385499999999998</v>
      </c>
      <c r="AU11" s="258">
        <v>0.26286399999999999</v>
      </c>
      <c r="AV11" s="258">
        <v>0.30414999999999998</v>
      </c>
      <c r="AW11" s="258">
        <v>0.39988600000000002</v>
      </c>
      <c r="AX11" s="258">
        <v>0.89804200000000001</v>
      </c>
      <c r="AY11" s="258">
        <v>0.624726</v>
      </c>
      <c r="AZ11" s="258">
        <v>0.42793209999999998</v>
      </c>
      <c r="BA11" s="258">
        <v>0.4553431</v>
      </c>
      <c r="BB11" s="346">
        <v>0.4190545</v>
      </c>
      <c r="BC11" s="346">
        <v>0.47368749999999998</v>
      </c>
      <c r="BD11" s="346">
        <v>0.50070440000000005</v>
      </c>
      <c r="BE11" s="346">
        <v>0.58152300000000001</v>
      </c>
      <c r="BF11" s="346">
        <v>0.51146610000000003</v>
      </c>
      <c r="BG11" s="346">
        <v>0.49193920000000002</v>
      </c>
      <c r="BH11" s="346">
        <v>0.50698770000000004</v>
      </c>
      <c r="BI11" s="346">
        <v>0.4935446</v>
      </c>
      <c r="BJ11" s="346">
        <v>0.48339179999999998</v>
      </c>
      <c r="BK11" s="346">
        <v>0.49802829999999998</v>
      </c>
      <c r="BL11" s="346">
        <v>0.3447675</v>
      </c>
      <c r="BM11" s="346">
        <v>0.3854416</v>
      </c>
      <c r="BN11" s="346">
        <v>0.36719849999999998</v>
      </c>
      <c r="BO11" s="346">
        <v>0.43017709999999998</v>
      </c>
      <c r="BP11" s="346">
        <v>0.46521760000000001</v>
      </c>
      <c r="BQ11" s="346">
        <v>0.5488132</v>
      </c>
      <c r="BR11" s="346">
        <v>0.48510490000000001</v>
      </c>
      <c r="BS11" s="346">
        <v>0.4694856</v>
      </c>
      <c r="BT11" s="346">
        <v>0.48603849999999998</v>
      </c>
      <c r="BU11" s="346">
        <v>0.47472920000000002</v>
      </c>
      <c r="BV11" s="346">
        <v>0.46589989999999998</v>
      </c>
    </row>
    <row r="12" spans="1:74" ht="11.1" customHeight="1" x14ac:dyDescent="0.2">
      <c r="A12" s="93" t="s">
        <v>219</v>
      </c>
      <c r="B12" s="199" t="s">
        <v>572</v>
      </c>
      <c r="C12" s="258">
        <v>7.8712689999999998</v>
      </c>
      <c r="D12" s="258">
        <v>6.495743</v>
      </c>
      <c r="E12" s="258">
        <v>7.6120390000000002</v>
      </c>
      <c r="F12" s="258">
        <v>7.2161689999999998</v>
      </c>
      <c r="G12" s="258">
        <v>6.7610799999999998</v>
      </c>
      <c r="H12" s="258">
        <v>5.7885520000000001</v>
      </c>
      <c r="I12" s="258">
        <v>5.1173840000000004</v>
      </c>
      <c r="J12" s="258">
        <v>6.4086720000000001</v>
      </c>
      <c r="K12" s="258">
        <v>5.3882459999999996</v>
      </c>
      <c r="L12" s="258">
        <v>5.7439840000000002</v>
      </c>
      <c r="M12" s="258">
        <v>4.7088530000000004</v>
      </c>
      <c r="N12" s="258">
        <v>4.8458969999999999</v>
      </c>
      <c r="O12" s="258">
        <v>4.4332520000000004</v>
      </c>
      <c r="P12" s="258">
        <v>4.5113630000000002</v>
      </c>
      <c r="Q12" s="258">
        <v>5.2084060000000001</v>
      </c>
      <c r="R12" s="258">
        <v>4.5832699999999997</v>
      </c>
      <c r="S12" s="258">
        <v>4.2086100000000002</v>
      </c>
      <c r="T12" s="258">
        <v>5.4315249999999997</v>
      </c>
      <c r="U12" s="258">
        <v>3.2758970000000001</v>
      </c>
      <c r="V12" s="258">
        <v>5.0031559999999997</v>
      </c>
      <c r="W12" s="258">
        <v>4.2728570000000001</v>
      </c>
      <c r="X12" s="258">
        <v>4.8629439999999997</v>
      </c>
      <c r="Y12" s="258">
        <v>6.5535009999999998</v>
      </c>
      <c r="Z12" s="258">
        <v>7.9262360000000003</v>
      </c>
      <c r="AA12" s="258">
        <v>7.3854649999999999</v>
      </c>
      <c r="AB12" s="258">
        <v>6.9083259999999997</v>
      </c>
      <c r="AC12" s="258">
        <v>8.0131139999999998</v>
      </c>
      <c r="AD12" s="258">
        <v>7.2364160000000002</v>
      </c>
      <c r="AE12" s="258">
        <v>7.2428109999999997</v>
      </c>
      <c r="AF12" s="258">
        <v>7.3171759999999999</v>
      </c>
      <c r="AG12" s="258">
        <v>7.177251</v>
      </c>
      <c r="AH12" s="258">
        <v>8.5731289999999998</v>
      </c>
      <c r="AI12" s="258">
        <v>8.8937369999999998</v>
      </c>
      <c r="AJ12" s="258">
        <v>9.1589869999999998</v>
      </c>
      <c r="AK12" s="258">
        <v>9.5521969999999996</v>
      </c>
      <c r="AL12" s="258">
        <v>9.4947759999999999</v>
      </c>
      <c r="AM12" s="258">
        <v>8.7722200000000008</v>
      </c>
      <c r="AN12" s="258">
        <v>9.0223569999999995</v>
      </c>
      <c r="AO12" s="258">
        <v>9.4261990000000004</v>
      </c>
      <c r="AP12" s="258">
        <v>11.092243</v>
      </c>
      <c r="AQ12" s="258">
        <v>9.6454360000000001</v>
      </c>
      <c r="AR12" s="258">
        <v>10.137928</v>
      </c>
      <c r="AS12" s="258">
        <v>9.5316050000000008</v>
      </c>
      <c r="AT12" s="258">
        <v>10.052433000000001</v>
      </c>
      <c r="AU12" s="258">
        <v>9.4826630000000005</v>
      </c>
      <c r="AV12" s="258">
        <v>10.681054</v>
      </c>
      <c r="AW12" s="258">
        <v>8.872007</v>
      </c>
      <c r="AX12" s="258">
        <v>8.9159070000000007</v>
      </c>
      <c r="AY12" s="258">
        <v>9.2852569999999996</v>
      </c>
      <c r="AZ12" s="258">
        <v>10.184530000000001</v>
      </c>
      <c r="BA12" s="258">
        <v>9.9013240000000007</v>
      </c>
      <c r="BB12" s="346">
        <v>8.5109320000000004</v>
      </c>
      <c r="BC12" s="346">
        <v>7.9741039999999996</v>
      </c>
      <c r="BD12" s="346">
        <v>8.4961280000000006</v>
      </c>
      <c r="BE12" s="346">
        <v>7.5752550000000003</v>
      </c>
      <c r="BF12" s="346">
        <v>7.9565830000000002</v>
      </c>
      <c r="BG12" s="346">
        <v>8.3151229999999998</v>
      </c>
      <c r="BH12" s="346">
        <v>7.8079090000000004</v>
      </c>
      <c r="BI12" s="346">
        <v>7.731649</v>
      </c>
      <c r="BJ12" s="346">
        <v>8.1479049999999997</v>
      </c>
      <c r="BK12" s="346">
        <v>8.6683730000000008</v>
      </c>
      <c r="BL12" s="346">
        <v>9.3531929999999992</v>
      </c>
      <c r="BM12" s="346">
        <v>9.0863820000000004</v>
      </c>
      <c r="BN12" s="346">
        <v>7.8840000000000003</v>
      </c>
      <c r="BO12" s="346">
        <v>7.4106569999999996</v>
      </c>
      <c r="BP12" s="346">
        <v>7.8487080000000002</v>
      </c>
      <c r="BQ12" s="346">
        <v>7.3127310000000003</v>
      </c>
      <c r="BR12" s="346">
        <v>7.5141619999999998</v>
      </c>
      <c r="BS12" s="346">
        <v>7.6570989999999997</v>
      </c>
      <c r="BT12" s="346">
        <v>7.3346159999999996</v>
      </c>
      <c r="BU12" s="346">
        <v>7.2682310000000001</v>
      </c>
      <c r="BV12" s="346">
        <v>7.5031689999999998</v>
      </c>
    </row>
    <row r="13" spans="1:74" ht="11.1" customHeight="1" x14ac:dyDescent="0.2">
      <c r="A13" s="93" t="s">
        <v>220</v>
      </c>
      <c r="B13" s="200" t="s">
        <v>865</v>
      </c>
      <c r="C13" s="258">
        <v>4.977957</v>
      </c>
      <c r="D13" s="258">
        <v>3.2403580000000001</v>
      </c>
      <c r="E13" s="258">
        <v>5.2977720000000001</v>
      </c>
      <c r="F13" s="258">
        <v>4.2272230000000004</v>
      </c>
      <c r="G13" s="258">
        <v>4.5502209999999996</v>
      </c>
      <c r="H13" s="258">
        <v>3.9524210000000002</v>
      </c>
      <c r="I13" s="258">
        <v>2.9331659999999999</v>
      </c>
      <c r="J13" s="258">
        <v>3.9443519999999999</v>
      </c>
      <c r="K13" s="258">
        <v>3.4360740000000001</v>
      </c>
      <c r="L13" s="258">
        <v>3.4515349999999998</v>
      </c>
      <c r="M13" s="258">
        <v>2.8593250000000001</v>
      </c>
      <c r="N13" s="258">
        <v>3.1364550000000002</v>
      </c>
      <c r="O13" s="258">
        <v>3.0618609999999999</v>
      </c>
      <c r="P13" s="258">
        <v>3.4954900000000002</v>
      </c>
      <c r="Q13" s="258">
        <v>3.5958420000000002</v>
      </c>
      <c r="R13" s="258">
        <v>3.363178</v>
      </c>
      <c r="S13" s="258">
        <v>3.2752659999999998</v>
      </c>
      <c r="T13" s="258">
        <v>3.4229989999999999</v>
      </c>
      <c r="U13" s="258">
        <v>2.4252280000000002</v>
      </c>
      <c r="V13" s="258">
        <v>3.8229060000000001</v>
      </c>
      <c r="W13" s="258">
        <v>2.8277830000000002</v>
      </c>
      <c r="X13" s="258">
        <v>3.1570900000000002</v>
      </c>
      <c r="Y13" s="258">
        <v>3.8439380000000001</v>
      </c>
      <c r="Z13" s="258">
        <v>4.6386539999999998</v>
      </c>
      <c r="AA13" s="258">
        <v>4.315226</v>
      </c>
      <c r="AB13" s="258">
        <v>3.7764669999999998</v>
      </c>
      <c r="AC13" s="258">
        <v>4.0792520000000003</v>
      </c>
      <c r="AD13" s="258">
        <v>4.6110239999999996</v>
      </c>
      <c r="AE13" s="258">
        <v>4.5630990000000002</v>
      </c>
      <c r="AF13" s="258">
        <v>4.2766669999999998</v>
      </c>
      <c r="AG13" s="258">
        <v>4.2208490000000003</v>
      </c>
      <c r="AH13" s="258">
        <v>5.1889710000000004</v>
      </c>
      <c r="AI13" s="258">
        <v>5.4347409999999998</v>
      </c>
      <c r="AJ13" s="258">
        <v>4.6611219999999998</v>
      </c>
      <c r="AK13" s="258">
        <v>5.1046760000000004</v>
      </c>
      <c r="AL13" s="258">
        <v>5.0224719999999996</v>
      </c>
      <c r="AM13" s="258">
        <v>4.5720619999999998</v>
      </c>
      <c r="AN13" s="258">
        <v>5.3322390000000004</v>
      </c>
      <c r="AO13" s="258">
        <v>4.9704449999999998</v>
      </c>
      <c r="AP13" s="258">
        <v>5.8902669999999997</v>
      </c>
      <c r="AQ13" s="258">
        <v>5.5745570000000004</v>
      </c>
      <c r="AR13" s="258">
        <v>5.4803030000000001</v>
      </c>
      <c r="AS13" s="258">
        <v>4.762721</v>
      </c>
      <c r="AT13" s="258">
        <v>5.6725070000000004</v>
      </c>
      <c r="AU13" s="258">
        <v>4.0854860000000004</v>
      </c>
      <c r="AV13" s="258">
        <v>5.8357070000000002</v>
      </c>
      <c r="AW13" s="258">
        <v>4.4231559999999996</v>
      </c>
      <c r="AX13" s="258">
        <v>4.9137240000000002</v>
      </c>
      <c r="AY13" s="258">
        <v>4.7910399999999997</v>
      </c>
      <c r="AZ13" s="258">
        <v>5.0170300000000001</v>
      </c>
      <c r="BA13" s="258">
        <v>4.3574440000000001</v>
      </c>
      <c r="BB13" s="346">
        <v>4.2515890000000001</v>
      </c>
      <c r="BC13" s="346">
        <v>4.1197119999999998</v>
      </c>
      <c r="BD13" s="346">
        <v>4.3202119999999997</v>
      </c>
      <c r="BE13" s="346">
        <v>4.1225420000000002</v>
      </c>
      <c r="BF13" s="346">
        <v>4.3945150000000002</v>
      </c>
      <c r="BG13" s="346">
        <v>4.4569900000000002</v>
      </c>
      <c r="BH13" s="346">
        <v>4.2112999999999996</v>
      </c>
      <c r="BI13" s="346">
        <v>4.1612669999999996</v>
      </c>
      <c r="BJ13" s="346">
        <v>4.427816</v>
      </c>
      <c r="BK13" s="346">
        <v>4.8754010000000001</v>
      </c>
      <c r="BL13" s="346">
        <v>4.9092900000000004</v>
      </c>
      <c r="BM13" s="346">
        <v>4.2526580000000003</v>
      </c>
      <c r="BN13" s="346">
        <v>4.1358899999999998</v>
      </c>
      <c r="BO13" s="346">
        <v>4.0214619999999996</v>
      </c>
      <c r="BP13" s="346">
        <v>4.1846259999999997</v>
      </c>
      <c r="BQ13" s="346">
        <v>4.005287</v>
      </c>
      <c r="BR13" s="346">
        <v>4.2179099999999998</v>
      </c>
      <c r="BS13" s="346">
        <v>4.2692389999999998</v>
      </c>
      <c r="BT13" s="346">
        <v>4.0310759999999997</v>
      </c>
      <c r="BU13" s="346">
        <v>3.9853689999999999</v>
      </c>
      <c r="BV13" s="346">
        <v>4.2365240000000002</v>
      </c>
    </row>
    <row r="14" spans="1:74" ht="11.1" customHeight="1" x14ac:dyDescent="0.2">
      <c r="A14" s="93" t="s">
        <v>221</v>
      </c>
      <c r="B14" s="200" t="s">
        <v>866</v>
      </c>
      <c r="C14" s="258">
        <v>2.8933119999999999</v>
      </c>
      <c r="D14" s="258">
        <v>3.255385</v>
      </c>
      <c r="E14" s="258">
        <v>2.3142670000000001</v>
      </c>
      <c r="F14" s="258">
        <v>2.9889459999999999</v>
      </c>
      <c r="G14" s="258">
        <v>2.2108590000000001</v>
      </c>
      <c r="H14" s="258">
        <v>1.836131</v>
      </c>
      <c r="I14" s="258">
        <v>2.184218</v>
      </c>
      <c r="J14" s="258">
        <v>2.4643199999999998</v>
      </c>
      <c r="K14" s="258">
        <v>1.952172</v>
      </c>
      <c r="L14" s="258">
        <v>2.292449</v>
      </c>
      <c r="M14" s="258">
        <v>1.8495280000000001</v>
      </c>
      <c r="N14" s="258">
        <v>1.7094419999999999</v>
      </c>
      <c r="O14" s="258">
        <v>1.371391</v>
      </c>
      <c r="P14" s="258">
        <v>1.015873</v>
      </c>
      <c r="Q14" s="258">
        <v>1.6125640000000001</v>
      </c>
      <c r="R14" s="258">
        <v>1.220092</v>
      </c>
      <c r="S14" s="258">
        <v>0.93334399999999995</v>
      </c>
      <c r="T14" s="258">
        <v>2.0085259999999998</v>
      </c>
      <c r="U14" s="258">
        <v>0.85066900000000001</v>
      </c>
      <c r="V14" s="258">
        <v>1.18025</v>
      </c>
      <c r="W14" s="258">
        <v>1.445074</v>
      </c>
      <c r="X14" s="258">
        <v>1.705854</v>
      </c>
      <c r="Y14" s="258">
        <v>2.7095630000000002</v>
      </c>
      <c r="Z14" s="258">
        <v>3.287582</v>
      </c>
      <c r="AA14" s="258">
        <v>3.0702389999999999</v>
      </c>
      <c r="AB14" s="258">
        <v>3.1318589999999999</v>
      </c>
      <c r="AC14" s="258">
        <v>3.933862</v>
      </c>
      <c r="AD14" s="258">
        <v>2.6253920000000002</v>
      </c>
      <c r="AE14" s="258">
        <v>2.6797119999999999</v>
      </c>
      <c r="AF14" s="258">
        <v>3.0405090000000001</v>
      </c>
      <c r="AG14" s="258">
        <v>2.9564020000000002</v>
      </c>
      <c r="AH14" s="258">
        <v>3.3841580000000002</v>
      </c>
      <c r="AI14" s="258">
        <v>3.458996</v>
      </c>
      <c r="AJ14" s="258">
        <v>4.497865</v>
      </c>
      <c r="AK14" s="258">
        <v>4.4475210000000001</v>
      </c>
      <c r="AL14" s="258">
        <v>4.4723040000000003</v>
      </c>
      <c r="AM14" s="258">
        <v>4.2001580000000001</v>
      </c>
      <c r="AN14" s="258">
        <v>3.690118</v>
      </c>
      <c r="AO14" s="258">
        <v>4.4557539999999998</v>
      </c>
      <c r="AP14" s="258">
        <v>5.2019760000000002</v>
      </c>
      <c r="AQ14" s="258">
        <v>4.0708789999999997</v>
      </c>
      <c r="AR14" s="258">
        <v>4.6576250000000003</v>
      </c>
      <c r="AS14" s="258">
        <v>4.7688839999999999</v>
      </c>
      <c r="AT14" s="258">
        <v>4.3799260000000002</v>
      </c>
      <c r="AU14" s="258">
        <v>5.3971770000000001</v>
      </c>
      <c r="AV14" s="258">
        <v>4.8453470000000003</v>
      </c>
      <c r="AW14" s="258">
        <v>4.4488510000000003</v>
      </c>
      <c r="AX14" s="258">
        <v>4.0021829999999996</v>
      </c>
      <c r="AY14" s="258">
        <v>4.4942169999999999</v>
      </c>
      <c r="AZ14" s="258">
        <v>5.167503</v>
      </c>
      <c r="BA14" s="258">
        <v>5.5438799999999997</v>
      </c>
      <c r="BB14" s="346">
        <v>4.2593430000000003</v>
      </c>
      <c r="BC14" s="346">
        <v>3.8543919999999998</v>
      </c>
      <c r="BD14" s="346">
        <v>4.175916</v>
      </c>
      <c r="BE14" s="346">
        <v>3.4527130000000001</v>
      </c>
      <c r="BF14" s="346">
        <v>3.5620690000000002</v>
      </c>
      <c r="BG14" s="346">
        <v>3.8581319999999999</v>
      </c>
      <c r="BH14" s="346">
        <v>3.5966089999999999</v>
      </c>
      <c r="BI14" s="346">
        <v>3.5703819999999999</v>
      </c>
      <c r="BJ14" s="346">
        <v>3.7200880000000001</v>
      </c>
      <c r="BK14" s="346">
        <v>3.7929719999999998</v>
      </c>
      <c r="BL14" s="346">
        <v>4.4439029999999997</v>
      </c>
      <c r="BM14" s="346">
        <v>4.8337250000000003</v>
      </c>
      <c r="BN14" s="346">
        <v>3.7481100000000001</v>
      </c>
      <c r="BO14" s="346">
        <v>3.3891960000000001</v>
      </c>
      <c r="BP14" s="346">
        <v>3.6640809999999999</v>
      </c>
      <c r="BQ14" s="346">
        <v>3.307445</v>
      </c>
      <c r="BR14" s="346">
        <v>3.2962509999999998</v>
      </c>
      <c r="BS14" s="346">
        <v>3.387861</v>
      </c>
      <c r="BT14" s="346">
        <v>3.3035410000000001</v>
      </c>
      <c r="BU14" s="346">
        <v>3.2828620000000002</v>
      </c>
      <c r="BV14" s="346">
        <v>3.266645</v>
      </c>
    </row>
    <row r="15" spans="1:74" ht="11.1" customHeight="1" x14ac:dyDescent="0.2">
      <c r="A15" s="93" t="s">
        <v>222</v>
      </c>
      <c r="B15" s="199" t="s">
        <v>549</v>
      </c>
      <c r="C15" s="258">
        <v>80.095325000000003</v>
      </c>
      <c r="D15" s="258">
        <v>65.856662</v>
      </c>
      <c r="E15" s="258">
        <v>74.685553999999996</v>
      </c>
      <c r="F15" s="258">
        <v>68.255425000000002</v>
      </c>
      <c r="G15" s="258">
        <v>64.981976000000003</v>
      </c>
      <c r="H15" s="258">
        <v>62.404319000000001</v>
      </c>
      <c r="I15" s="258">
        <v>72.855869999999996</v>
      </c>
      <c r="J15" s="258">
        <v>78.824561000000003</v>
      </c>
      <c r="K15" s="258">
        <v>74.379159999999999</v>
      </c>
      <c r="L15" s="258">
        <v>70.752887999999999</v>
      </c>
      <c r="M15" s="258">
        <v>64.470735000000005</v>
      </c>
      <c r="N15" s="258">
        <v>59.761211000000003</v>
      </c>
      <c r="O15" s="258">
        <v>57.463634999999996</v>
      </c>
      <c r="P15" s="258">
        <v>53.613990999999999</v>
      </c>
      <c r="Q15" s="258">
        <v>51.356006000000001</v>
      </c>
      <c r="R15" s="258">
        <v>44.569406999999998</v>
      </c>
      <c r="S15" s="258">
        <v>50.782800000000002</v>
      </c>
      <c r="T15" s="258">
        <v>55.843969000000001</v>
      </c>
      <c r="U15" s="258">
        <v>61.036976000000003</v>
      </c>
      <c r="V15" s="258">
        <v>66.453850000000003</v>
      </c>
      <c r="W15" s="258">
        <v>63.440868999999999</v>
      </c>
      <c r="X15" s="258">
        <v>65.487667999999999</v>
      </c>
      <c r="Y15" s="258">
        <v>62.082686000000002</v>
      </c>
      <c r="Z15" s="258">
        <v>56.369982</v>
      </c>
      <c r="AA15" s="258">
        <v>62.106943000000001</v>
      </c>
      <c r="AB15" s="258">
        <v>57.897356000000002</v>
      </c>
      <c r="AC15" s="258">
        <v>56.861345</v>
      </c>
      <c r="AD15" s="258">
        <v>52.03069</v>
      </c>
      <c r="AE15" s="258">
        <v>56.745452999999998</v>
      </c>
      <c r="AF15" s="258">
        <v>60.482107999999997</v>
      </c>
      <c r="AG15" s="258">
        <v>54.711043666999998</v>
      </c>
      <c r="AH15" s="258">
        <v>64.087253666999999</v>
      </c>
      <c r="AI15" s="258">
        <v>55.306720667</v>
      </c>
      <c r="AJ15" s="258">
        <v>57.760377667</v>
      </c>
      <c r="AK15" s="258">
        <v>54.914778667</v>
      </c>
      <c r="AL15" s="258">
        <v>53.839074666999998</v>
      </c>
      <c r="AM15" s="258">
        <v>52.894089000000001</v>
      </c>
      <c r="AN15" s="258">
        <v>49.736983000000002</v>
      </c>
      <c r="AO15" s="258">
        <v>56.378081000000002</v>
      </c>
      <c r="AP15" s="258">
        <v>47.650886</v>
      </c>
      <c r="AQ15" s="258">
        <v>53.510309999999997</v>
      </c>
      <c r="AR15" s="258">
        <v>52.546058000000002</v>
      </c>
      <c r="AS15" s="258">
        <v>53.938631999999998</v>
      </c>
      <c r="AT15" s="258">
        <v>61.84966</v>
      </c>
      <c r="AU15" s="258">
        <v>52.357894999999999</v>
      </c>
      <c r="AV15" s="258">
        <v>55.222670999999998</v>
      </c>
      <c r="AW15" s="258">
        <v>54.953733999999997</v>
      </c>
      <c r="AX15" s="258">
        <v>54.826639</v>
      </c>
      <c r="AY15" s="258">
        <v>56.405749999999998</v>
      </c>
      <c r="AZ15" s="258">
        <v>43.723081999999998</v>
      </c>
      <c r="BA15" s="258">
        <v>45.041743275000002</v>
      </c>
      <c r="BB15" s="346">
        <v>37.208260000000003</v>
      </c>
      <c r="BC15" s="346">
        <v>43.510179999999998</v>
      </c>
      <c r="BD15" s="346">
        <v>45.11365</v>
      </c>
      <c r="BE15" s="346">
        <v>57.97298</v>
      </c>
      <c r="BF15" s="346">
        <v>59.808619999999998</v>
      </c>
      <c r="BG15" s="346">
        <v>46.032730000000001</v>
      </c>
      <c r="BH15" s="346">
        <v>51.855110000000003</v>
      </c>
      <c r="BI15" s="346">
        <v>49.603000000000002</v>
      </c>
      <c r="BJ15" s="346">
        <v>52.225320000000004</v>
      </c>
      <c r="BK15" s="346">
        <v>50.423630000000003</v>
      </c>
      <c r="BL15" s="346">
        <v>45.81617</v>
      </c>
      <c r="BM15" s="346">
        <v>50.734830000000002</v>
      </c>
      <c r="BN15" s="346">
        <v>34.476900000000001</v>
      </c>
      <c r="BO15" s="346">
        <v>39.96396</v>
      </c>
      <c r="BP15" s="346">
        <v>40.741239999999998</v>
      </c>
      <c r="BQ15" s="346">
        <v>52.530520000000003</v>
      </c>
      <c r="BR15" s="346">
        <v>54.02026</v>
      </c>
      <c r="BS15" s="346">
        <v>42.205730000000003</v>
      </c>
      <c r="BT15" s="346">
        <v>46.88447</v>
      </c>
      <c r="BU15" s="346">
        <v>45.618470000000002</v>
      </c>
      <c r="BV15" s="346">
        <v>47.707979999999999</v>
      </c>
    </row>
    <row r="16" spans="1:74" ht="11.1" customHeight="1" x14ac:dyDescent="0.2">
      <c r="A16" s="90"/>
      <c r="B16" s="94"/>
      <c r="C16" s="267"/>
      <c r="D16" s="267"/>
      <c r="E16" s="267"/>
      <c r="F16" s="267"/>
      <c r="G16" s="267"/>
      <c r="H16" s="267"/>
      <c r="I16" s="267"/>
      <c r="J16" s="267"/>
      <c r="K16" s="267"/>
      <c r="L16" s="267"/>
      <c r="M16" s="267"/>
      <c r="N16" s="267"/>
      <c r="O16" s="267"/>
      <c r="P16" s="267"/>
      <c r="Q16" s="267"/>
      <c r="R16" s="267"/>
      <c r="S16" s="267"/>
      <c r="T16" s="267"/>
      <c r="U16" s="267"/>
      <c r="V16" s="267"/>
      <c r="W16" s="267"/>
      <c r="X16" s="267"/>
      <c r="Y16" s="267"/>
      <c r="Z16" s="267"/>
      <c r="AA16" s="267"/>
      <c r="AB16" s="267"/>
      <c r="AC16" s="267"/>
      <c r="AD16" s="267"/>
      <c r="AE16" s="267"/>
      <c r="AF16" s="267"/>
      <c r="AG16" s="267"/>
      <c r="AH16" s="267"/>
      <c r="AI16" s="267"/>
      <c r="AJ16" s="267"/>
      <c r="AK16" s="267"/>
      <c r="AL16" s="267"/>
      <c r="AM16" s="267"/>
      <c r="AN16" s="267"/>
      <c r="AO16" s="267"/>
      <c r="AP16" s="267"/>
      <c r="AQ16" s="267"/>
      <c r="AR16" s="267"/>
      <c r="AS16" s="267"/>
      <c r="AT16" s="267"/>
      <c r="AU16" s="267"/>
      <c r="AV16" s="267"/>
      <c r="AW16" s="267"/>
      <c r="AX16" s="267"/>
      <c r="AY16" s="267"/>
      <c r="AZ16" s="267"/>
      <c r="BA16" s="267"/>
      <c r="BB16" s="381"/>
      <c r="BC16" s="381"/>
      <c r="BD16" s="381"/>
      <c r="BE16" s="381"/>
      <c r="BF16" s="381"/>
      <c r="BG16" s="381"/>
      <c r="BH16" s="381"/>
      <c r="BI16" s="381"/>
      <c r="BJ16" s="381"/>
      <c r="BK16" s="381"/>
      <c r="BL16" s="381"/>
      <c r="BM16" s="381"/>
      <c r="BN16" s="381"/>
      <c r="BO16" s="381"/>
      <c r="BP16" s="381"/>
      <c r="BQ16" s="381"/>
      <c r="BR16" s="381"/>
      <c r="BS16" s="381"/>
      <c r="BT16" s="381"/>
      <c r="BU16" s="381"/>
      <c r="BV16" s="381"/>
    </row>
    <row r="17" spans="1:74" ht="11.1" customHeight="1" x14ac:dyDescent="0.2">
      <c r="A17" s="95" t="s">
        <v>223</v>
      </c>
      <c r="B17" s="199" t="s">
        <v>573</v>
      </c>
      <c r="C17" s="258">
        <v>-2.466879</v>
      </c>
      <c r="D17" s="258">
        <v>5.6925369999999997</v>
      </c>
      <c r="E17" s="258">
        <v>-4.9011659999999999</v>
      </c>
      <c r="F17" s="258">
        <v>-12.954995</v>
      </c>
      <c r="G17" s="258">
        <v>-5.98421</v>
      </c>
      <c r="H17" s="258">
        <v>6.1344539999999999</v>
      </c>
      <c r="I17" s="258">
        <v>8.2322089999999992</v>
      </c>
      <c r="J17" s="258">
        <v>1.71991</v>
      </c>
      <c r="K17" s="258">
        <v>-6.4230749999999999</v>
      </c>
      <c r="L17" s="258">
        <v>-13.25807</v>
      </c>
      <c r="M17" s="258">
        <v>-12.785287</v>
      </c>
      <c r="N17" s="258">
        <v>-6.7321679999999997</v>
      </c>
      <c r="O17" s="258">
        <v>8.6150369999999992</v>
      </c>
      <c r="P17" s="258">
        <v>0.40947299999999998</v>
      </c>
      <c r="Q17" s="258">
        <v>-4.2190700000000003</v>
      </c>
      <c r="R17" s="258">
        <v>-1.556351</v>
      </c>
      <c r="S17" s="258">
        <v>0.84440899999999997</v>
      </c>
      <c r="T17" s="258">
        <v>10.40658</v>
      </c>
      <c r="U17" s="258">
        <v>14.042128</v>
      </c>
      <c r="V17" s="258">
        <v>9.2846960000000003</v>
      </c>
      <c r="W17" s="258">
        <v>2.4155259999999998</v>
      </c>
      <c r="X17" s="258">
        <v>-4.339054</v>
      </c>
      <c r="Y17" s="258">
        <v>-9.3180019999999999</v>
      </c>
      <c r="Z17" s="258">
        <v>8.2938410000000005</v>
      </c>
      <c r="AA17" s="258">
        <v>6.0325249999999997</v>
      </c>
      <c r="AB17" s="258">
        <v>-4.0495729999999996</v>
      </c>
      <c r="AC17" s="258">
        <v>-1.0762670000000001</v>
      </c>
      <c r="AD17" s="258">
        <v>-2.218642</v>
      </c>
      <c r="AE17" s="258">
        <v>1.2974509999999999</v>
      </c>
      <c r="AF17" s="258">
        <v>4.431063</v>
      </c>
      <c r="AG17" s="258">
        <v>12.122949999999999</v>
      </c>
      <c r="AH17" s="258">
        <v>4.5278970000000003</v>
      </c>
      <c r="AI17" s="258">
        <v>1.5533349999999999</v>
      </c>
      <c r="AJ17" s="258">
        <v>-1.8184549999999999</v>
      </c>
      <c r="AK17" s="258">
        <v>-1.8886540000000001</v>
      </c>
      <c r="AL17" s="258">
        <v>5.8097529999999997</v>
      </c>
      <c r="AM17" s="258">
        <v>14.164171</v>
      </c>
      <c r="AN17" s="258">
        <v>2.9018389999999998</v>
      </c>
      <c r="AO17" s="258">
        <v>-5.3154519999999996</v>
      </c>
      <c r="AP17" s="258">
        <v>-2.5703499999999999</v>
      </c>
      <c r="AQ17" s="258">
        <v>0.58531900000000003</v>
      </c>
      <c r="AR17" s="258">
        <v>6.8934819999999997</v>
      </c>
      <c r="AS17" s="258">
        <v>10.62566</v>
      </c>
      <c r="AT17" s="258">
        <v>6.5130650000000001</v>
      </c>
      <c r="AU17" s="258">
        <v>3.282756</v>
      </c>
      <c r="AV17" s="258">
        <v>-4.5046879999999998</v>
      </c>
      <c r="AW17" s="258">
        <v>0.80741600000000002</v>
      </c>
      <c r="AX17" s="258">
        <v>1.4610639999999999</v>
      </c>
      <c r="AY17" s="258">
        <v>3.5408933999999999</v>
      </c>
      <c r="AZ17" s="258">
        <v>1.3225009000000001</v>
      </c>
      <c r="BA17" s="258">
        <v>-5.306864</v>
      </c>
      <c r="BB17" s="346">
        <v>-0.64984969999999997</v>
      </c>
      <c r="BC17" s="346">
        <v>-1.729036</v>
      </c>
      <c r="BD17" s="346">
        <v>4.7241530000000003</v>
      </c>
      <c r="BE17" s="346">
        <v>1.321923</v>
      </c>
      <c r="BF17" s="346">
        <v>1.7357610000000001</v>
      </c>
      <c r="BG17" s="346">
        <v>1.7673460000000001</v>
      </c>
      <c r="BH17" s="346">
        <v>-4.6276200000000003</v>
      </c>
      <c r="BI17" s="346">
        <v>-4.6284219999999996</v>
      </c>
      <c r="BJ17" s="346">
        <v>1.3844650000000001</v>
      </c>
      <c r="BK17" s="346">
        <v>4.8743319999999999</v>
      </c>
      <c r="BL17" s="346">
        <v>2.3206129999999998</v>
      </c>
      <c r="BM17" s="346">
        <v>-8.4355770000000003</v>
      </c>
      <c r="BN17" s="346">
        <v>-0.52220650000000002</v>
      </c>
      <c r="BO17" s="346">
        <v>-1.553938</v>
      </c>
      <c r="BP17" s="346">
        <v>4.9986839999999999</v>
      </c>
      <c r="BQ17" s="346">
        <v>2.5874410000000001</v>
      </c>
      <c r="BR17" s="346">
        <v>2.7084090000000001</v>
      </c>
      <c r="BS17" s="346">
        <v>1.2391559999999999</v>
      </c>
      <c r="BT17" s="346">
        <v>-4.8699909999999997</v>
      </c>
      <c r="BU17" s="346">
        <v>-5.1121090000000002</v>
      </c>
      <c r="BV17" s="346">
        <v>1.892064</v>
      </c>
    </row>
    <row r="18" spans="1:74" ht="11.1" customHeight="1" x14ac:dyDescent="0.2">
      <c r="A18" s="95" t="s">
        <v>224</v>
      </c>
      <c r="B18" s="199" t="s">
        <v>145</v>
      </c>
      <c r="C18" s="258">
        <v>1.0651029910000001</v>
      </c>
      <c r="D18" s="258">
        <v>1.0014620000000001</v>
      </c>
      <c r="E18" s="258">
        <v>0.75455698800000004</v>
      </c>
      <c r="F18" s="258">
        <v>0.580044</v>
      </c>
      <c r="G18" s="258">
        <v>0.75619800400000003</v>
      </c>
      <c r="H18" s="258">
        <v>0.87241899000000001</v>
      </c>
      <c r="I18" s="258">
        <v>0.88343899199999998</v>
      </c>
      <c r="J18" s="258">
        <v>0.95419298900000005</v>
      </c>
      <c r="K18" s="258">
        <v>0.88464299999999996</v>
      </c>
      <c r="L18" s="258">
        <v>0.54359200600000002</v>
      </c>
      <c r="M18" s="258">
        <v>0.84007100999999995</v>
      </c>
      <c r="N18" s="258">
        <v>0.83358100999999996</v>
      </c>
      <c r="O18" s="258">
        <v>1.0772720099999999</v>
      </c>
      <c r="P18" s="258">
        <v>0.93405801300000002</v>
      </c>
      <c r="Q18" s="258">
        <v>0.817734988</v>
      </c>
      <c r="R18" s="258">
        <v>0.64196001000000003</v>
      </c>
      <c r="S18" s="258">
        <v>0.70618099199999995</v>
      </c>
      <c r="T18" s="258">
        <v>0.82567299000000005</v>
      </c>
      <c r="U18" s="258">
        <v>1.049962002</v>
      </c>
      <c r="V18" s="258">
        <v>1.06392899</v>
      </c>
      <c r="W18" s="258">
        <v>0.76589001000000001</v>
      </c>
      <c r="X18" s="258">
        <v>0.540818994</v>
      </c>
      <c r="Y18" s="258">
        <v>0.70544099999999998</v>
      </c>
      <c r="Z18" s="258">
        <v>1.009484</v>
      </c>
      <c r="AA18" s="258">
        <v>1.026588002</v>
      </c>
      <c r="AB18" s="258">
        <v>0.91623699999999997</v>
      </c>
      <c r="AC18" s="258">
        <v>0.97541500000000003</v>
      </c>
      <c r="AD18" s="258">
        <v>0.65110299000000005</v>
      </c>
      <c r="AE18" s="258">
        <v>0.69570401500000001</v>
      </c>
      <c r="AF18" s="258">
        <v>0.77656499999999995</v>
      </c>
      <c r="AG18" s="258">
        <v>0.90704198899999999</v>
      </c>
      <c r="AH18" s="258">
        <v>0.90087900300000001</v>
      </c>
      <c r="AI18" s="258">
        <v>0.80119598999999997</v>
      </c>
      <c r="AJ18" s="258">
        <v>0.62979398499999995</v>
      </c>
      <c r="AK18" s="258">
        <v>0.66831600000000002</v>
      </c>
      <c r="AL18" s="258">
        <v>1.0026099980000001</v>
      </c>
      <c r="AM18" s="258">
        <v>1.032829325</v>
      </c>
      <c r="AN18" s="258">
        <v>0.85430234400000005</v>
      </c>
      <c r="AO18" s="258">
        <v>0.92886834500000004</v>
      </c>
      <c r="AP18" s="258">
        <v>0.71354399999999996</v>
      </c>
      <c r="AQ18" s="258">
        <v>0.77074800899999996</v>
      </c>
      <c r="AR18" s="258">
        <v>0.78920999999999997</v>
      </c>
      <c r="AS18" s="258">
        <v>0.87767401499999997</v>
      </c>
      <c r="AT18" s="258">
        <v>0.90672799000000004</v>
      </c>
      <c r="AU18" s="258">
        <v>0.80729001</v>
      </c>
      <c r="AV18" s="258">
        <v>0.82535000000000003</v>
      </c>
      <c r="AW18" s="258">
        <v>0.82535000000000003</v>
      </c>
      <c r="AX18" s="258">
        <v>0.82535000000000003</v>
      </c>
      <c r="AY18" s="258">
        <v>0.77769999999999995</v>
      </c>
      <c r="AZ18" s="258">
        <v>0.77769999999999995</v>
      </c>
      <c r="BA18" s="258">
        <v>0.77769999999999995</v>
      </c>
      <c r="BB18" s="346">
        <v>0.77769999999999995</v>
      </c>
      <c r="BC18" s="346">
        <v>0.77769999999999995</v>
      </c>
      <c r="BD18" s="346">
        <v>0.77769999999999995</v>
      </c>
      <c r="BE18" s="346">
        <v>0.77769999999999995</v>
      </c>
      <c r="BF18" s="346">
        <v>0.77769999999999995</v>
      </c>
      <c r="BG18" s="346">
        <v>0.77769999999999995</v>
      </c>
      <c r="BH18" s="346">
        <v>0.77769999999999995</v>
      </c>
      <c r="BI18" s="346">
        <v>0.77769999999999995</v>
      </c>
      <c r="BJ18" s="346">
        <v>0.77769999999999995</v>
      </c>
      <c r="BK18" s="346">
        <v>0.76254999999999995</v>
      </c>
      <c r="BL18" s="346">
        <v>0.76254999999999995</v>
      </c>
      <c r="BM18" s="346">
        <v>0.76254999999999995</v>
      </c>
      <c r="BN18" s="346">
        <v>0.76254999999999995</v>
      </c>
      <c r="BO18" s="346">
        <v>0.76254999999999995</v>
      </c>
      <c r="BP18" s="346">
        <v>0.76254999999999995</v>
      </c>
      <c r="BQ18" s="346">
        <v>0.76254999999999995</v>
      </c>
      <c r="BR18" s="346">
        <v>0.76254999999999995</v>
      </c>
      <c r="BS18" s="346">
        <v>0.76254999999999995</v>
      </c>
      <c r="BT18" s="346">
        <v>0.76254999999999995</v>
      </c>
      <c r="BU18" s="346">
        <v>0.76254999999999995</v>
      </c>
      <c r="BV18" s="346">
        <v>0.76254999999999995</v>
      </c>
    </row>
    <row r="19" spans="1:74" ht="11.1" customHeight="1" x14ac:dyDescent="0.2">
      <c r="A19" s="93" t="s">
        <v>225</v>
      </c>
      <c r="B19" s="199" t="s">
        <v>550</v>
      </c>
      <c r="C19" s="258">
        <v>78.693548991</v>
      </c>
      <c r="D19" s="258">
        <v>72.550661000000005</v>
      </c>
      <c r="E19" s="258">
        <v>70.538944987999997</v>
      </c>
      <c r="F19" s="258">
        <v>55.880474</v>
      </c>
      <c r="G19" s="258">
        <v>59.753964003999997</v>
      </c>
      <c r="H19" s="258">
        <v>69.411191990000006</v>
      </c>
      <c r="I19" s="258">
        <v>81.971517992000003</v>
      </c>
      <c r="J19" s="258">
        <v>81.498663988999994</v>
      </c>
      <c r="K19" s="258">
        <v>68.840727999999999</v>
      </c>
      <c r="L19" s="258">
        <v>58.038410005999999</v>
      </c>
      <c r="M19" s="258">
        <v>52.525519009999996</v>
      </c>
      <c r="N19" s="258">
        <v>53.862624009999998</v>
      </c>
      <c r="O19" s="258">
        <v>67.155944009999999</v>
      </c>
      <c r="P19" s="258">
        <v>54.957522013000002</v>
      </c>
      <c r="Q19" s="258">
        <v>47.954670987999997</v>
      </c>
      <c r="R19" s="258">
        <v>43.655016009999997</v>
      </c>
      <c r="S19" s="258">
        <v>52.333389992000001</v>
      </c>
      <c r="T19" s="258">
        <v>67.076221989999993</v>
      </c>
      <c r="U19" s="258">
        <v>76.129066002000002</v>
      </c>
      <c r="V19" s="258">
        <v>76.802474989999993</v>
      </c>
      <c r="W19" s="258">
        <v>66.622285009999999</v>
      </c>
      <c r="X19" s="258">
        <v>61.689432994000001</v>
      </c>
      <c r="Y19" s="258">
        <v>53.470125000000003</v>
      </c>
      <c r="Z19" s="258">
        <v>65.673306999999994</v>
      </c>
      <c r="AA19" s="258">
        <v>69.166056002000005</v>
      </c>
      <c r="AB19" s="258">
        <v>54.764020000000002</v>
      </c>
      <c r="AC19" s="258">
        <v>56.760492999999997</v>
      </c>
      <c r="AD19" s="258">
        <v>50.463150990000003</v>
      </c>
      <c r="AE19" s="258">
        <v>58.738608014999997</v>
      </c>
      <c r="AF19" s="258">
        <v>65.689735999999996</v>
      </c>
      <c r="AG19" s="258">
        <v>67.741035655999994</v>
      </c>
      <c r="AH19" s="258">
        <v>69.516029669999995</v>
      </c>
      <c r="AI19" s="258">
        <v>57.661251657000001</v>
      </c>
      <c r="AJ19" s="258">
        <v>56.571716651999999</v>
      </c>
      <c r="AK19" s="258">
        <v>53.694440667000002</v>
      </c>
      <c r="AL19" s="258">
        <v>60.651437665000003</v>
      </c>
      <c r="AM19" s="258">
        <v>68.091089324999999</v>
      </c>
      <c r="AN19" s="258">
        <v>53.493124344000002</v>
      </c>
      <c r="AO19" s="258">
        <v>51.991497344999999</v>
      </c>
      <c r="AP19" s="258">
        <v>45.794080000000001</v>
      </c>
      <c r="AQ19" s="258">
        <v>54.866377008999997</v>
      </c>
      <c r="AR19" s="258">
        <v>60.228749999999998</v>
      </c>
      <c r="AS19" s="258">
        <v>65.441966015000006</v>
      </c>
      <c r="AT19" s="258">
        <v>69.269452990000005</v>
      </c>
      <c r="AU19" s="258">
        <v>56.447941010000001</v>
      </c>
      <c r="AV19" s="258">
        <v>51.543332999999997</v>
      </c>
      <c r="AW19" s="258">
        <v>56.586500000000001</v>
      </c>
      <c r="AX19" s="258">
        <v>57.113053000000001</v>
      </c>
      <c r="AY19" s="258">
        <v>60.724343400000002</v>
      </c>
      <c r="AZ19" s="258">
        <v>45.823282900000002</v>
      </c>
      <c r="BA19" s="258">
        <v>40.512579275</v>
      </c>
      <c r="BB19" s="346">
        <v>37.336109999999998</v>
      </c>
      <c r="BC19" s="346">
        <v>42.55885</v>
      </c>
      <c r="BD19" s="346">
        <v>50.61551</v>
      </c>
      <c r="BE19" s="346">
        <v>60.072600000000001</v>
      </c>
      <c r="BF19" s="346">
        <v>62.32208</v>
      </c>
      <c r="BG19" s="346">
        <v>48.577779999999997</v>
      </c>
      <c r="BH19" s="346">
        <v>48.005189999999999</v>
      </c>
      <c r="BI19" s="346">
        <v>45.752279999999999</v>
      </c>
      <c r="BJ19" s="346">
        <v>54.387479999999996</v>
      </c>
      <c r="BK19" s="346">
        <v>56.060519999999997</v>
      </c>
      <c r="BL19" s="346">
        <v>48.899329999999999</v>
      </c>
      <c r="BM19" s="346">
        <v>43.061799999999998</v>
      </c>
      <c r="BN19" s="346">
        <v>34.71725</v>
      </c>
      <c r="BO19" s="346">
        <v>39.17257</v>
      </c>
      <c r="BP19" s="346">
        <v>46.502470000000002</v>
      </c>
      <c r="BQ19" s="346">
        <v>55.880510000000001</v>
      </c>
      <c r="BR19" s="346">
        <v>57.491219999999998</v>
      </c>
      <c r="BS19" s="346">
        <v>44.207430000000002</v>
      </c>
      <c r="BT19" s="346">
        <v>42.777030000000003</v>
      </c>
      <c r="BU19" s="346">
        <v>41.268909999999998</v>
      </c>
      <c r="BV19" s="346">
        <v>50.3626</v>
      </c>
    </row>
    <row r="20" spans="1:74" ht="11.1" customHeight="1" x14ac:dyDescent="0.2">
      <c r="A20" s="90"/>
      <c r="B20" s="94"/>
      <c r="C20" s="267"/>
      <c r="D20" s="267"/>
      <c r="E20" s="267"/>
      <c r="F20" s="267"/>
      <c r="G20" s="267"/>
      <c r="H20" s="267"/>
      <c r="I20" s="267"/>
      <c r="J20" s="267"/>
      <c r="K20" s="267"/>
      <c r="L20" s="267"/>
      <c r="M20" s="267"/>
      <c r="N20" s="267"/>
      <c r="O20" s="267"/>
      <c r="P20" s="267"/>
      <c r="Q20" s="267"/>
      <c r="R20" s="267"/>
      <c r="S20" s="267"/>
      <c r="T20" s="267"/>
      <c r="U20" s="267"/>
      <c r="V20" s="267"/>
      <c r="W20" s="267"/>
      <c r="X20" s="267"/>
      <c r="Y20" s="267"/>
      <c r="Z20" s="267"/>
      <c r="AA20" s="267"/>
      <c r="AB20" s="267"/>
      <c r="AC20" s="267"/>
      <c r="AD20" s="267"/>
      <c r="AE20" s="267"/>
      <c r="AF20" s="267"/>
      <c r="AG20" s="267"/>
      <c r="AH20" s="267"/>
      <c r="AI20" s="267"/>
      <c r="AJ20" s="267"/>
      <c r="AK20" s="267"/>
      <c r="AL20" s="267"/>
      <c r="AM20" s="267"/>
      <c r="AN20" s="267"/>
      <c r="AO20" s="267"/>
      <c r="AP20" s="267"/>
      <c r="AQ20" s="267"/>
      <c r="AR20" s="267"/>
      <c r="AS20" s="267"/>
      <c r="AT20" s="267"/>
      <c r="AU20" s="267"/>
      <c r="AV20" s="267"/>
      <c r="AW20" s="267"/>
      <c r="AX20" s="267"/>
      <c r="AY20" s="267"/>
      <c r="AZ20" s="267"/>
      <c r="BA20" s="267"/>
      <c r="BB20" s="381"/>
      <c r="BC20" s="381"/>
      <c r="BD20" s="381"/>
      <c r="BE20" s="381"/>
      <c r="BF20" s="381"/>
      <c r="BG20" s="381"/>
      <c r="BH20" s="381"/>
      <c r="BI20" s="381"/>
      <c r="BJ20" s="381"/>
      <c r="BK20" s="381"/>
      <c r="BL20" s="381"/>
      <c r="BM20" s="381"/>
      <c r="BN20" s="381"/>
      <c r="BO20" s="381"/>
      <c r="BP20" s="381"/>
      <c r="BQ20" s="381"/>
      <c r="BR20" s="381"/>
      <c r="BS20" s="381"/>
      <c r="BT20" s="381"/>
      <c r="BU20" s="381"/>
      <c r="BV20" s="381"/>
    </row>
    <row r="21" spans="1:74" ht="11.1" customHeight="1" x14ac:dyDescent="0.2">
      <c r="A21" s="90"/>
      <c r="B21" s="96" t="s">
        <v>234</v>
      </c>
      <c r="C21" s="267"/>
      <c r="D21" s="267"/>
      <c r="E21" s="267"/>
      <c r="F21" s="267"/>
      <c r="G21" s="267"/>
      <c r="H21" s="267"/>
      <c r="I21" s="267"/>
      <c r="J21" s="267"/>
      <c r="K21" s="267"/>
      <c r="L21" s="267"/>
      <c r="M21" s="267"/>
      <c r="N21" s="267"/>
      <c r="O21" s="267"/>
      <c r="P21" s="267"/>
      <c r="Q21" s="267"/>
      <c r="R21" s="267"/>
      <c r="S21" s="267"/>
      <c r="T21" s="267"/>
      <c r="U21" s="267"/>
      <c r="V21" s="267"/>
      <c r="W21" s="267"/>
      <c r="X21" s="267"/>
      <c r="Y21" s="267"/>
      <c r="Z21" s="267"/>
      <c r="AA21" s="267"/>
      <c r="AB21" s="267"/>
      <c r="AC21" s="267"/>
      <c r="AD21" s="267"/>
      <c r="AE21" s="267"/>
      <c r="AF21" s="267"/>
      <c r="AG21" s="267"/>
      <c r="AH21" s="267"/>
      <c r="AI21" s="267"/>
      <c r="AJ21" s="267"/>
      <c r="AK21" s="267"/>
      <c r="AL21" s="267"/>
      <c r="AM21" s="267"/>
      <c r="AN21" s="267"/>
      <c r="AO21" s="267"/>
      <c r="AP21" s="267"/>
      <c r="AQ21" s="267"/>
      <c r="AR21" s="267"/>
      <c r="AS21" s="267"/>
      <c r="AT21" s="267"/>
      <c r="AU21" s="267"/>
      <c r="AV21" s="267"/>
      <c r="AW21" s="267"/>
      <c r="AX21" s="267"/>
      <c r="AY21" s="267"/>
      <c r="AZ21" s="267"/>
      <c r="BA21" s="267"/>
      <c r="BB21" s="381"/>
      <c r="BC21" s="381"/>
      <c r="BD21" s="381"/>
      <c r="BE21" s="381"/>
      <c r="BF21" s="381"/>
      <c r="BG21" s="381"/>
      <c r="BH21" s="381"/>
      <c r="BI21" s="381"/>
      <c r="BJ21" s="381"/>
      <c r="BK21" s="381"/>
      <c r="BL21" s="381"/>
      <c r="BM21" s="381"/>
      <c r="BN21" s="381"/>
      <c r="BO21" s="381"/>
      <c r="BP21" s="381"/>
      <c r="BQ21" s="381"/>
      <c r="BR21" s="381"/>
      <c r="BS21" s="381"/>
      <c r="BT21" s="381"/>
      <c r="BU21" s="381"/>
      <c r="BV21" s="381"/>
    </row>
    <row r="22" spans="1:74" ht="11.1" customHeight="1" x14ac:dyDescent="0.2">
      <c r="A22" s="93" t="s">
        <v>226</v>
      </c>
      <c r="B22" s="199" t="s">
        <v>574</v>
      </c>
      <c r="C22" s="258">
        <v>1.908486015</v>
      </c>
      <c r="D22" s="258">
        <v>1.5984760119999999</v>
      </c>
      <c r="E22" s="258">
        <v>1.649450015</v>
      </c>
      <c r="F22" s="258">
        <v>1.5434210100000001</v>
      </c>
      <c r="G22" s="258">
        <v>1.677220001</v>
      </c>
      <c r="H22" s="258">
        <v>1.7662749900000001</v>
      </c>
      <c r="I22" s="258">
        <v>1.8007319989999999</v>
      </c>
      <c r="J22" s="258">
        <v>1.710956991</v>
      </c>
      <c r="K22" s="258">
        <v>1.5187910099999999</v>
      </c>
      <c r="L22" s="258">
        <v>1.5859909999999999</v>
      </c>
      <c r="M22" s="258">
        <v>1.47933099</v>
      </c>
      <c r="N22" s="258">
        <v>1.46926701</v>
      </c>
      <c r="O22" s="258">
        <v>1.3284829899999999</v>
      </c>
      <c r="P22" s="258">
        <v>1.3614449909999999</v>
      </c>
      <c r="Q22" s="258">
        <v>1.433657</v>
      </c>
      <c r="R22" s="258">
        <v>1.3240310099999999</v>
      </c>
      <c r="S22" s="258">
        <v>1.3668700110000001</v>
      </c>
      <c r="T22" s="258">
        <v>1.4048180100000001</v>
      </c>
      <c r="U22" s="258">
        <v>1.4325400079999999</v>
      </c>
      <c r="V22" s="258">
        <v>1.3946780030000001</v>
      </c>
      <c r="W22" s="258">
        <v>1.33579899</v>
      </c>
      <c r="X22" s="258">
        <v>1.3346700010000001</v>
      </c>
      <c r="Y22" s="258">
        <v>1.3259679900000001</v>
      </c>
      <c r="Z22" s="258">
        <v>1.441748992</v>
      </c>
      <c r="AA22" s="258">
        <v>1.430645009</v>
      </c>
      <c r="AB22" s="258">
        <v>1.367727004</v>
      </c>
      <c r="AC22" s="258">
        <v>1.4376689890000001</v>
      </c>
      <c r="AD22" s="258">
        <v>1.4408099999999999</v>
      </c>
      <c r="AE22" s="258">
        <v>1.4824859990000001</v>
      </c>
      <c r="AF22" s="258">
        <v>1.4016639900000001</v>
      </c>
      <c r="AG22" s="258">
        <v>1.4944599970000001</v>
      </c>
      <c r="AH22" s="258">
        <v>1.528055999</v>
      </c>
      <c r="AI22" s="258">
        <v>1.4687669999999999</v>
      </c>
      <c r="AJ22" s="258">
        <v>1.4695700039999999</v>
      </c>
      <c r="AK22" s="258">
        <v>1.456863</v>
      </c>
      <c r="AL22" s="258">
        <v>1.558946011</v>
      </c>
      <c r="AM22" s="258">
        <v>1.458216006</v>
      </c>
      <c r="AN22" s="258">
        <v>1.2883629919999999</v>
      </c>
      <c r="AO22" s="258">
        <v>1.481761994</v>
      </c>
      <c r="AP22" s="258">
        <v>1.5492090000000001</v>
      </c>
      <c r="AQ22" s="258">
        <v>1.5955469980000001</v>
      </c>
      <c r="AR22" s="258">
        <v>1.46502201</v>
      </c>
      <c r="AS22" s="258">
        <v>1.6003559970000001</v>
      </c>
      <c r="AT22" s="258">
        <v>1.5768899890000001</v>
      </c>
      <c r="AU22" s="258">
        <v>1.5847540200000001</v>
      </c>
      <c r="AV22" s="258">
        <v>1.701569323</v>
      </c>
      <c r="AW22" s="258">
        <v>1.5543364200000001</v>
      </c>
      <c r="AX22" s="258">
        <v>1.4810942229999999</v>
      </c>
      <c r="AY22" s="258">
        <v>1.352301</v>
      </c>
      <c r="AZ22" s="258">
        <v>1.181019</v>
      </c>
      <c r="BA22" s="258">
        <v>1.3292250000000001</v>
      </c>
      <c r="BB22" s="346">
        <v>1.4259550000000001</v>
      </c>
      <c r="BC22" s="346">
        <v>1.479565</v>
      </c>
      <c r="BD22" s="346">
        <v>1.380447</v>
      </c>
      <c r="BE22" s="346">
        <v>1.5159039999999999</v>
      </c>
      <c r="BF22" s="346">
        <v>1.5137240000000001</v>
      </c>
      <c r="BG22" s="346">
        <v>1.55308</v>
      </c>
      <c r="BH22" s="346">
        <v>2.0027499999999998</v>
      </c>
      <c r="BI22" s="346">
        <v>1.602762</v>
      </c>
      <c r="BJ22" s="346">
        <v>1.7781629999999999</v>
      </c>
      <c r="BK22" s="346">
        <v>1.341685</v>
      </c>
      <c r="BL22" s="346">
        <v>1.171748</v>
      </c>
      <c r="BM22" s="346">
        <v>1.318791</v>
      </c>
      <c r="BN22" s="346">
        <v>1.4147609999999999</v>
      </c>
      <c r="BO22" s="346">
        <v>1.4679500000000001</v>
      </c>
      <c r="BP22" s="346">
        <v>1.3696109999999999</v>
      </c>
      <c r="BQ22" s="346">
        <v>1.5040039999999999</v>
      </c>
      <c r="BR22" s="346">
        <v>1.501841</v>
      </c>
      <c r="BS22" s="346">
        <v>1.540888</v>
      </c>
      <c r="BT22" s="346">
        <v>1.987028</v>
      </c>
      <c r="BU22" s="346">
        <v>1.5901799999999999</v>
      </c>
      <c r="BV22" s="346">
        <v>1.7642040000000001</v>
      </c>
    </row>
    <row r="23" spans="1:74" ht="11.1" customHeight="1" x14ac:dyDescent="0.2">
      <c r="A23" s="90" t="s">
        <v>227</v>
      </c>
      <c r="B23" s="199" t="s">
        <v>176</v>
      </c>
      <c r="C23" s="258">
        <v>71.323209762000005</v>
      </c>
      <c r="D23" s="258">
        <v>67.061004724</v>
      </c>
      <c r="E23" s="258">
        <v>58.271967279999998</v>
      </c>
      <c r="F23" s="258">
        <v>48.449002049999997</v>
      </c>
      <c r="G23" s="258">
        <v>57.059577523000002</v>
      </c>
      <c r="H23" s="258">
        <v>68.866971269999993</v>
      </c>
      <c r="I23" s="258">
        <v>76.451695877999995</v>
      </c>
      <c r="J23" s="258">
        <v>73.678056158999993</v>
      </c>
      <c r="K23" s="258">
        <v>64.681560809999993</v>
      </c>
      <c r="L23" s="258">
        <v>53.557017598999998</v>
      </c>
      <c r="M23" s="258">
        <v>48.879384420000001</v>
      </c>
      <c r="N23" s="258">
        <v>50.164635208999997</v>
      </c>
      <c r="O23" s="258">
        <v>62.134631450000001</v>
      </c>
      <c r="P23" s="258">
        <v>50.661450471999999</v>
      </c>
      <c r="Q23" s="258">
        <v>39.948145443000001</v>
      </c>
      <c r="R23" s="258">
        <v>39.158963249999999</v>
      </c>
      <c r="S23" s="258">
        <v>45.081934760000003</v>
      </c>
      <c r="T23" s="258">
        <v>63.250413960000003</v>
      </c>
      <c r="U23" s="258">
        <v>74.236728084000006</v>
      </c>
      <c r="V23" s="258">
        <v>73.889930495000002</v>
      </c>
      <c r="W23" s="258">
        <v>62.385215789999997</v>
      </c>
      <c r="X23" s="258">
        <v>54.621444820999997</v>
      </c>
      <c r="Y23" s="258">
        <v>48.179202689999997</v>
      </c>
      <c r="Z23" s="258">
        <v>65.006425105000005</v>
      </c>
      <c r="AA23" s="258">
        <v>63.595449379000001</v>
      </c>
      <c r="AB23" s="258">
        <v>48.048399840000002</v>
      </c>
      <c r="AC23" s="258">
        <v>48.925143392000003</v>
      </c>
      <c r="AD23" s="258">
        <v>44.358069540000002</v>
      </c>
      <c r="AE23" s="258">
        <v>50.951903459</v>
      </c>
      <c r="AF23" s="258">
        <v>58.919965410000003</v>
      </c>
      <c r="AG23" s="258">
        <v>69.881800964000007</v>
      </c>
      <c r="AH23" s="258">
        <v>65.882626434000002</v>
      </c>
      <c r="AI23" s="258">
        <v>54.780291149999996</v>
      </c>
      <c r="AJ23" s="258">
        <v>50.098851875999998</v>
      </c>
      <c r="AK23" s="258">
        <v>51.01253526</v>
      </c>
      <c r="AL23" s="258">
        <v>58.538016130999999</v>
      </c>
      <c r="AM23" s="258">
        <v>64.605985054000001</v>
      </c>
      <c r="AN23" s="258">
        <v>45.757377120000001</v>
      </c>
      <c r="AO23" s="258">
        <v>44.439272674999998</v>
      </c>
      <c r="AP23" s="258">
        <v>40.601084700000001</v>
      </c>
      <c r="AQ23" s="258">
        <v>47.485322320999998</v>
      </c>
      <c r="AR23" s="258">
        <v>56.089213890000003</v>
      </c>
      <c r="AS23" s="258">
        <v>63.850964058000002</v>
      </c>
      <c r="AT23" s="258">
        <v>63.751192324999998</v>
      </c>
      <c r="AU23" s="258">
        <v>53.997674279999998</v>
      </c>
      <c r="AV23" s="258">
        <v>48.520452032000001</v>
      </c>
      <c r="AW23" s="258">
        <v>51.789277140000003</v>
      </c>
      <c r="AX23" s="258">
        <v>55.609783411000002</v>
      </c>
      <c r="AY23" s="258">
        <v>55.885462070999999</v>
      </c>
      <c r="AZ23" s="258">
        <v>42.46152</v>
      </c>
      <c r="BA23" s="258">
        <v>42.558630000000001</v>
      </c>
      <c r="BB23" s="346">
        <v>33.174379999999999</v>
      </c>
      <c r="BC23" s="346">
        <v>38.609279999999998</v>
      </c>
      <c r="BD23" s="346">
        <v>46.746180000000003</v>
      </c>
      <c r="BE23" s="346">
        <v>56.050469999999997</v>
      </c>
      <c r="BF23" s="346">
        <v>58.279420000000002</v>
      </c>
      <c r="BG23" s="346">
        <v>44.49633</v>
      </c>
      <c r="BH23" s="346">
        <v>43.460270000000001</v>
      </c>
      <c r="BI23" s="346">
        <v>41.505980000000001</v>
      </c>
      <c r="BJ23" s="346">
        <v>50.059109999999997</v>
      </c>
      <c r="BK23" s="346">
        <v>51.995159999999998</v>
      </c>
      <c r="BL23" s="346">
        <v>45.057960000000001</v>
      </c>
      <c r="BM23" s="346">
        <v>39.173920000000003</v>
      </c>
      <c r="BN23" s="346">
        <v>30.621179999999999</v>
      </c>
      <c r="BO23" s="346">
        <v>35.295870000000001</v>
      </c>
      <c r="BP23" s="346">
        <v>42.708779999999997</v>
      </c>
      <c r="BQ23" s="346">
        <v>51.937860000000001</v>
      </c>
      <c r="BR23" s="346">
        <v>53.531770000000002</v>
      </c>
      <c r="BS23" s="346">
        <v>40.205019999999998</v>
      </c>
      <c r="BT23" s="346">
        <v>38.316960000000002</v>
      </c>
      <c r="BU23" s="346">
        <v>37.105519999999999</v>
      </c>
      <c r="BV23" s="346">
        <v>46.124400000000001</v>
      </c>
    </row>
    <row r="24" spans="1:74" ht="11.1" customHeight="1" x14ac:dyDescent="0.2">
      <c r="A24" s="93" t="s">
        <v>228</v>
      </c>
      <c r="B24" s="199" t="s">
        <v>199</v>
      </c>
      <c r="C24" s="258">
        <v>3.662994007</v>
      </c>
      <c r="D24" s="258">
        <v>3.6581179879999999</v>
      </c>
      <c r="E24" s="258">
        <v>3.6385489880000002</v>
      </c>
      <c r="F24" s="258">
        <v>3.2149959899999998</v>
      </c>
      <c r="G24" s="258">
        <v>3.186392009</v>
      </c>
      <c r="H24" s="258">
        <v>3.2116339800000002</v>
      </c>
      <c r="I24" s="258">
        <v>3.1965210110000002</v>
      </c>
      <c r="J24" s="258">
        <v>3.1854280020000001</v>
      </c>
      <c r="K24" s="258">
        <v>3.1691400000000001</v>
      </c>
      <c r="L24" s="258">
        <v>3.2615429840000001</v>
      </c>
      <c r="M24" s="258">
        <v>3.2812380000000001</v>
      </c>
      <c r="N24" s="258">
        <v>3.295647014</v>
      </c>
      <c r="O24" s="258">
        <v>3.1991100069999998</v>
      </c>
      <c r="P24" s="258">
        <v>3.1878220129999999</v>
      </c>
      <c r="Q24" s="258">
        <v>3.192803987</v>
      </c>
      <c r="R24" s="258">
        <v>2.90071002</v>
      </c>
      <c r="S24" s="258">
        <v>2.894128008</v>
      </c>
      <c r="T24" s="258">
        <v>2.8959970199999998</v>
      </c>
      <c r="U24" s="258">
        <v>2.8992710009999998</v>
      </c>
      <c r="V24" s="258">
        <v>2.8899280040000002</v>
      </c>
      <c r="W24" s="258">
        <v>2.8938830100000001</v>
      </c>
      <c r="X24" s="258">
        <v>2.9965879989999999</v>
      </c>
      <c r="Y24" s="258">
        <v>3.0280710000000002</v>
      </c>
      <c r="Z24" s="258">
        <v>3.053184017</v>
      </c>
      <c r="AA24" s="258">
        <v>2.9794999930000001</v>
      </c>
      <c r="AB24" s="258">
        <v>2.964796996</v>
      </c>
      <c r="AC24" s="258">
        <v>2.9624249759999999</v>
      </c>
      <c r="AD24" s="258">
        <v>2.7665670000000002</v>
      </c>
      <c r="AE24" s="258">
        <v>2.7672950109999999</v>
      </c>
      <c r="AF24" s="258">
        <v>2.7769179899999998</v>
      </c>
      <c r="AG24" s="258">
        <v>2.837523</v>
      </c>
      <c r="AH24" s="258">
        <v>2.8184480180000002</v>
      </c>
      <c r="AI24" s="258">
        <v>2.7903789899999998</v>
      </c>
      <c r="AJ24" s="258">
        <v>2.8674199890000001</v>
      </c>
      <c r="AK24" s="258">
        <v>2.88787701</v>
      </c>
      <c r="AL24" s="258">
        <v>2.9058190069999998</v>
      </c>
      <c r="AM24" s="258">
        <v>2.835965963</v>
      </c>
      <c r="AN24" s="258">
        <v>2.8385720160000001</v>
      </c>
      <c r="AO24" s="258">
        <v>2.8249290020000002</v>
      </c>
      <c r="AP24" s="258">
        <v>2.6351360399999999</v>
      </c>
      <c r="AQ24" s="258">
        <v>2.6220229659999998</v>
      </c>
      <c r="AR24" s="258">
        <v>2.62688802</v>
      </c>
      <c r="AS24" s="258">
        <v>2.5750653130000001</v>
      </c>
      <c r="AT24" s="258">
        <v>2.5754793180000002</v>
      </c>
      <c r="AU24" s="258">
        <v>2.5704643200000001</v>
      </c>
      <c r="AV24" s="258">
        <v>2.7190834079999999</v>
      </c>
      <c r="AW24" s="258">
        <v>2.88947142</v>
      </c>
      <c r="AX24" s="258">
        <v>2.792285165</v>
      </c>
      <c r="AY24" s="258">
        <v>2.8282105999999998</v>
      </c>
      <c r="AZ24" s="258">
        <v>2.6806253600000001</v>
      </c>
      <c r="BA24" s="258">
        <v>2.6178098799999998</v>
      </c>
      <c r="BB24" s="346">
        <v>2.7357670000000001</v>
      </c>
      <c r="BC24" s="346">
        <v>2.4700060000000001</v>
      </c>
      <c r="BD24" s="346">
        <v>2.4888789999999998</v>
      </c>
      <c r="BE24" s="346">
        <v>2.5062229999999999</v>
      </c>
      <c r="BF24" s="346">
        <v>2.528934</v>
      </c>
      <c r="BG24" s="346">
        <v>2.5283709999999999</v>
      </c>
      <c r="BH24" s="346">
        <v>2.5421740000000002</v>
      </c>
      <c r="BI24" s="346">
        <v>2.6435330000000001</v>
      </c>
      <c r="BJ24" s="346">
        <v>2.5502129999999998</v>
      </c>
      <c r="BK24" s="346">
        <v>2.7236739999999999</v>
      </c>
      <c r="BL24" s="346">
        <v>2.6696179999999998</v>
      </c>
      <c r="BM24" s="346">
        <v>2.5690940000000002</v>
      </c>
      <c r="BN24" s="346">
        <v>2.6813090000000002</v>
      </c>
      <c r="BO24" s="346">
        <v>2.4087429999999999</v>
      </c>
      <c r="BP24" s="346">
        <v>2.42408</v>
      </c>
      <c r="BQ24" s="346">
        <v>2.4386510000000001</v>
      </c>
      <c r="BR24" s="346">
        <v>2.4576020000000001</v>
      </c>
      <c r="BS24" s="346">
        <v>2.4615209999999998</v>
      </c>
      <c r="BT24" s="346">
        <v>2.4730409999999998</v>
      </c>
      <c r="BU24" s="346">
        <v>2.573207</v>
      </c>
      <c r="BV24" s="346">
        <v>2.473989</v>
      </c>
    </row>
    <row r="25" spans="1:74" ht="11.1" customHeight="1" x14ac:dyDescent="0.2">
      <c r="A25" s="93" t="s">
        <v>229</v>
      </c>
      <c r="B25" s="200" t="s">
        <v>867</v>
      </c>
      <c r="C25" s="258">
        <v>0.198162013</v>
      </c>
      <c r="D25" s="258">
        <v>0.198156</v>
      </c>
      <c r="E25" s="258">
        <v>0.17065599200000001</v>
      </c>
      <c r="F25" s="258">
        <v>9.8960999999999993E-2</v>
      </c>
      <c r="G25" s="258">
        <v>9.1763006999999994E-2</v>
      </c>
      <c r="H25" s="258">
        <v>0.11098899</v>
      </c>
      <c r="I25" s="258">
        <v>0.103574007</v>
      </c>
      <c r="J25" s="258">
        <v>9.2694991000000004E-2</v>
      </c>
      <c r="K25" s="258">
        <v>8.1957989999999994E-2</v>
      </c>
      <c r="L25" s="258">
        <v>0.10052298699999999</v>
      </c>
      <c r="M25" s="258">
        <v>0.11527899</v>
      </c>
      <c r="N25" s="258">
        <v>0.14070100199999999</v>
      </c>
      <c r="O25" s="258">
        <v>0.150174013</v>
      </c>
      <c r="P25" s="258">
        <v>0.150423</v>
      </c>
      <c r="Q25" s="258">
        <v>0.14766099799999999</v>
      </c>
      <c r="R25" s="258">
        <v>7.4210010000000007E-2</v>
      </c>
      <c r="S25" s="258">
        <v>5.9531004999999998E-2</v>
      </c>
      <c r="T25" s="258">
        <v>7.5209010000000007E-2</v>
      </c>
      <c r="U25" s="258">
        <v>6.3526005999999996E-2</v>
      </c>
      <c r="V25" s="258">
        <v>6.8028011999999999E-2</v>
      </c>
      <c r="W25" s="258">
        <v>6.8294999999999995E-2</v>
      </c>
      <c r="X25" s="258">
        <v>8.7846993999999998E-2</v>
      </c>
      <c r="Y25" s="258">
        <v>0.10490600999999999</v>
      </c>
      <c r="Z25" s="258">
        <v>0.13289901500000001</v>
      </c>
      <c r="AA25" s="258">
        <v>0.13580700100000001</v>
      </c>
      <c r="AB25" s="258">
        <v>0.11063698800000001</v>
      </c>
      <c r="AC25" s="258">
        <v>0.126217988</v>
      </c>
      <c r="AD25" s="258">
        <v>7.0559010000000005E-2</v>
      </c>
      <c r="AE25" s="258">
        <v>6.5743001999999995E-2</v>
      </c>
      <c r="AF25" s="258">
        <v>6.7122989999999993E-2</v>
      </c>
      <c r="AG25" s="258">
        <v>6.8140014999999998E-2</v>
      </c>
      <c r="AH25" s="258">
        <v>6.1712009999999998E-2</v>
      </c>
      <c r="AI25" s="258">
        <v>6.5298990000000001E-2</v>
      </c>
      <c r="AJ25" s="258">
        <v>7.5989989999999993E-2</v>
      </c>
      <c r="AK25" s="258">
        <v>9.4794000000000003E-2</v>
      </c>
      <c r="AL25" s="258">
        <v>0.119121003</v>
      </c>
      <c r="AM25" s="258">
        <v>0.14110598599999999</v>
      </c>
      <c r="AN25" s="258">
        <v>0.10883401199999999</v>
      </c>
      <c r="AO25" s="258">
        <v>0.103702006</v>
      </c>
      <c r="AP25" s="258">
        <v>6.8636009999999997E-2</v>
      </c>
      <c r="AQ25" s="258">
        <v>6.1419990000000001E-2</v>
      </c>
      <c r="AR25" s="258">
        <v>6.2813010000000002E-2</v>
      </c>
      <c r="AS25" s="258">
        <v>5.5129997E-2</v>
      </c>
      <c r="AT25" s="258">
        <v>5.8012996999999997E-2</v>
      </c>
      <c r="AU25" s="258">
        <v>5.9409990000000003E-2</v>
      </c>
      <c r="AV25" s="258">
        <v>7.1696396999999995E-2</v>
      </c>
      <c r="AW25" s="258">
        <v>8.9757809999999993E-2</v>
      </c>
      <c r="AX25" s="258">
        <v>8.7359767000000005E-2</v>
      </c>
      <c r="AY25" s="258">
        <v>7.3262499999999994E-2</v>
      </c>
      <c r="AZ25" s="258">
        <v>6.0346200000000003E-2</v>
      </c>
      <c r="BA25" s="258">
        <v>5.7650199999999999E-2</v>
      </c>
      <c r="BB25" s="346">
        <v>5.3471900000000003E-2</v>
      </c>
      <c r="BC25" s="346">
        <v>4.7905499999999997E-2</v>
      </c>
      <c r="BD25" s="346">
        <v>4.7856000000000003E-2</v>
      </c>
      <c r="BE25" s="346">
        <v>5.46566E-2</v>
      </c>
      <c r="BF25" s="346">
        <v>5.3795500000000003E-2</v>
      </c>
      <c r="BG25" s="346">
        <v>5.2491799999999998E-2</v>
      </c>
      <c r="BH25" s="346">
        <v>5.8274300000000001E-2</v>
      </c>
      <c r="BI25" s="346">
        <v>7.4716900000000003E-2</v>
      </c>
      <c r="BJ25" s="346">
        <v>9.1236100000000001E-2</v>
      </c>
      <c r="BK25" s="346">
        <v>7.3539400000000005E-2</v>
      </c>
      <c r="BL25" s="346">
        <v>5.8839799999999998E-2</v>
      </c>
      <c r="BM25" s="346">
        <v>5.3193699999999997E-2</v>
      </c>
      <c r="BN25" s="346">
        <v>4.90185E-2</v>
      </c>
      <c r="BO25" s="346">
        <v>4.4038300000000002E-2</v>
      </c>
      <c r="BP25" s="346">
        <v>4.3826299999999999E-2</v>
      </c>
      <c r="BQ25" s="346">
        <v>5.1092600000000002E-2</v>
      </c>
      <c r="BR25" s="346">
        <v>5.03638E-2</v>
      </c>
      <c r="BS25" s="346">
        <v>4.9473799999999998E-2</v>
      </c>
      <c r="BT25" s="346">
        <v>5.5434499999999998E-2</v>
      </c>
      <c r="BU25" s="346">
        <v>7.1609400000000004E-2</v>
      </c>
      <c r="BV25" s="346">
        <v>8.8011000000000006E-2</v>
      </c>
    </row>
    <row r="26" spans="1:74" ht="11.1" customHeight="1" x14ac:dyDescent="0.2">
      <c r="A26" s="93" t="s">
        <v>230</v>
      </c>
      <c r="B26" s="200" t="s">
        <v>868</v>
      </c>
      <c r="C26" s="258">
        <v>3.4648319939999999</v>
      </c>
      <c r="D26" s="258">
        <v>3.4599619879999999</v>
      </c>
      <c r="E26" s="258">
        <v>3.4678929959999998</v>
      </c>
      <c r="F26" s="258">
        <v>3.1160349900000002</v>
      </c>
      <c r="G26" s="258">
        <v>3.094629002</v>
      </c>
      <c r="H26" s="258">
        <v>3.1006449900000002</v>
      </c>
      <c r="I26" s="258">
        <v>3.092947004</v>
      </c>
      <c r="J26" s="258">
        <v>3.092733011</v>
      </c>
      <c r="K26" s="258">
        <v>3.0871820099999998</v>
      </c>
      <c r="L26" s="258">
        <v>3.1610199969999999</v>
      </c>
      <c r="M26" s="258">
        <v>3.1659590099999999</v>
      </c>
      <c r="N26" s="258">
        <v>3.1549460119999999</v>
      </c>
      <c r="O26" s="258">
        <v>3.0489359939999998</v>
      </c>
      <c r="P26" s="258">
        <v>3.0373990129999999</v>
      </c>
      <c r="Q26" s="258">
        <v>3.0451429889999999</v>
      </c>
      <c r="R26" s="258">
        <v>2.8265000100000002</v>
      </c>
      <c r="S26" s="258">
        <v>2.8345970029999998</v>
      </c>
      <c r="T26" s="258">
        <v>2.8207880099999998</v>
      </c>
      <c r="U26" s="258">
        <v>2.8357449950000002</v>
      </c>
      <c r="V26" s="258">
        <v>2.8218999920000001</v>
      </c>
      <c r="W26" s="258">
        <v>2.8255880100000001</v>
      </c>
      <c r="X26" s="258">
        <v>2.908741005</v>
      </c>
      <c r="Y26" s="258">
        <v>2.9231649900000001</v>
      </c>
      <c r="Z26" s="258">
        <v>2.920285002</v>
      </c>
      <c r="AA26" s="258">
        <v>2.8436929919999998</v>
      </c>
      <c r="AB26" s="258">
        <v>2.854160008</v>
      </c>
      <c r="AC26" s="258">
        <v>2.8362069879999998</v>
      </c>
      <c r="AD26" s="258">
        <v>2.69600799</v>
      </c>
      <c r="AE26" s="258">
        <v>2.7015520089999998</v>
      </c>
      <c r="AF26" s="258">
        <v>2.7097950000000002</v>
      </c>
      <c r="AG26" s="258">
        <v>2.769382985</v>
      </c>
      <c r="AH26" s="258">
        <v>2.7567360079999998</v>
      </c>
      <c r="AI26" s="258">
        <v>2.7250800000000002</v>
      </c>
      <c r="AJ26" s="258">
        <v>2.791429999</v>
      </c>
      <c r="AK26" s="258">
        <v>2.7930830100000001</v>
      </c>
      <c r="AL26" s="258">
        <v>2.7866980039999998</v>
      </c>
      <c r="AM26" s="258">
        <v>2.6948599770000001</v>
      </c>
      <c r="AN26" s="258">
        <v>2.7297380040000001</v>
      </c>
      <c r="AO26" s="258">
        <v>2.721226996</v>
      </c>
      <c r="AP26" s="258">
        <v>2.5665000299999998</v>
      </c>
      <c r="AQ26" s="258">
        <v>2.5606029760000002</v>
      </c>
      <c r="AR26" s="258">
        <v>2.5640750099999998</v>
      </c>
      <c r="AS26" s="258">
        <v>2.5199353160000002</v>
      </c>
      <c r="AT26" s="258">
        <v>2.5174663210000001</v>
      </c>
      <c r="AU26" s="258">
        <v>2.5110543299999999</v>
      </c>
      <c r="AV26" s="258">
        <v>2.6473870110000002</v>
      </c>
      <c r="AW26" s="258">
        <v>2.79971361</v>
      </c>
      <c r="AX26" s="258">
        <v>2.7049253979999999</v>
      </c>
      <c r="AY26" s="258">
        <v>2.7549479899999998</v>
      </c>
      <c r="AZ26" s="258">
        <v>2.6202792000000001</v>
      </c>
      <c r="BA26" s="258">
        <v>2.5601598000000001</v>
      </c>
      <c r="BB26" s="346">
        <v>2.6822949999999999</v>
      </c>
      <c r="BC26" s="346">
        <v>2.4220999999999999</v>
      </c>
      <c r="BD26" s="346">
        <v>2.4410229999999999</v>
      </c>
      <c r="BE26" s="346">
        <v>2.4515660000000001</v>
      </c>
      <c r="BF26" s="346">
        <v>2.4751379999999998</v>
      </c>
      <c r="BG26" s="346">
        <v>2.4758789999999999</v>
      </c>
      <c r="BH26" s="346">
        <v>2.4839000000000002</v>
      </c>
      <c r="BI26" s="346">
        <v>2.568816</v>
      </c>
      <c r="BJ26" s="346">
        <v>2.4589759999999998</v>
      </c>
      <c r="BK26" s="346">
        <v>2.6501350000000001</v>
      </c>
      <c r="BL26" s="346">
        <v>2.6107779999999998</v>
      </c>
      <c r="BM26" s="346">
        <v>2.5158999999999998</v>
      </c>
      <c r="BN26" s="346">
        <v>2.6322899999999998</v>
      </c>
      <c r="BO26" s="346">
        <v>2.3647049999999998</v>
      </c>
      <c r="BP26" s="346">
        <v>2.3802530000000002</v>
      </c>
      <c r="BQ26" s="346">
        <v>2.3875579999999998</v>
      </c>
      <c r="BR26" s="346">
        <v>2.4072390000000001</v>
      </c>
      <c r="BS26" s="346">
        <v>2.4120469999999998</v>
      </c>
      <c r="BT26" s="346">
        <v>2.4176069999999998</v>
      </c>
      <c r="BU26" s="346">
        <v>2.501598</v>
      </c>
      <c r="BV26" s="346">
        <v>2.3859780000000002</v>
      </c>
    </row>
    <row r="27" spans="1:74" ht="11.1" customHeight="1" x14ac:dyDescent="0.2">
      <c r="A27" s="93" t="s">
        <v>231</v>
      </c>
      <c r="B27" s="199" t="s">
        <v>575</v>
      </c>
      <c r="C27" s="258">
        <v>76.894689783999993</v>
      </c>
      <c r="D27" s="258">
        <v>72.317598724000007</v>
      </c>
      <c r="E27" s="258">
        <v>63.559966283000001</v>
      </c>
      <c r="F27" s="258">
        <v>53.207419049999999</v>
      </c>
      <c r="G27" s="258">
        <v>61.923189532999999</v>
      </c>
      <c r="H27" s="258">
        <v>73.844880239999995</v>
      </c>
      <c r="I27" s="258">
        <v>81.448948888000004</v>
      </c>
      <c r="J27" s="258">
        <v>78.574441152000006</v>
      </c>
      <c r="K27" s="258">
        <v>69.369491819999993</v>
      </c>
      <c r="L27" s="258">
        <v>58.404551583</v>
      </c>
      <c r="M27" s="258">
        <v>53.639953409999997</v>
      </c>
      <c r="N27" s="258">
        <v>54.929549233000003</v>
      </c>
      <c r="O27" s="258">
        <v>66.662224447</v>
      </c>
      <c r="P27" s="258">
        <v>55.210717475999999</v>
      </c>
      <c r="Q27" s="258">
        <v>44.574606430000003</v>
      </c>
      <c r="R27" s="258">
        <v>43.383704280000003</v>
      </c>
      <c r="S27" s="258">
        <v>49.342932779000002</v>
      </c>
      <c r="T27" s="258">
        <v>67.551228989999998</v>
      </c>
      <c r="U27" s="258">
        <v>78.568539092999998</v>
      </c>
      <c r="V27" s="258">
        <v>78.174536501999995</v>
      </c>
      <c r="W27" s="258">
        <v>66.614897790000001</v>
      </c>
      <c r="X27" s="258">
        <v>58.952702821000003</v>
      </c>
      <c r="Y27" s="258">
        <v>52.533241680000003</v>
      </c>
      <c r="Z27" s="258">
        <v>69.501358113999999</v>
      </c>
      <c r="AA27" s="258">
        <v>68.005594380999995</v>
      </c>
      <c r="AB27" s="258">
        <v>52.380923840000001</v>
      </c>
      <c r="AC27" s="258">
        <v>53.325237356999999</v>
      </c>
      <c r="AD27" s="258">
        <v>48.565446540000003</v>
      </c>
      <c r="AE27" s="258">
        <v>55.201684469</v>
      </c>
      <c r="AF27" s="258">
        <v>63.09854739</v>
      </c>
      <c r="AG27" s="258">
        <v>74.213783961000004</v>
      </c>
      <c r="AH27" s="258">
        <v>70.229130451000003</v>
      </c>
      <c r="AI27" s="258">
        <v>59.039437139999997</v>
      </c>
      <c r="AJ27" s="258">
        <v>54.435841869000001</v>
      </c>
      <c r="AK27" s="258">
        <v>55.357275270000002</v>
      </c>
      <c r="AL27" s="258">
        <v>63.002781149</v>
      </c>
      <c r="AM27" s="258">
        <v>68.900167022999995</v>
      </c>
      <c r="AN27" s="258">
        <v>49.884312127999998</v>
      </c>
      <c r="AO27" s="258">
        <v>48.745963670999998</v>
      </c>
      <c r="AP27" s="258">
        <v>44.785429739999998</v>
      </c>
      <c r="AQ27" s="258">
        <v>51.702892284999997</v>
      </c>
      <c r="AR27" s="258">
        <v>60.181123919999997</v>
      </c>
      <c r="AS27" s="258">
        <v>68.026385368000007</v>
      </c>
      <c r="AT27" s="258">
        <v>67.903561632000006</v>
      </c>
      <c r="AU27" s="258">
        <v>58.152892620000003</v>
      </c>
      <c r="AV27" s="258">
        <v>52.941104762999998</v>
      </c>
      <c r="AW27" s="258">
        <v>56.233084980000001</v>
      </c>
      <c r="AX27" s="258">
        <v>59.883162798999997</v>
      </c>
      <c r="AY27" s="258">
        <v>60.065973270999997</v>
      </c>
      <c r="AZ27" s="258">
        <v>46.323166960000002</v>
      </c>
      <c r="BA27" s="258">
        <v>46.505663079999998</v>
      </c>
      <c r="BB27" s="346">
        <v>37.336109999999998</v>
      </c>
      <c r="BC27" s="346">
        <v>42.55885</v>
      </c>
      <c r="BD27" s="346">
        <v>50.61551</v>
      </c>
      <c r="BE27" s="346">
        <v>60.072600000000001</v>
      </c>
      <c r="BF27" s="346">
        <v>62.32208</v>
      </c>
      <c r="BG27" s="346">
        <v>48.577779999999997</v>
      </c>
      <c r="BH27" s="346">
        <v>48.005189999999999</v>
      </c>
      <c r="BI27" s="346">
        <v>45.752279999999999</v>
      </c>
      <c r="BJ27" s="346">
        <v>54.387479999999996</v>
      </c>
      <c r="BK27" s="346">
        <v>56.060519999999997</v>
      </c>
      <c r="BL27" s="346">
        <v>48.899329999999999</v>
      </c>
      <c r="BM27" s="346">
        <v>43.061799999999998</v>
      </c>
      <c r="BN27" s="346">
        <v>34.71725</v>
      </c>
      <c r="BO27" s="346">
        <v>39.17257</v>
      </c>
      <c r="BP27" s="346">
        <v>46.502470000000002</v>
      </c>
      <c r="BQ27" s="346">
        <v>55.880510000000001</v>
      </c>
      <c r="BR27" s="346">
        <v>57.491219999999998</v>
      </c>
      <c r="BS27" s="346">
        <v>44.207430000000002</v>
      </c>
      <c r="BT27" s="346">
        <v>42.777030000000003</v>
      </c>
      <c r="BU27" s="346">
        <v>41.268909999999998</v>
      </c>
      <c r="BV27" s="346">
        <v>50.3626</v>
      </c>
    </row>
    <row r="28" spans="1:74" ht="11.1" customHeight="1" x14ac:dyDescent="0.2">
      <c r="A28" s="90"/>
      <c r="B28" s="94"/>
      <c r="C28" s="267"/>
      <c r="D28" s="267"/>
      <c r="E28" s="267"/>
      <c r="F28" s="267"/>
      <c r="G28" s="267"/>
      <c r="H28" s="267"/>
      <c r="I28" s="267"/>
      <c r="J28" s="267"/>
      <c r="K28" s="267"/>
      <c r="L28" s="267"/>
      <c r="M28" s="267"/>
      <c r="N28" s="267"/>
      <c r="O28" s="267"/>
      <c r="P28" s="267"/>
      <c r="Q28" s="267"/>
      <c r="R28" s="267"/>
      <c r="S28" s="267"/>
      <c r="T28" s="267"/>
      <c r="U28" s="267"/>
      <c r="V28" s="267"/>
      <c r="W28" s="267"/>
      <c r="X28" s="267"/>
      <c r="Y28" s="267"/>
      <c r="Z28" s="267"/>
      <c r="AA28" s="267"/>
      <c r="AB28" s="267"/>
      <c r="AC28" s="267"/>
      <c r="AD28" s="267"/>
      <c r="AE28" s="267"/>
      <c r="AF28" s="267"/>
      <c r="AG28" s="267"/>
      <c r="AH28" s="267"/>
      <c r="AI28" s="267"/>
      <c r="AJ28" s="267"/>
      <c r="AK28" s="267"/>
      <c r="AL28" s="267"/>
      <c r="AM28" s="267"/>
      <c r="AN28" s="267"/>
      <c r="AO28" s="267"/>
      <c r="AP28" s="267"/>
      <c r="AQ28" s="267"/>
      <c r="AR28" s="267"/>
      <c r="AS28" s="267"/>
      <c r="AT28" s="267"/>
      <c r="AU28" s="267"/>
      <c r="AV28" s="267"/>
      <c r="AW28" s="267"/>
      <c r="AX28" s="267"/>
      <c r="AY28" s="267"/>
      <c r="AZ28" s="267"/>
      <c r="BA28" s="267"/>
      <c r="BB28" s="381"/>
      <c r="BC28" s="381"/>
      <c r="BD28" s="381"/>
      <c r="BE28" s="381"/>
      <c r="BF28" s="381"/>
      <c r="BG28" s="381"/>
      <c r="BH28" s="381"/>
      <c r="BI28" s="381"/>
      <c r="BJ28" s="381"/>
      <c r="BK28" s="381"/>
      <c r="BL28" s="381"/>
      <c r="BM28" s="381"/>
      <c r="BN28" s="381"/>
      <c r="BO28" s="381"/>
      <c r="BP28" s="381"/>
      <c r="BQ28" s="381"/>
      <c r="BR28" s="381"/>
      <c r="BS28" s="381"/>
      <c r="BT28" s="381"/>
      <c r="BU28" s="381"/>
      <c r="BV28" s="381"/>
    </row>
    <row r="29" spans="1:74" ht="11.1" customHeight="1" x14ac:dyDescent="0.2">
      <c r="A29" s="93" t="s">
        <v>232</v>
      </c>
      <c r="B29" s="97" t="s">
        <v>177</v>
      </c>
      <c r="C29" s="258">
        <v>1.798859207</v>
      </c>
      <c r="D29" s="258">
        <v>0.23306227600000001</v>
      </c>
      <c r="E29" s="258">
        <v>6.9789787050000003</v>
      </c>
      <c r="F29" s="258">
        <v>2.67305495</v>
      </c>
      <c r="G29" s="258">
        <v>-2.1692255290000002</v>
      </c>
      <c r="H29" s="258">
        <v>-4.4336882500000003</v>
      </c>
      <c r="I29" s="258">
        <v>0.52256910400000001</v>
      </c>
      <c r="J29" s="258">
        <v>2.9242228369999999</v>
      </c>
      <c r="K29" s="258">
        <v>-0.52876382</v>
      </c>
      <c r="L29" s="258">
        <v>-0.366141577</v>
      </c>
      <c r="M29" s="258">
        <v>-1.1144343999999999</v>
      </c>
      <c r="N29" s="258">
        <v>-1.0669252229999999</v>
      </c>
      <c r="O29" s="258">
        <v>0.49371956299999997</v>
      </c>
      <c r="P29" s="258">
        <v>-0.25319546300000001</v>
      </c>
      <c r="Q29" s="258">
        <v>3.3800645579999999</v>
      </c>
      <c r="R29" s="258">
        <v>0.27131172999999997</v>
      </c>
      <c r="S29" s="258">
        <v>2.990457213</v>
      </c>
      <c r="T29" s="258">
        <v>-0.47500700000000001</v>
      </c>
      <c r="U29" s="258">
        <v>-2.439473091</v>
      </c>
      <c r="V29" s="258">
        <v>-1.3720615119999999</v>
      </c>
      <c r="W29" s="258">
        <v>7.3872199999999999E-3</v>
      </c>
      <c r="X29" s="258">
        <v>2.7367301730000002</v>
      </c>
      <c r="Y29" s="258">
        <v>0.93688331999999996</v>
      </c>
      <c r="Z29" s="258">
        <v>-3.828051114</v>
      </c>
      <c r="AA29" s="258">
        <v>1.1604616210000001</v>
      </c>
      <c r="AB29" s="258">
        <v>2.38309616</v>
      </c>
      <c r="AC29" s="258">
        <v>3.4352556430000001</v>
      </c>
      <c r="AD29" s="258">
        <v>1.89770445</v>
      </c>
      <c r="AE29" s="258">
        <v>3.5369235460000001</v>
      </c>
      <c r="AF29" s="258">
        <v>2.5911886100000001</v>
      </c>
      <c r="AG29" s="258">
        <v>-6.4727483052999997</v>
      </c>
      <c r="AH29" s="258">
        <v>-0.71310078132999999</v>
      </c>
      <c r="AI29" s="258">
        <v>-1.3781854833</v>
      </c>
      <c r="AJ29" s="258">
        <v>2.1358747827000002</v>
      </c>
      <c r="AK29" s="258">
        <v>-1.6628346033000001</v>
      </c>
      <c r="AL29" s="258">
        <v>-2.3513434843000001</v>
      </c>
      <c r="AM29" s="258">
        <v>-0.80907769799999996</v>
      </c>
      <c r="AN29" s="258">
        <v>3.608812216</v>
      </c>
      <c r="AO29" s="258">
        <v>3.2455336739999998</v>
      </c>
      <c r="AP29" s="258">
        <v>1.00865026</v>
      </c>
      <c r="AQ29" s="258">
        <v>3.1634847239999999</v>
      </c>
      <c r="AR29" s="258">
        <v>4.7626080000000001E-2</v>
      </c>
      <c r="AS29" s="258">
        <v>-2.5844193529999999</v>
      </c>
      <c r="AT29" s="258">
        <v>1.3658913580000001</v>
      </c>
      <c r="AU29" s="258">
        <v>-1.70495161</v>
      </c>
      <c r="AV29" s="258">
        <v>-1.3977717629999999</v>
      </c>
      <c r="AW29" s="258">
        <v>0.35341502000000002</v>
      </c>
      <c r="AX29" s="258">
        <v>-2.7701097990000001</v>
      </c>
      <c r="AY29" s="258">
        <v>0.65837012900000003</v>
      </c>
      <c r="AZ29" s="258">
        <v>-0.49988406000000002</v>
      </c>
      <c r="BA29" s="258">
        <v>-5.9930838052000004</v>
      </c>
      <c r="BB29" s="346">
        <v>0</v>
      </c>
      <c r="BC29" s="346">
        <v>0</v>
      </c>
      <c r="BD29" s="346">
        <v>0</v>
      </c>
      <c r="BE29" s="346">
        <v>0</v>
      </c>
      <c r="BF29" s="346">
        <v>0</v>
      </c>
      <c r="BG29" s="346">
        <v>0</v>
      </c>
      <c r="BH29" s="346">
        <v>0</v>
      </c>
      <c r="BI29" s="346">
        <v>0</v>
      </c>
      <c r="BJ29" s="346">
        <v>0</v>
      </c>
      <c r="BK29" s="346">
        <v>0</v>
      </c>
      <c r="BL29" s="346">
        <v>0</v>
      </c>
      <c r="BM29" s="346">
        <v>0</v>
      </c>
      <c r="BN29" s="346">
        <v>0</v>
      </c>
      <c r="BO29" s="346">
        <v>0</v>
      </c>
      <c r="BP29" s="346">
        <v>0</v>
      </c>
      <c r="BQ29" s="346">
        <v>0</v>
      </c>
      <c r="BR29" s="346">
        <v>0</v>
      </c>
      <c r="BS29" s="346">
        <v>0</v>
      </c>
      <c r="BT29" s="346">
        <v>0</v>
      </c>
      <c r="BU29" s="346">
        <v>0</v>
      </c>
      <c r="BV29" s="346">
        <v>0</v>
      </c>
    </row>
    <row r="30" spans="1:74" ht="11.1" customHeight="1" x14ac:dyDescent="0.2">
      <c r="A30" s="93"/>
      <c r="B30" s="97"/>
      <c r="C30" s="267"/>
      <c r="D30" s="267"/>
      <c r="E30" s="267"/>
      <c r="F30" s="267"/>
      <c r="G30" s="267"/>
      <c r="H30" s="267"/>
      <c r="I30" s="267"/>
      <c r="J30" s="267"/>
      <c r="K30" s="267"/>
      <c r="L30" s="267"/>
      <c r="M30" s="267"/>
      <c r="N30" s="267"/>
      <c r="O30" s="267"/>
      <c r="P30" s="267"/>
      <c r="Q30" s="267"/>
      <c r="R30" s="267"/>
      <c r="S30" s="267"/>
      <c r="T30" s="267"/>
      <c r="U30" s="267"/>
      <c r="V30" s="267"/>
      <c r="W30" s="267"/>
      <c r="X30" s="267"/>
      <c r="Y30" s="267"/>
      <c r="Z30" s="267"/>
      <c r="AA30" s="267"/>
      <c r="AB30" s="267"/>
      <c r="AC30" s="267"/>
      <c r="AD30" s="267"/>
      <c r="AE30" s="267"/>
      <c r="AF30" s="267"/>
      <c r="AG30" s="267"/>
      <c r="AH30" s="267"/>
      <c r="AI30" s="267"/>
      <c r="AJ30" s="267"/>
      <c r="AK30" s="267"/>
      <c r="AL30" s="267"/>
      <c r="AM30" s="267"/>
      <c r="AN30" s="267"/>
      <c r="AO30" s="267"/>
      <c r="AP30" s="267"/>
      <c r="AQ30" s="267"/>
      <c r="AR30" s="267"/>
      <c r="AS30" s="267"/>
      <c r="AT30" s="267"/>
      <c r="AU30" s="267"/>
      <c r="AV30" s="267"/>
      <c r="AW30" s="267"/>
      <c r="AX30" s="267"/>
      <c r="AY30" s="267"/>
      <c r="AZ30" s="267"/>
      <c r="BA30" s="267"/>
      <c r="BB30" s="381"/>
      <c r="BC30" s="381"/>
      <c r="BD30" s="381"/>
      <c r="BE30" s="381"/>
      <c r="BF30" s="381"/>
      <c r="BG30" s="381"/>
      <c r="BH30" s="381"/>
      <c r="BI30" s="381"/>
      <c r="BJ30" s="381"/>
      <c r="BK30" s="381"/>
      <c r="BL30" s="381"/>
      <c r="BM30" s="381"/>
      <c r="BN30" s="381"/>
      <c r="BO30" s="381"/>
      <c r="BP30" s="381"/>
      <c r="BQ30" s="381"/>
      <c r="BR30" s="381"/>
      <c r="BS30" s="381"/>
      <c r="BT30" s="381"/>
      <c r="BU30" s="381"/>
      <c r="BV30" s="381"/>
    </row>
    <row r="31" spans="1:74" ht="11.1" customHeight="1" x14ac:dyDescent="0.2">
      <c r="A31" s="93"/>
      <c r="B31" s="91" t="s">
        <v>863</v>
      </c>
      <c r="C31" s="233"/>
      <c r="D31" s="233"/>
      <c r="E31" s="233"/>
      <c r="F31" s="233"/>
      <c r="G31" s="233"/>
      <c r="H31" s="233"/>
      <c r="I31" s="233"/>
      <c r="J31" s="233"/>
      <c r="K31" s="233"/>
      <c r="L31" s="233"/>
      <c r="M31" s="233"/>
      <c r="N31" s="233"/>
      <c r="O31" s="233"/>
      <c r="P31" s="233"/>
      <c r="Q31" s="233"/>
      <c r="R31" s="233"/>
      <c r="S31" s="233"/>
      <c r="T31" s="233"/>
      <c r="U31" s="233"/>
      <c r="V31" s="233"/>
      <c r="W31" s="233"/>
      <c r="X31" s="233"/>
      <c r="Y31" s="233"/>
      <c r="Z31" s="233"/>
      <c r="AA31" s="233"/>
      <c r="AB31" s="233"/>
      <c r="AC31" s="233"/>
      <c r="AD31" s="233"/>
      <c r="AE31" s="233"/>
      <c r="AF31" s="233"/>
      <c r="AG31" s="233"/>
      <c r="AH31" s="233"/>
      <c r="AI31" s="233"/>
      <c r="AJ31" s="233"/>
      <c r="AK31" s="233"/>
      <c r="AL31" s="233"/>
      <c r="AM31" s="233"/>
      <c r="AN31" s="233"/>
      <c r="AO31" s="233"/>
      <c r="AP31" s="233"/>
      <c r="AQ31" s="233"/>
      <c r="AR31" s="233"/>
      <c r="AS31" s="233"/>
      <c r="AT31" s="233"/>
      <c r="AU31" s="233"/>
      <c r="AV31" s="233"/>
      <c r="AW31" s="233"/>
      <c r="AX31" s="233"/>
      <c r="AY31" s="233"/>
      <c r="AZ31" s="233"/>
      <c r="BA31" s="233"/>
      <c r="BB31" s="382"/>
      <c r="BC31" s="382"/>
      <c r="BD31" s="382"/>
      <c r="BE31" s="382"/>
      <c r="BF31" s="382"/>
      <c r="BG31" s="382"/>
      <c r="BH31" s="382"/>
      <c r="BI31" s="382"/>
      <c r="BJ31" s="382"/>
      <c r="BK31" s="382"/>
      <c r="BL31" s="382"/>
      <c r="BM31" s="382"/>
      <c r="BN31" s="382"/>
      <c r="BO31" s="382"/>
      <c r="BP31" s="382"/>
      <c r="BQ31" s="382"/>
      <c r="BR31" s="382"/>
      <c r="BS31" s="382"/>
      <c r="BT31" s="382"/>
      <c r="BU31" s="382"/>
      <c r="BV31" s="382"/>
    </row>
    <row r="32" spans="1:74" ht="11.1" customHeight="1" x14ac:dyDescent="0.2">
      <c r="A32" s="93" t="s">
        <v>754</v>
      </c>
      <c r="B32" s="199" t="s">
        <v>198</v>
      </c>
      <c r="C32" s="258">
        <v>38.817</v>
      </c>
      <c r="D32" s="258">
        <v>39.581000000000003</v>
      </c>
      <c r="E32" s="258">
        <v>39.61</v>
      </c>
      <c r="F32" s="258">
        <v>40.225999999999999</v>
      </c>
      <c r="G32" s="258">
        <v>39.817</v>
      </c>
      <c r="H32" s="258">
        <v>39.399000000000001</v>
      </c>
      <c r="I32" s="258">
        <v>38.993000000000002</v>
      </c>
      <c r="J32" s="258">
        <v>37.353000000000002</v>
      </c>
      <c r="K32" s="258">
        <v>36.213000000000001</v>
      </c>
      <c r="L32" s="258">
        <v>36.232999999999997</v>
      </c>
      <c r="M32" s="258">
        <v>36.509</v>
      </c>
      <c r="N32" s="258">
        <v>35.871000000000002</v>
      </c>
      <c r="O32" s="258">
        <v>35.235999999999997</v>
      </c>
      <c r="P32" s="258">
        <v>35.258000000000003</v>
      </c>
      <c r="Q32" s="258">
        <v>35.207000000000001</v>
      </c>
      <c r="R32" s="258">
        <v>35.011000000000003</v>
      </c>
      <c r="S32" s="258">
        <v>34.052999999999997</v>
      </c>
      <c r="T32" s="258">
        <v>32.932000000000002</v>
      </c>
      <c r="U32" s="258">
        <v>31.393000000000001</v>
      </c>
      <c r="V32" s="258">
        <v>29.126000000000001</v>
      </c>
      <c r="W32" s="258">
        <v>27.282</v>
      </c>
      <c r="X32" s="258">
        <v>26.425000000000001</v>
      </c>
      <c r="Y32" s="258">
        <v>25.645</v>
      </c>
      <c r="Z32" s="258">
        <v>25.309000000000001</v>
      </c>
      <c r="AA32" s="258">
        <v>24.974070000000001</v>
      </c>
      <c r="AB32" s="258">
        <v>25.169720000000002</v>
      </c>
      <c r="AC32" s="258">
        <v>25.189969999999999</v>
      </c>
      <c r="AD32" s="258">
        <v>25.169450000000001</v>
      </c>
      <c r="AE32" s="258">
        <v>24.349720000000001</v>
      </c>
      <c r="AF32" s="258">
        <v>23.430489999999999</v>
      </c>
      <c r="AG32" s="258">
        <v>25.464833333000001</v>
      </c>
      <c r="AH32" s="258">
        <v>24.225666666999999</v>
      </c>
      <c r="AI32" s="258">
        <v>23.429500000000001</v>
      </c>
      <c r="AJ32" s="258">
        <v>23.459333333</v>
      </c>
      <c r="AK32" s="258">
        <v>23.705166667</v>
      </c>
      <c r="AL32" s="258">
        <v>23.998999999999999</v>
      </c>
      <c r="AM32" s="258">
        <v>24.768999999999998</v>
      </c>
      <c r="AN32" s="258">
        <v>26.594000000000001</v>
      </c>
      <c r="AO32" s="258">
        <v>26.774999999999999</v>
      </c>
      <c r="AP32" s="258">
        <v>26.558</v>
      </c>
      <c r="AQ32" s="258">
        <v>25.141999999999999</v>
      </c>
      <c r="AR32" s="258">
        <v>24.524000000000001</v>
      </c>
      <c r="AS32" s="258">
        <v>24.690999999999999</v>
      </c>
      <c r="AT32" s="258">
        <v>22.574000000000002</v>
      </c>
      <c r="AU32" s="258">
        <v>23.413</v>
      </c>
      <c r="AV32" s="258">
        <v>24.19781</v>
      </c>
      <c r="AW32" s="258">
        <v>23.489740000000001</v>
      </c>
      <c r="AX32" s="258">
        <v>23.978000000000002</v>
      </c>
      <c r="AY32" s="258">
        <v>21.390999999999998</v>
      </c>
      <c r="AZ32" s="258">
        <v>23.050999999999998</v>
      </c>
      <c r="BA32" s="258">
        <v>22.945889999999999</v>
      </c>
      <c r="BB32" s="346">
        <v>20.811350000000001</v>
      </c>
      <c r="BC32" s="346">
        <v>22.051310000000001</v>
      </c>
      <c r="BD32" s="346">
        <v>22.46837</v>
      </c>
      <c r="BE32" s="346">
        <v>21.688279999999999</v>
      </c>
      <c r="BF32" s="346">
        <v>21.667020000000001</v>
      </c>
      <c r="BG32" s="346">
        <v>21.738589999999999</v>
      </c>
      <c r="BH32" s="346">
        <v>22.87735</v>
      </c>
      <c r="BI32" s="346">
        <v>23.14405</v>
      </c>
      <c r="BJ32" s="346">
        <v>23.6694</v>
      </c>
      <c r="BK32" s="346">
        <v>23.457789999999999</v>
      </c>
      <c r="BL32" s="346">
        <v>23.878409999999999</v>
      </c>
      <c r="BM32" s="346">
        <v>23.76116</v>
      </c>
      <c r="BN32" s="346">
        <v>24.243099999999998</v>
      </c>
      <c r="BO32" s="346">
        <v>24.47409</v>
      </c>
      <c r="BP32" s="346">
        <v>22.817959999999999</v>
      </c>
      <c r="BQ32" s="346">
        <v>20.970970000000001</v>
      </c>
      <c r="BR32" s="346">
        <v>20.914549999999998</v>
      </c>
      <c r="BS32" s="346">
        <v>20.462910000000001</v>
      </c>
      <c r="BT32" s="346">
        <v>21.518609999999999</v>
      </c>
      <c r="BU32" s="346">
        <v>21.737110000000001</v>
      </c>
      <c r="BV32" s="346">
        <v>23.263999999999999</v>
      </c>
    </row>
    <row r="33" spans="1:74" ht="11.1" customHeight="1" x14ac:dyDescent="0.2">
      <c r="A33" s="98" t="s">
        <v>755</v>
      </c>
      <c r="B33" s="200" t="s">
        <v>101</v>
      </c>
      <c r="C33" s="258">
        <v>161.300139</v>
      </c>
      <c r="D33" s="258">
        <v>155.60760200000001</v>
      </c>
      <c r="E33" s="258">
        <v>160.508768</v>
      </c>
      <c r="F33" s="258">
        <v>173.463763</v>
      </c>
      <c r="G33" s="258">
        <v>179.44797299999999</v>
      </c>
      <c r="H33" s="258">
        <v>173.31351900000001</v>
      </c>
      <c r="I33" s="258">
        <v>165.08131</v>
      </c>
      <c r="J33" s="258">
        <v>163.3614</v>
      </c>
      <c r="K33" s="258">
        <v>169.78447499999999</v>
      </c>
      <c r="L33" s="258">
        <v>183.04254499999999</v>
      </c>
      <c r="M33" s="258">
        <v>195.827832</v>
      </c>
      <c r="N33" s="258">
        <v>202.56</v>
      </c>
      <c r="O33" s="258">
        <v>193.944963</v>
      </c>
      <c r="P33" s="258">
        <v>193.53549000000001</v>
      </c>
      <c r="Q33" s="258">
        <v>197.75456</v>
      </c>
      <c r="R33" s="258">
        <v>199.310911</v>
      </c>
      <c r="S33" s="258">
        <v>198.46650199999999</v>
      </c>
      <c r="T33" s="258">
        <v>188.059922</v>
      </c>
      <c r="U33" s="258">
        <v>174.01779400000001</v>
      </c>
      <c r="V33" s="258">
        <v>164.73309800000001</v>
      </c>
      <c r="W33" s="258">
        <v>162.31757200000001</v>
      </c>
      <c r="X33" s="258">
        <v>166.65662599999999</v>
      </c>
      <c r="Y33" s="258">
        <v>175.974628</v>
      </c>
      <c r="Z33" s="258">
        <v>167.68078700000001</v>
      </c>
      <c r="AA33" s="258">
        <v>161.64826199999999</v>
      </c>
      <c r="AB33" s="258">
        <v>165.697835</v>
      </c>
      <c r="AC33" s="258">
        <v>166.774102</v>
      </c>
      <c r="AD33" s="258">
        <v>168.99274399999999</v>
      </c>
      <c r="AE33" s="258">
        <v>167.69529299999999</v>
      </c>
      <c r="AF33" s="258">
        <v>163.26423</v>
      </c>
      <c r="AG33" s="258">
        <v>151.14127999999999</v>
      </c>
      <c r="AH33" s="258">
        <v>146.613383</v>
      </c>
      <c r="AI33" s="258">
        <v>145.06004799999999</v>
      </c>
      <c r="AJ33" s="258">
        <v>146.87850299999999</v>
      </c>
      <c r="AK33" s="258">
        <v>148.767157</v>
      </c>
      <c r="AL33" s="258">
        <v>142.957404</v>
      </c>
      <c r="AM33" s="258">
        <v>128.79323299999999</v>
      </c>
      <c r="AN33" s="258">
        <v>125.89139400000001</v>
      </c>
      <c r="AO33" s="258">
        <v>131.20684600000001</v>
      </c>
      <c r="AP33" s="258">
        <v>133.777196</v>
      </c>
      <c r="AQ33" s="258">
        <v>133.19187700000001</v>
      </c>
      <c r="AR33" s="258">
        <v>126.298395</v>
      </c>
      <c r="AS33" s="258">
        <v>115.672735</v>
      </c>
      <c r="AT33" s="258">
        <v>109.15967000000001</v>
      </c>
      <c r="AU33" s="258">
        <v>105.876914</v>
      </c>
      <c r="AV33" s="258">
        <v>110.381602</v>
      </c>
      <c r="AW33" s="258">
        <v>109.574186</v>
      </c>
      <c r="AX33" s="258">
        <v>108.113122</v>
      </c>
      <c r="AY33" s="258">
        <v>104.5722286</v>
      </c>
      <c r="AZ33" s="258">
        <v>103.24972769999999</v>
      </c>
      <c r="BA33" s="258">
        <v>108.5565917</v>
      </c>
      <c r="BB33" s="346">
        <v>109.2064</v>
      </c>
      <c r="BC33" s="346">
        <v>110.9355</v>
      </c>
      <c r="BD33" s="346">
        <v>106.21129999999999</v>
      </c>
      <c r="BE33" s="346">
        <v>104.88939999999999</v>
      </c>
      <c r="BF33" s="346">
        <v>103.1536</v>
      </c>
      <c r="BG33" s="346">
        <v>101.38630000000001</v>
      </c>
      <c r="BH33" s="346">
        <v>106.01390000000001</v>
      </c>
      <c r="BI33" s="346">
        <v>110.64230000000001</v>
      </c>
      <c r="BJ33" s="346">
        <v>109.25790000000001</v>
      </c>
      <c r="BK33" s="346">
        <v>104.3835</v>
      </c>
      <c r="BL33" s="346">
        <v>102.0629</v>
      </c>
      <c r="BM33" s="346">
        <v>110.49850000000001</v>
      </c>
      <c r="BN33" s="346">
        <v>111.02070000000001</v>
      </c>
      <c r="BO33" s="346">
        <v>112.5746</v>
      </c>
      <c r="BP33" s="346">
        <v>107.57599999999999</v>
      </c>
      <c r="BQ33" s="346">
        <v>104.9885</v>
      </c>
      <c r="BR33" s="346">
        <v>102.2801</v>
      </c>
      <c r="BS33" s="346">
        <v>101.041</v>
      </c>
      <c r="BT33" s="346">
        <v>105.9109</v>
      </c>
      <c r="BU33" s="346">
        <v>111.0231</v>
      </c>
      <c r="BV33" s="346">
        <v>109.131</v>
      </c>
    </row>
    <row r="34" spans="1:74" ht="11.1" customHeight="1" x14ac:dyDescent="0.2">
      <c r="A34" s="98" t="s">
        <v>64</v>
      </c>
      <c r="B34" s="200" t="s">
        <v>65</v>
      </c>
      <c r="C34" s="258">
        <v>154.389578</v>
      </c>
      <c r="D34" s="258">
        <v>149.07128700000001</v>
      </c>
      <c r="E34" s="258">
        <v>154.346698</v>
      </c>
      <c r="F34" s="258">
        <v>167.06340900000001</v>
      </c>
      <c r="G34" s="258">
        <v>172.809335</v>
      </c>
      <c r="H34" s="258">
        <v>166.43659700000001</v>
      </c>
      <c r="I34" s="258">
        <v>157.93807699999999</v>
      </c>
      <c r="J34" s="258">
        <v>155.95185499999999</v>
      </c>
      <c r="K34" s="258">
        <v>162.108619</v>
      </c>
      <c r="L34" s="258">
        <v>175.587987</v>
      </c>
      <c r="M34" s="258">
        <v>188.594571</v>
      </c>
      <c r="N34" s="258">
        <v>195.54803699999999</v>
      </c>
      <c r="O34" s="258">
        <v>187.203047</v>
      </c>
      <c r="P34" s="258">
        <v>187.06361799999999</v>
      </c>
      <c r="Q34" s="258">
        <v>191.55273500000001</v>
      </c>
      <c r="R34" s="258">
        <v>193.18521200000001</v>
      </c>
      <c r="S34" s="258">
        <v>192.41693000000001</v>
      </c>
      <c r="T34" s="258">
        <v>182.086476</v>
      </c>
      <c r="U34" s="258">
        <v>168.11860899999999</v>
      </c>
      <c r="V34" s="258">
        <v>158.908174</v>
      </c>
      <c r="W34" s="258">
        <v>156.56690900000001</v>
      </c>
      <c r="X34" s="258">
        <v>160.93226000000001</v>
      </c>
      <c r="Y34" s="258">
        <v>170.27655799999999</v>
      </c>
      <c r="Z34" s="258">
        <v>162.00901400000001</v>
      </c>
      <c r="AA34" s="258">
        <v>156.21421000000001</v>
      </c>
      <c r="AB34" s="258">
        <v>160.50150199999999</v>
      </c>
      <c r="AC34" s="258">
        <v>161.81549000000001</v>
      </c>
      <c r="AD34" s="258">
        <v>163.93691200000001</v>
      </c>
      <c r="AE34" s="258">
        <v>162.54224199999999</v>
      </c>
      <c r="AF34" s="258">
        <v>158.013959</v>
      </c>
      <c r="AG34" s="258">
        <v>145.81148300000001</v>
      </c>
      <c r="AH34" s="258">
        <v>141.204061</v>
      </c>
      <c r="AI34" s="258">
        <v>139.5712</v>
      </c>
      <c r="AJ34" s="258">
        <v>141.46251899999999</v>
      </c>
      <c r="AK34" s="258">
        <v>143.424037</v>
      </c>
      <c r="AL34" s="258">
        <v>137.68714800000001</v>
      </c>
      <c r="AM34" s="258">
        <v>123.722841</v>
      </c>
      <c r="AN34" s="258">
        <v>121.01869499999999</v>
      </c>
      <c r="AO34" s="258">
        <v>126.53183900000001</v>
      </c>
      <c r="AP34" s="258">
        <v>129.07092700000001</v>
      </c>
      <c r="AQ34" s="258">
        <v>128.453889</v>
      </c>
      <c r="AR34" s="258">
        <v>121.52869099999999</v>
      </c>
      <c r="AS34" s="258">
        <v>110.794301</v>
      </c>
      <c r="AT34" s="258">
        <v>104.172499</v>
      </c>
      <c r="AU34" s="258">
        <v>100.781006</v>
      </c>
      <c r="AV34" s="258">
        <v>105.208663</v>
      </c>
      <c r="AW34" s="258">
        <v>104.324217</v>
      </c>
      <c r="AX34" s="258">
        <v>102.78612200000001</v>
      </c>
      <c r="AY34" s="258">
        <v>99.200647000000004</v>
      </c>
      <c r="AZ34" s="258">
        <v>98.347139999999996</v>
      </c>
      <c r="BA34" s="258">
        <v>103.44070000000001</v>
      </c>
      <c r="BB34" s="346">
        <v>103.9632</v>
      </c>
      <c r="BC34" s="346">
        <v>105.5621</v>
      </c>
      <c r="BD34" s="346">
        <v>100.7159</v>
      </c>
      <c r="BE34" s="346">
        <v>99.332819999999998</v>
      </c>
      <c r="BF34" s="346">
        <v>97.54692</v>
      </c>
      <c r="BG34" s="346">
        <v>95.723879999999994</v>
      </c>
      <c r="BH34" s="346">
        <v>100.40179999999999</v>
      </c>
      <c r="BI34" s="346">
        <v>105.089</v>
      </c>
      <c r="BJ34" s="346">
        <v>103.74930000000001</v>
      </c>
      <c r="BK34" s="346">
        <v>98.837419999999995</v>
      </c>
      <c r="BL34" s="346">
        <v>97.012360000000001</v>
      </c>
      <c r="BM34" s="346">
        <v>105.21129999999999</v>
      </c>
      <c r="BN34" s="346">
        <v>105.634</v>
      </c>
      <c r="BO34" s="346">
        <v>107.0748</v>
      </c>
      <c r="BP34" s="346">
        <v>101.9816</v>
      </c>
      <c r="BQ34" s="346">
        <v>99.359840000000005</v>
      </c>
      <c r="BR34" s="346">
        <v>96.577960000000004</v>
      </c>
      <c r="BS34" s="346">
        <v>95.260679999999994</v>
      </c>
      <c r="BT34" s="346">
        <v>100.19799999999999</v>
      </c>
      <c r="BU34" s="346">
        <v>105.3964</v>
      </c>
      <c r="BV34" s="346">
        <v>103.57550000000001</v>
      </c>
    </row>
    <row r="35" spans="1:74" ht="11.1" customHeight="1" x14ac:dyDescent="0.2">
      <c r="A35" s="98" t="s">
        <v>62</v>
      </c>
      <c r="B35" s="200" t="s">
        <v>66</v>
      </c>
      <c r="C35" s="258">
        <v>4.0104300000000004</v>
      </c>
      <c r="D35" s="258">
        <v>3.8248859999999998</v>
      </c>
      <c r="E35" s="258">
        <v>3.6393420000000001</v>
      </c>
      <c r="F35" s="258">
        <v>3.7141130000000002</v>
      </c>
      <c r="G35" s="258">
        <v>3.7888839999999999</v>
      </c>
      <c r="H35" s="258">
        <v>3.8636550000000001</v>
      </c>
      <c r="I35" s="258">
        <v>3.9993910000000001</v>
      </c>
      <c r="J35" s="258">
        <v>4.1351279999999999</v>
      </c>
      <c r="K35" s="258">
        <v>4.2708640000000004</v>
      </c>
      <c r="L35" s="258">
        <v>4.3077509999999997</v>
      </c>
      <c r="M35" s="258">
        <v>4.3446389999999999</v>
      </c>
      <c r="N35" s="258">
        <v>4.381526</v>
      </c>
      <c r="O35" s="258">
        <v>4.2395490000000002</v>
      </c>
      <c r="P35" s="258">
        <v>4.0975729999999997</v>
      </c>
      <c r="Q35" s="258">
        <v>3.9555959999999999</v>
      </c>
      <c r="R35" s="258">
        <v>3.9152149999999999</v>
      </c>
      <c r="S35" s="258">
        <v>3.8748339999999999</v>
      </c>
      <c r="T35" s="258">
        <v>3.8344529999999999</v>
      </c>
      <c r="U35" s="258">
        <v>3.796265</v>
      </c>
      <c r="V35" s="258">
        <v>3.7580770000000001</v>
      </c>
      <c r="W35" s="258">
        <v>3.7198889999999998</v>
      </c>
      <c r="X35" s="258">
        <v>3.692218</v>
      </c>
      <c r="Y35" s="258">
        <v>3.6645460000000001</v>
      </c>
      <c r="Z35" s="258">
        <v>3.6368749999999999</v>
      </c>
      <c r="AA35" s="258">
        <v>3.503212</v>
      </c>
      <c r="AB35" s="258">
        <v>3.3695499999999998</v>
      </c>
      <c r="AC35" s="258">
        <v>3.235887</v>
      </c>
      <c r="AD35" s="258">
        <v>3.25556</v>
      </c>
      <c r="AE35" s="258">
        <v>3.2752319999999999</v>
      </c>
      <c r="AF35" s="258">
        <v>3.294905</v>
      </c>
      <c r="AG35" s="258">
        <v>3.357164</v>
      </c>
      <c r="AH35" s="258">
        <v>3.4194230000000001</v>
      </c>
      <c r="AI35" s="258">
        <v>3.4816820000000002</v>
      </c>
      <c r="AJ35" s="258">
        <v>3.4018329999999999</v>
      </c>
      <c r="AK35" s="258">
        <v>3.3219829999999999</v>
      </c>
      <c r="AL35" s="258">
        <v>3.2421340000000001</v>
      </c>
      <c r="AM35" s="258">
        <v>3.1241089999999998</v>
      </c>
      <c r="AN35" s="258">
        <v>3.0079470000000001</v>
      </c>
      <c r="AO35" s="258">
        <v>2.891785</v>
      </c>
      <c r="AP35" s="258">
        <v>2.8935230000000001</v>
      </c>
      <c r="AQ35" s="258">
        <v>2.8952619999999998</v>
      </c>
      <c r="AR35" s="258">
        <v>2.8969999999999998</v>
      </c>
      <c r="AS35" s="258">
        <v>2.9386670000000001</v>
      </c>
      <c r="AT35" s="258">
        <v>2.9803329999999999</v>
      </c>
      <c r="AU35" s="258">
        <v>3.0219999999999998</v>
      </c>
      <c r="AV35" s="258">
        <v>3.1046670000000001</v>
      </c>
      <c r="AW35" s="258">
        <v>3.1873330000000002</v>
      </c>
      <c r="AX35" s="258">
        <v>3.27</v>
      </c>
      <c r="AY35" s="258">
        <v>3.390352</v>
      </c>
      <c r="AZ35" s="258">
        <v>3.1438160000000002</v>
      </c>
      <c r="BA35" s="258">
        <v>3.557763</v>
      </c>
      <c r="BB35" s="346">
        <v>3.54053</v>
      </c>
      <c r="BC35" s="346">
        <v>3.5220359999999999</v>
      </c>
      <c r="BD35" s="346">
        <v>3.503879</v>
      </c>
      <c r="BE35" s="346">
        <v>3.523352</v>
      </c>
      <c r="BF35" s="346">
        <v>3.5435859999999999</v>
      </c>
      <c r="BG35" s="346">
        <v>3.5639940000000001</v>
      </c>
      <c r="BH35" s="346">
        <v>3.5069119999999998</v>
      </c>
      <c r="BI35" s="346">
        <v>3.4504959999999998</v>
      </c>
      <c r="BJ35" s="346">
        <v>3.393675</v>
      </c>
      <c r="BK35" s="346">
        <v>3.5126740000000001</v>
      </c>
      <c r="BL35" s="346">
        <v>3.264497</v>
      </c>
      <c r="BM35" s="346">
        <v>3.6772969999999998</v>
      </c>
      <c r="BN35" s="346">
        <v>3.6588690000000001</v>
      </c>
      <c r="BO35" s="346">
        <v>3.639148</v>
      </c>
      <c r="BP35" s="346">
        <v>3.6197309999999998</v>
      </c>
      <c r="BQ35" s="346">
        <v>3.6379459999999999</v>
      </c>
      <c r="BR35" s="346">
        <v>3.656901</v>
      </c>
      <c r="BS35" s="346">
        <v>3.676053</v>
      </c>
      <c r="BT35" s="346">
        <v>3.617721</v>
      </c>
      <c r="BU35" s="346">
        <v>3.560041</v>
      </c>
      <c r="BV35" s="346">
        <v>3.5019369999999999</v>
      </c>
    </row>
    <row r="36" spans="1:74" ht="11.1" customHeight="1" x14ac:dyDescent="0.2">
      <c r="A36" s="98" t="s">
        <v>63</v>
      </c>
      <c r="B36" s="200" t="s">
        <v>254</v>
      </c>
      <c r="C36" s="258">
        <v>2.4714429999999998</v>
      </c>
      <c r="D36" s="258">
        <v>2.3033199999999998</v>
      </c>
      <c r="E36" s="258">
        <v>2.1351979999999999</v>
      </c>
      <c r="F36" s="258">
        <v>2.2992560000000002</v>
      </c>
      <c r="G36" s="258">
        <v>2.4633129999999999</v>
      </c>
      <c r="H36" s="258">
        <v>2.6273710000000001</v>
      </c>
      <c r="I36" s="258">
        <v>2.7558199999999999</v>
      </c>
      <c r="J36" s="258">
        <v>2.8842680000000001</v>
      </c>
      <c r="K36" s="258">
        <v>3.0127169999999999</v>
      </c>
      <c r="L36" s="258">
        <v>2.7539030000000002</v>
      </c>
      <c r="M36" s="258">
        <v>2.4950890000000001</v>
      </c>
      <c r="N36" s="258">
        <v>2.236275</v>
      </c>
      <c r="O36" s="258">
        <v>2.1289310000000001</v>
      </c>
      <c r="P36" s="258">
        <v>2.0215879999999999</v>
      </c>
      <c r="Q36" s="258">
        <v>1.9142440000000001</v>
      </c>
      <c r="R36" s="258">
        <v>1.8767229999999999</v>
      </c>
      <c r="S36" s="258">
        <v>1.839202</v>
      </c>
      <c r="T36" s="258">
        <v>1.8016810000000001</v>
      </c>
      <c r="U36" s="258">
        <v>1.7545459999999999</v>
      </c>
      <c r="V36" s="258">
        <v>1.707411</v>
      </c>
      <c r="W36" s="258">
        <v>1.6602760000000001</v>
      </c>
      <c r="X36" s="258">
        <v>1.6650879999999999</v>
      </c>
      <c r="Y36" s="258">
        <v>1.6699010000000001</v>
      </c>
      <c r="Z36" s="258">
        <v>1.6747129999999999</v>
      </c>
      <c r="AA36" s="258">
        <v>1.579061</v>
      </c>
      <c r="AB36" s="258">
        <v>1.483409</v>
      </c>
      <c r="AC36" s="258">
        <v>1.3877569999999999</v>
      </c>
      <c r="AD36" s="258">
        <v>1.4671380000000001</v>
      </c>
      <c r="AE36" s="258">
        <v>1.546519</v>
      </c>
      <c r="AF36" s="258">
        <v>1.6258999999999999</v>
      </c>
      <c r="AG36" s="258">
        <v>1.640547</v>
      </c>
      <c r="AH36" s="258">
        <v>1.6551940000000001</v>
      </c>
      <c r="AI36" s="258">
        <v>1.6698409999999999</v>
      </c>
      <c r="AJ36" s="258">
        <v>1.685878</v>
      </c>
      <c r="AK36" s="258">
        <v>1.701916</v>
      </c>
      <c r="AL36" s="258">
        <v>1.7179530000000001</v>
      </c>
      <c r="AM36" s="258">
        <v>1.6479470000000001</v>
      </c>
      <c r="AN36" s="258">
        <v>1.5779399999999999</v>
      </c>
      <c r="AO36" s="258">
        <v>1.5079340000000001</v>
      </c>
      <c r="AP36" s="258">
        <v>1.5438620000000001</v>
      </c>
      <c r="AQ36" s="258">
        <v>1.5797909999999999</v>
      </c>
      <c r="AR36" s="258">
        <v>1.6157189999999999</v>
      </c>
      <c r="AS36" s="258">
        <v>1.680688</v>
      </c>
      <c r="AT36" s="258">
        <v>1.745657</v>
      </c>
      <c r="AU36" s="258">
        <v>1.8106260000000001</v>
      </c>
      <c r="AV36" s="258">
        <v>1.8094170000000001</v>
      </c>
      <c r="AW36" s="258">
        <v>1.808209</v>
      </c>
      <c r="AX36" s="258">
        <v>1.8069999999999999</v>
      </c>
      <c r="AY36" s="258">
        <v>1.7411650000000001</v>
      </c>
      <c r="AZ36" s="258">
        <v>1.5358339999999999</v>
      </c>
      <c r="BA36" s="258">
        <v>1.332581</v>
      </c>
      <c r="BB36" s="346">
        <v>1.4786490000000001</v>
      </c>
      <c r="BC36" s="346">
        <v>1.628935</v>
      </c>
      <c r="BD36" s="346">
        <v>1.770221</v>
      </c>
      <c r="BE36" s="346">
        <v>1.811248</v>
      </c>
      <c r="BF36" s="346">
        <v>1.8406899999999999</v>
      </c>
      <c r="BG36" s="346">
        <v>1.875901</v>
      </c>
      <c r="BH36" s="346">
        <v>1.8903509999999999</v>
      </c>
      <c r="BI36" s="346">
        <v>1.8952659999999999</v>
      </c>
      <c r="BJ36" s="346">
        <v>1.9142349999999999</v>
      </c>
      <c r="BK36" s="346">
        <v>1.8240449999999999</v>
      </c>
      <c r="BL36" s="346">
        <v>1.59002</v>
      </c>
      <c r="BM36" s="346">
        <v>1.412461</v>
      </c>
      <c r="BN36" s="346">
        <v>1.5331920000000001</v>
      </c>
      <c r="BO36" s="346">
        <v>1.659016</v>
      </c>
      <c r="BP36" s="346">
        <v>1.7752270000000001</v>
      </c>
      <c r="BQ36" s="346">
        <v>1.792068</v>
      </c>
      <c r="BR36" s="346">
        <v>1.8475079999999999</v>
      </c>
      <c r="BS36" s="346">
        <v>1.90784</v>
      </c>
      <c r="BT36" s="346">
        <v>1.8979569999999999</v>
      </c>
      <c r="BU36" s="346">
        <v>1.8781840000000001</v>
      </c>
      <c r="BV36" s="346">
        <v>1.8734420000000001</v>
      </c>
    </row>
    <row r="37" spans="1:74" ht="11.1" customHeight="1" x14ac:dyDescent="0.2">
      <c r="A37" s="98" t="s">
        <v>211</v>
      </c>
      <c r="B37" s="494" t="s">
        <v>212</v>
      </c>
      <c r="C37" s="258">
        <v>0.42868800000000001</v>
      </c>
      <c r="D37" s="258">
        <v>0.408109</v>
      </c>
      <c r="E37" s="258">
        <v>0.38752999999999999</v>
      </c>
      <c r="F37" s="258">
        <v>0.38698500000000002</v>
      </c>
      <c r="G37" s="258">
        <v>0.38644099999999998</v>
      </c>
      <c r="H37" s="258">
        <v>0.38589600000000002</v>
      </c>
      <c r="I37" s="258">
        <v>0.38802199999999998</v>
      </c>
      <c r="J37" s="258">
        <v>0.39014900000000002</v>
      </c>
      <c r="K37" s="258">
        <v>0.39227499999999998</v>
      </c>
      <c r="L37" s="258">
        <v>0.39290399999999998</v>
      </c>
      <c r="M37" s="258">
        <v>0.39353300000000002</v>
      </c>
      <c r="N37" s="258">
        <v>0.39416200000000001</v>
      </c>
      <c r="O37" s="258">
        <v>0.37343599999999999</v>
      </c>
      <c r="P37" s="258">
        <v>0.352711</v>
      </c>
      <c r="Q37" s="258">
        <v>0.33198499999999997</v>
      </c>
      <c r="R37" s="258">
        <v>0.33376099999999997</v>
      </c>
      <c r="S37" s="258">
        <v>0.335536</v>
      </c>
      <c r="T37" s="258">
        <v>0.337312</v>
      </c>
      <c r="U37" s="258">
        <v>0.34837400000000002</v>
      </c>
      <c r="V37" s="258">
        <v>0.35943599999999998</v>
      </c>
      <c r="W37" s="258">
        <v>0.37049799999999999</v>
      </c>
      <c r="X37" s="258">
        <v>0.36706</v>
      </c>
      <c r="Y37" s="258">
        <v>0.36362299999999997</v>
      </c>
      <c r="Z37" s="258">
        <v>0.36018499999999998</v>
      </c>
      <c r="AA37" s="258">
        <v>0.35177900000000001</v>
      </c>
      <c r="AB37" s="258">
        <v>0.34337400000000001</v>
      </c>
      <c r="AC37" s="258">
        <v>0.33496799999999999</v>
      </c>
      <c r="AD37" s="258">
        <v>0.33313399999999999</v>
      </c>
      <c r="AE37" s="258">
        <v>0.33129999999999998</v>
      </c>
      <c r="AF37" s="258">
        <v>0.32946599999999998</v>
      </c>
      <c r="AG37" s="258">
        <v>0.33208599999999999</v>
      </c>
      <c r="AH37" s="258">
        <v>0.33470499999999997</v>
      </c>
      <c r="AI37" s="258">
        <v>0.33732499999999999</v>
      </c>
      <c r="AJ37" s="258">
        <v>0.32827299999999998</v>
      </c>
      <c r="AK37" s="258">
        <v>0.31922099999999998</v>
      </c>
      <c r="AL37" s="258">
        <v>0.31016899999999997</v>
      </c>
      <c r="AM37" s="258">
        <v>0.29833599999999999</v>
      </c>
      <c r="AN37" s="258">
        <v>0.28681200000000001</v>
      </c>
      <c r="AO37" s="258">
        <v>0.27528799999999998</v>
      </c>
      <c r="AP37" s="258">
        <v>0.26888400000000001</v>
      </c>
      <c r="AQ37" s="258">
        <v>0.26293499999999997</v>
      </c>
      <c r="AR37" s="258">
        <v>0.25698500000000002</v>
      </c>
      <c r="AS37" s="258">
        <v>0.259079</v>
      </c>
      <c r="AT37" s="258">
        <v>0.261181</v>
      </c>
      <c r="AU37" s="258">
        <v>0.26328200000000002</v>
      </c>
      <c r="AV37" s="258">
        <v>0.258855</v>
      </c>
      <c r="AW37" s="258">
        <v>0.25442700000000001</v>
      </c>
      <c r="AX37" s="258">
        <v>0.25</v>
      </c>
      <c r="AY37" s="258">
        <v>0.24006459999999999</v>
      </c>
      <c r="AZ37" s="258">
        <v>0.22293769999999999</v>
      </c>
      <c r="BA37" s="258">
        <v>0.22554769999999999</v>
      </c>
      <c r="BB37" s="346">
        <v>0.2240219</v>
      </c>
      <c r="BC37" s="346">
        <v>0.22236520000000001</v>
      </c>
      <c r="BD37" s="346">
        <v>0.22135440000000001</v>
      </c>
      <c r="BE37" s="346">
        <v>0.22198509999999999</v>
      </c>
      <c r="BF37" s="346">
        <v>0.22244929999999999</v>
      </c>
      <c r="BG37" s="346">
        <v>0.22252350000000001</v>
      </c>
      <c r="BH37" s="346">
        <v>0.2148446</v>
      </c>
      <c r="BI37" s="346">
        <v>0.2075516</v>
      </c>
      <c r="BJ37" s="346">
        <v>0.20069380000000001</v>
      </c>
      <c r="BK37" s="346">
        <v>0.2093969</v>
      </c>
      <c r="BL37" s="346">
        <v>0.19604859999999999</v>
      </c>
      <c r="BM37" s="346">
        <v>0.197435</v>
      </c>
      <c r="BN37" s="346">
        <v>0.1946676</v>
      </c>
      <c r="BO37" s="346">
        <v>0.20171600000000001</v>
      </c>
      <c r="BP37" s="346">
        <v>0.19939670000000001</v>
      </c>
      <c r="BQ37" s="346">
        <v>0.1986695</v>
      </c>
      <c r="BR37" s="346">
        <v>0.19774420000000001</v>
      </c>
      <c r="BS37" s="346">
        <v>0.19638920000000001</v>
      </c>
      <c r="BT37" s="346">
        <v>0.19724249999999999</v>
      </c>
      <c r="BU37" s="346">
        <v>0.18846750000000001</v>
      </c>
      <c r="BV37" s="346">
        <v>0.1800997</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383"/>
      <c r="BC38" s="383"/>
      <c r="BD38" s="383"/>
      <c r="BE38" s="383"/>
      <c r="BF38" s="383"/>
      <c r="BG38" s="383"/>
      <c r="BH38" s="383"/>
      <c r="BI38" s="383"/>
      <c r="BJ38" s="383"/>
      <c r="BK38" s="383"/>
      <c r="BL38" s="383"/>
      <c r="BM38" s="383"/>
      <c r="BN38" s="383"/>
      <c r="BO38" s="383"/>
      <c r="BP38" s="383"/>
      <c r="BQ38" s="383"/>
      <c r="BR38" s="383"/>
      <c r="BS38" s="383"/>
      <c r="BT38" s="383"/>
      <c r="BU38" s="383"/>
      <c r="BV38" s="383"/>
    </row>
    <row r="39" spans="1:74" ht="11.1" customHeight="1" x14ac:dyDescent="0.2">
      <c r="A39" s="98"/>
      <c r="B39" s="91" t="s">
        <v>51</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383"/>
      <c r="BC39" s="383"/>
      <c r="BD39" s="383"/>
      <c r="BE39" s="383"/>
      <c r="BF39" s="383"/>
      <c r="BG39" s="383"/>
      <c r="BH39" s="383"/>
      <c r="BI39" s="383"/>
      <c r="BJ39" s="383"/>
      <c r="BK39" s="383"/>
      <c r="BL39" s="383"/>
      <c r="BM39" s="383"/>
      <c r="BN39" s="383"/>
      <c r="BO39" s="383"/>
      <c r="BP39" s="383"/>
      <c r="BQ39" s="383"/>
      <c r="BR39" s="383"/>
      <c r="BS39" s="383"/>
      <c r="BT39" s="383"/>
      <c r="BU39" s="383"/>
      <c r="BV39" s="383"/>
    </row>
    <row r="40" spans="1:74" ht="11.1" customHeight="1" x14ac:dyDescent="0.2">
      <c r="A40" s="98"/>
      <c r="B40" s="97" t="s">
        <v>52</v>
      </c>
      <c r="C40" s="233"/>
      <c r="D40" s="233"/>
      <c r="E40" s="233"/>
      <c r="F40" s="233"/>
      <c r="G40" s="233"/>
      <c r="H40" s="233"/>
      <c r="I40" s="233"/>
      <c r="J40" s="233"/>
      <c r="K40" s="233"/>
      <c r="L40" s="233"/>
      <c r="M40" s="233"/>
      <c r="N40" s="233"/>
      <c r="O40" s="233"/>
      <c r="P40" s="233"/>
      <c r="Q40" s="233"/>
      <c r="R40" s="233"/>
      <c r="S40" s="233"/>
      <c r="T40" s="233"/>
      <c r="U40" s="233"/>
      <c r="V40" s="233"/>
      <c r="W40" s="233"/>
      <c r="X40" s="233"/>
      <c r="Y40" s="233"/>
      <c r="Z40" s="233"/>
      <c r="AA40" s="233"/>
      <c r="AB40" s="233"/>
      <c r="AC40" s="233"/>
      <c r="AD40" s="233"/>
      <c r="AE40" s="233"/>
      <c r="AF40" s="233"/>
      <c r="AG40" s="233"/>
      <c r="AH40" s="233"/>
      <c r="AI40" s="233"/>
      <c r="AJ40" s="233"/>
      <c r="AK40" s="233"/>
      <c r="AL40" s="233"/>
      <c r="AM40" s="233"/>
      <c r="AN40" s="233"/>
      <c r="AO40" s="233"/>
      <c r="AP40" s="233"/>
      <c r="AQ40" s="233"/>
      <c r="AR40" s="233"/>
      <c r="AS40" s="233"/>
      <c r="AT40" s="233"/>
      <c r="AU40" s="233"/>
      <c r="AV40" s="233"/>
      <c r="AW40" s="233"/>
      <c r="AX40" s="233"/>
      <c r="AY40" s="233"/>
      <c r="AZ40" s="233"/>
      <c r="BA40" s="233"/>
      <c r="BB40" s="382"/>
      <c r="BC40" s="382"/>
      <c r="BD40" s="382"/>
      <c r="BE40" s="382"/>
      <c r="BF40" s="382"/>
      <c r="BG40" s="382"/>
      <c r="BH40" s="382"/>
      <c r="BI40" s="382"/>
      <c r="BJ40" s="382"/>
      <c r="BK40" s="382"/>
      <c r="BL40" s="382"/>
      <c r="BM40" s="382"/>
      <c r="BN40" s="382"/>
      <c r="BO40" s="382"/>
      <c r="BP40" s="382"/>
      <c r="BQ40" s="382"/>
      <c r="BR40" s="382"/>
      <c r="BS40" s="382"/>
      <c r="BT40" s="382"/>
      <c r="BU40" s="382"/>
      <c r="BV40" s="382"/>
    </row>
    <row r="41" spans="1:74" ht="11.1" customHeight="1" x14ac:dyDescent="0.2">
      <c r="A41" s="98" t="s">
        <v>58</v>
      </c>
      <c r="B41" s="200" t="s">
        <v>60</v>
      </c>
      <c r="C41" s="261">
        <v>6.28</v>
      </c>
      <c r="D41" s="261">
        <v>6.28</v>
      </c>
      <c r="E41" s="261">
        <v>6.28</v>
      </c>
      <c r="F41" s="261">
        <v>6.28</v>
      </c>
      <c r="G41" s="261">
        <v>6.28</v>
      </c>
      <c r="H41" s="261">
        <v>6.28</v>
      </c>
      <c r="I41" s="261">
        <v>6.28</v>
      </c>
      <c r="J41" s="261">
        <v>6.28</v>
      </c>
      <c r="K41" s="261">
        <v>6.28</v>
      </c>
      <c r="L41" s="261">
        <v>6.28</v>
      </c>
      <c r="M41" s="261">
        <v>6.28</v>
      </c>
      <c r="N41" s="261">
        <v>6.28</v>
      </c>
      <c r="O41" s="261">
        <v>6.2344444444000002</v>
      </c>
      <c r="P41" s="261">
        <v>6.2344444444000002</v>
      </c>
      <c r="Q41" s="261">
        <v>6.2344444444000002</v>
      </c>
      <c r="R41" s="261">
        <v>6.2344444444000002</v>
      </c>
      <c r="S41" s="261">
        <v>6.2344444444000002</v>
      </c>
      <c r="T41" s="261">
        <v>6.2344444444000002</v>
      </c>
      <c r="U41" s="261">
        <v>6.2344444444000002</v>
      </c>
      <c r="V41" s="261">
        <v>6.2344444444000002</v>
      </c>
      <c r="W41" s="261">
        <v>6.2344444444000002</v>
      </c>
      <c r="X41" s="261">
        <v>6.2344444444000002</v>
      </c>
      <c r="Y41" s="261">
        <v>6.2344444444000002</v>
      </c>
      <c r="Z41" s="261">
        <v>6.2344444444000002</v>
      </c>
      <c r="AA41" s="261">
        <v>6.1877777778</v>
      </c>
      <c r="AB41" s="261">
        <v>6.1877777778</v>
      </c>
      <c r="AC41" s="261">
        <v>6.1877777778</v>
      </c>
      <c r="AD41" s="261">
        <v>6.1877777778</v>
      </c>
      <c r="AE41" s="261">
        <v>6.1877777778</v>
      </c>
      <c r="AF41" s="261">
        <v>6.1877777778</v>
      </c>
      <c r="AG41" s="261">
        <v>6.1877777778</v>
      </c>
      <c r="AH41" s="261">
        <v>6.1877777778</v>
      </c>
      <c r="AI41" s="261">
        <v>6.1877777778</v>
      </c>
      <c r="AJ41" s="261">
        <v>6.1877777778</v>
      </c>
      <c r="AK41" s="261">
        <v>6.1877777778</v>
      </c>
      <c r="AL41" s="261">
        <v>6.1877777778</v>
      </c>
      <c r="AM41" s="261">
        <v>6.0977777778000002</v>
      </c>
      <c r="AN41" s="261">
        <v>6.0977777778000002</v>
      </c>
      <c r="AO41" s="261">
        <v>6.0977777778000002</v>
      </c>
      <c r="AP41" s="261">
        <v>6.0977777778000002</v>
      </c>
      <c r="AQ41" s="261">
        <v>6.0977777778000002</v>
      </c>
      <c r="AR41" s="261">
        <v>6.0977777778000002</v>
      </c>
      <c r="AS41" s="261">
        <v>6.0977777778000002</v>
      </c>
      <c r="AT41" s="261">
        <v>6.0977777778000002</v>
      </c>
      <c r="AU41" s="261">
        <v>6.0977777778000002</v>
      </c>
      <c r="AV41" s="261">
        <v>6.0977777778000002</v>
      </c>
      <c r="AW41" s="261">
        <v>6.0977777778000002</v>
      </c>
      <c r="AX41" s="261">
        <v>6.0977777778000002</v>
      </c>
      <c r="AY41" s="261">
        <v>6.0155555555999998</v>
      </c>
      <c r="AZ41" s="261">
        <v>6.0155555555999998</v>
      </c>
      <c r="BA41" s="261">
        <v>6.0155555555999998</v>
      </c>
      <c r="BB41" s="384">
        <v>6.0155560000000001</v>
      </c>
      <c r="BC41" s="384">
        <v>6.0155560000000001</v>
      </c>
      <c r="BD41" s="384">
        <v>6.0155560000000001</v>
      </c>
      <c r="BE41" s="384">
        <v>6.0155560000000001</v>
      </c>
      <c r="BF41" s="384">
        <v>6.0155560000000001</v>
      </c>
      <c r="BG41" s="384">
        <v>6.0155560000000001</v>
      </c>
      <c r="BH41" s="384">
        <v>6.0155560000000001</v>
      </c>
      <c r="BI41" s="384">
        <v>6.0155560000000001</v>
      </c>
      <c r="BJ41" s="384">
        <v>6.0155560000000001</v>
      </c>
      <c r="BK41" s="384">
        <v>6.0133330000000003</v>
      </c>
      <c r="BL41" s="384">
        <v>6.0133330000000003</v>
      </c>
      <c r="BM41" s="384">
        <v>6.0133330000000003</v>
      </c>
      <c r="BN41" s="384">
        <v>6.0133330000000003</v>
      </c>
      <c r="BO41" s="384">
        <v>6.0133330000000003</v>
      </c>
      <c r="BP41" s="384">
        <v>6.0133330000000003</v>
      </c>
      <c r="BQ41" s="384">
        <v>6.0133330000000003</v>
      </c>
      <c r="BR41" s="384">
        <v>6.0133330000000003</v>
      </c>
      <c r="BS41" s="384">
        <v>6.0133330000000003</v>
      </c>
      <c r="BT41" s="384">
        <v>6.0133330000000003</v>
      </c>
      <c r="BU41" s="384">
        <v>6.0133330000000003</v>
      </c>
      <c r="BV41" s="384">
        <v>6.0133330000000003</v>
      </c>
    </row>
    <row r="42" spans="1:74" ht="11.1" customHeight="1" x14ac:dyDescent="0.2">
      <c r="A42" s="98"/>
      <c r="B42" s="97" t="s">
        <v>56</v>
      </c>
      <c r="C42" s="232"/>
      <c r="D42" s="232"/>
      <c r="E42" s="232"/>
      <c r="F42" s="232"/>
      <c r="G42" s="232"/>
      <c r="H42" s="232"/>
      <c r="I42" s="232"/>
      <c r="J42" s="232"/>
      <c r="K42" s="232"/>
      <c r="L42" s="232"/>
      <c r="M42" s="232"/>
      <c r="N42" s="232"/>
      <c r="O42" s="232"/>
      <c r="P42" s="232"/>
      <c r="Q42" s="232"/>
      <c r="R42" s="232"/>
      <c r="S42" s="232"/>
      <c r="T42" s="232"/>
      <c r="U42" s="232"/>
      <c r="V42" s="232"/>
      <c r="W42" s="232"/>
      <c r="X42" s="232"/>
      <c r="Y42" s="232"/>
      <c r="Z42" s="232"/>
      <c r="AA42" s="232"/>
      <c r="AB42" s="232"/>
      <c r="AC42" s="232"/>
      <c r="AD42" s="232"/>
      <c r="AE42" s="232"/>
      <c r="AF42" s="232"/>
      <c r="AG42" s="232"/>
      <c r="AH42" s="232"/>
      <c r="AI42" s="232"/>
      <c r="AJ42" s="232"/>
      <c r="AK42" s="232"/>
      <c r="AL42" s="232"/>
      <c r="AM42" s="232"/>
      <c r="AN42" s="232"/>
      <c r="AO42" s="232"/>
      <c r="AP42" s="232"/>
      <c r="AQ42" s="232"/>
      <c r="AR42" s="232"/>
      <c r="AS42" s="232"/>
      <c r="AT42" s="232"/>
      <c r="AU42" s="232"/>
      <c r="AV42" s="232"/>
      <c r="AW42" s="232"/>
      <c r="AX42" s="232"/>
      <c r="AY42" s="232"/>
      <c r="AZ42" s="232"/>
      <c r="BA42" s="232"/>
      <c r="BB42" s="385"/>
      <c r="BC42" s="385"/>
      <c r="BD42" s="385"/>
      <c r="BE42" s="385"/>
      <c r="BF42" s="385"/>
      <c r="BG42" s="385"/>
      <c r="BH42" s="385"/>
      <c r="BI42" s="385"/>
      <c r="BJ42" s="385"/>
      <c r="BK42" s="385"/>
      <c r="BL42" s="385"/>
      <c r="BM42" s="385"/>
      <c r="BN42" s="385"/>
      <c r="BO42" s="385"/>
      <c r="BP42" s="385"/>
      <c r="BQ42" s="385"/>
      <c r="BR42" s="385"/>
      <c r="BS42" s="385"/>
      <c r="BT42" s="385"/>
      <c r="BU42" s="385"/>
      <c r="BV42" s="385"/>
    </row>
    <row r="43" spans="1:74" ht="11.1" customHeight="1" x14ac:dyDescent="0.2">
      <c r="A43" s="98" t="s">
        <v>721</v>
      </c>
      <c r="B43" s="200" t="s">
        <v>61</v>
      </c>
      <c r="C43" s="271">
        <v>0.26173732718999998</v>
      </c>
      <c r="D43" s="271">
        <v>0.2465</v>
      </c>
      <c r="E43" s="271">
        <v>0.23292626727999999</v>
      </c>
      <c r="F43" s="271">
        <v>0.23733809523999999</v>
      </c>
      <c r="G43" s="271">
        <v>0.24313364055</v>
      </c>
      <c r="H43" s="271">
        <v>0.24679047619</v>
      </c>
      <c r="I43" s="271">
        <v>0.24851152073999999</v>
      </c>
      <c r="J43" s="271">
        <v>0.24896313364</v>
      </c>
      <c r="K43" s="271">
        <v>0.24551428571</v>
      </c>
      <c r="L43" s="271">
        <v>0.23961751151999999</v>
      </c>
      <c r="M43" s="271">
        <v>0.22372380952000001</v>
      </c>
      <c r="N43" s="271">
        <v>0.21460829493</v>
      </c>
      <c r="O43" s="271">
        <v>0.23306912442</v>
      </c>
      <c r="P43" s="271">
        <v>0.2419408867</v>
      </c>
      <c r="Q43" s="271">
        <v>0.23995391704999999</v>
      </c>
      <c r="R43" s="271">
        <v>0.24051428571</v>
      </c>
      <c r="S43" s="271">
        <v>0.25033179723999999</v>
      </c>
      <c r="T43" s="271">
        <v>0.25108095238</v>
      </c>
      <c r="U43" s="271">
        <v>0.24453917050999999</v>
      </c>
      <c r="V43" s="271">
        <v>0.23815668203000001</v>
      </c>
      <c r="W43" s="271">
        <v>0.23178571429</v>
      </c>
      <c r="X43" s="271">
        <v>0.22693087558</v>
      </c>
      <c r="Y43" s="271">
        <v>0.22875238095</v>
      </c>
      <c r="Z43" s="271">
        <v>0.23537788018</v>
      </c>
      <c r="AA43" s="271">
        <v>0.24443317972</v>
      </c>
      <c r="AB43" s="271">
        <v>0.25045918366999997</v>
      </c>
      <c r="AC43" s="271">
        <v>0.249</v>
      </c>
      <c r="AD43" s="271">
        <v>0.2465952381</v>
      </c>
      <c r="AE43" s="271">
        <v>0.24871889401</v>
      </c>
      <c r="AF43" s="271">
        <v>0.24690952381</v>
      </c>
      <c r="AG43" s="271">
        <v>0.25118433179999999</v>
      </c>
      <c r="AH43" s="271">
        <v>0.2512718894</v>
      </c>
      <c r="AI43" s="271">
        <v>0.24677142857000001</v>
      </c>
      <c r="AJ43" s="271">
        <v>0.24806451613</v>
      </c>
      <c r="AK43" s="271">
        <v>0.24651904761999999</v>
      </c>
      <c r="AL43" s="271">
        <v>0.24038709677</v>
      </c>
      <c r="AM43" s="271">
        <v>0.24292626728</v>
      </c>
      <c r="AN43" s="271">
        <v>0.25241836735000001</v>
      </c>
      <c r="AO43" s="271">
        <v>0.25819354839000003</v>
      </c>
      <c r="AP43" s="271">
        <v>0.25464285714000001</v>
      </c>
      <c r="AQ43" s="271">
        <v>0.25275115206999998</v>
      </c>
      <c r="AR43" s="271">
        <v>0.25158095238</v>
      </c>
      <c r="AS43" s="271">
        <v>0.25836866358999999</v>
      </c>
      <c r="AT43" s="271">
        <v>0.26530414746999997</v>
      </c>
      <c r="AU43" s="271">
        <v>0.26638571429000002</v>
      </c>
      <c r="AV43" s="271">
        <v>0.26890322580999998</v>
      </c>
      <c r="AW43" s="271">
        <v>0.27294285713999999</v>
      </c>
      <c r="AX43" s="271">
        <v>0.26907373272000001</v>
      </c>
      <c r="AY43" s="271">
        <v>0.27165898618000001</v>
      </c>
      <c r="AZ43" s="271">
        <v>0.27174999999999999</v>
      </c>
      <c r="BA43" s="271">
        <v>0.27561904762</v>
      </c>
      <c r="BB43" s="365">
        <v>0.27312989999999998</v>
      </c>
      <c r="BC43" s="365">
        <v>0.28439510000000001</v>
      </c>
      <c r="BD43" s="365">
        <v>0.2808407</v>
      </c>
      <c r="BE43" s="365">
        <v>0.2796631</v>
      </c>
      <c r="BF43" s="365">
        <v>0.27470410000000001</v>
      </c>
      <c r="BG43" s="365">
        <v>0.26794129999999999</v>
      </c>
      <c r="BH43" s="365">
        <v>0.24777160000000001</v>
      </c>
      <c r="BI43" s="365">
        <v>0.246554</v>
      </c>
      <c r="BJ43" s="365">
        <v>0.24964149999999999</v>
      </c>
      <c r="BK43" s="365">
        <v>0.27924359999999998</v>
      </c>
      <c r="BL43" s="365">
        <v>0.28690139999999997</v>
      </c>
      <c r="BM43" s="365">
        <v>0.30219449999999998</v>
      </c>
      <c r="BN43" s="365">
        <v>0.2912979</v>
      </c>
      <c r="BO43" s="365">
        <v>0.29557309999999998</v>
      </c>
      <c r="BP43" s="365">
        <v>0.28547479999999997</v>
      </c>
      <c r="BQ43" s="365">
        <v>0.2786999</v>
      </c>
      <c r="BR43" s="365">
        <v>0.26873619999999998</v>
      </c>
      <c r="BS43" s="365">
        <v>0.2576678</v>
      </c>
      <c r="BT43" s="365">
        <v>0.23391980000000001</v>
      </c>
      <c r="BU43" s="365">
        <v>0.22942070000000001</v>
      </c>
      <c r="BV43" s="365">
        <v>0.2299165</v>
      </c>
    </row>
    <row r="44" spans="1:74" ht="11.1" customHeight="1" x14ac:dyDescent="0.2">
      <c r="A44" s="98"/>
      <c r="B44" s="97" t="s">
        <v>57</v>
      </c>
      <c r="C44" s="232"/>
      <c r="D44" s="232"/>
      <c r="E44" s="232"/>
      <c r="F44" s="232"/>
      <c r="G44" s="232"/>
      <c r="H44" s="232"/>
      <c r="I44" s="232"/>
      <c r="J44" s="232"/>
      <c r="K44" s="232"/>
      <c r="L44" s="232"/>
      <c r="M44" s="232"/>
      <c r="N44" s="232"/>
      <c r="O44" s="232"/>
      <c r="P44" s="232"/>
      <c r="Q44" s="232"/>
      <c r="R44" s="232"/>
      <c r="S44" s="232"/>
      <c r="T44" s="232"/>
      <c r="U44" s="232"/>
      <c r="V44" s="232"/>
      <c r="W44" s="232"/>
      <c r="X44" s="232"/>
      <c r="Y44" s="232"/>
      <c r="Z44" s="232"/>
      <c r="AA44" s="232"/>
      <c r="AB44" s="232"/>
      <c r="AC44" s="232"/>
      <c r="AD44" s="232"/>
      <c r="AE44" s="232"/>
      <c r="AF44" s="232"/>
      <c r="AG44" s="232"/>
      <c r="AH44" s="232"/>
      <c r="AI44" s="232"/>
      <c r="AJ44" s="232"/>
      <c r="AK44" s="232"/>
      <c r="AL44" s="232"/>
      <c r="AM44" s="232"/>
      <c r="AN44" s="232"/>
      <c r="AO44" s="232"/>
      <c r="AP44" s="232"/>
      <c r="AQ44" s="232"/>
      <c r="AR44" s="232"/>
      <c r="AS44" s="232"/>
      <c r="AT44" s="232"/>
      <c r="AU44" s="232"/>
      <c r="AV44" s="232"/>
      <c r="AW44" s="232"/>
      <c r="AX44" s="232"/>
      <c r="AY44" s="232"/>
      <c r="AZ44" s="232"/>
      <c r="BA44" s="232"/>
      <c r="BB44" s="385"/>
      <c r="BC44" s="385"/>
      <c r="BD44" s="385"/>
      <c r="BE44" s="385"/>
      <c r="BF44" s="385"/>
      <c r="BG44" s="385"/>
      <c r="BH44" s="385"/>
      <c r="BI44" s="385"/>
      <c r="BJ44" s="385"/>
      <c r="BK44" s="385"/>
      <c r="BL44" s="385"/>
      <c r="BM44" s="385"/>
      <c r="BN44" s="385"/>
      <c r="BO44" s="385"/>
      <c r="BP44" s="385"/>
      <c r="BQ44" s="385"/>
      <c r="BR44" s="385"/>
      <c r="BS44" s="385"/>
      <c r="BT44" s="385"/>
      <c r="BU44" s="385"/>
      <c r="BV44" s="385"/>
    </row>
    <row r="45" spans="1:74" ht="11.1" customHeight="1" x14ac:dyDescent="0.2">
      <c r="A45" s="98" t="s">
        <v>650</v>
      </c>
      <c r="B45" s="201" t="s">
        <v>59</v>
      </c>
      <c r="C45" s="215">
        <v>2.29</v>
      </c>
      <c r="D45" s="215">
        <v>2.2599999999999998</v>
      </c>
      <c r="E45" s="215">
        <v>2.2599999999999998</v>
      </c>
      <c r="F45" s="215">
        <v>2.23</v>
      </c>
      <c r="G45" s="215">
        <v>2.2599999999999998</v>
      </c>
      <c r="H45" s="215">
        <v>2.25</v>
      </c>
      <c r="I45" s="215">
        <v>2.21</v>
      </c>
      <c r="J45" s="215">
        <v>2.23</v>
      </c>
      <c r="K45" s="215">
        <v>2.2200000000000002</v>
      </c>
      <c r="L45" s="215">
        <v>2.15</v>
      </c>
      <c r="M45" s="215">
        <v>2.15</v>
      </c>
      <c r="N45" s="215">
        <v>2.16</v>
      </c>
      <c r="O45" s="215">
        <v>2.12</v>
      </c>
      <c r="P45" s="215">
        <v>2.11</v>
      </c>
      <c r="Q45" s="215">
        <v>2.17</v>
      </c>
      <c r="R45" s="215">
        <v>2.16</v>
      </c>
      <c r="S45" s="215">
        <v>2.16</v>
      </c>
      <c r="T45" s="215">
        <v>2.1</v>
      </c>
      <c r="U45" s="215">
        <v>2.11</v>
      </c>
      <c r="V45" s="215">
        <v>2.11</v>
      </c>
      <c r="W45" s="215">
        <v>2.12</v>
      </c>
      <c r="X45" s="215">
        <v>2.0699999999999998</v>
      </c>
      <c r="Y45" s="215">
        <v>2.08</v>
      </c>
      <c r="Z45" s="215">
        <v>2.08</v>
      </c>
      <c r="AA45" s="215">
        <v>2.09</v>
      </c>
      <c r="AB45" s="215">
        <v>2.06</v>
      </c>
      <c r="AC45" s="215">
        <v>2.0699999999999998</v>
      </c>
      <c r="AD45" s="215">
        <v>2.08</v>
      </c>
      <c r="AE45" s="215">
        <v>2.09</v>
      </c>
      <c r="AF45" s="215">
        <v>2.0699999999999998</v>
      </c>
      <c r="AG45" s="215">
        <v>2.06</v>
      </c>
      <c r="AH45" s="215">
        <v>2.0499999999999998</v>
      </c>
      <c r="AI45" s="215">
        <v>2.02</v>
      </c>
      <c r="AJ45" s="215">
        <v>2.0299999999999998</v>
      </c>
      <c r="AK45" s="215">
        <v>2.04</v>
      </c>
      <c r="AL45" s="215">
        <v>2.04</v>
      </c>
      <c r="AM45" s="215">
        <v>2.0699999999999998</v>
      </c>
      <c r="AN45" s="215">
        <v>2.0699999999999998</v>
      </c>
      <c r="AO45" s="215">
        <v>2.04</v>
      </c>
      <c r="AP45" s="215">
        <v>2.0699999999999998</v>
      </c>
      <c r="AQ45" s="215">
        <v>2.0499999999999998</v>
      </c>
      <c r="AR45" s="215">
        <v>2.0499999999999998</v>
      </c>
      <c r="AS45" s="215">
        <v>2.06</v>
      </c>
      <c r="AT45" s="215">
        <v>2.06</v>
      </c>
      <c r="AU45" s="215">
        <v>2.0499999999999998</v>
      </c>
      <c r="AV45" s="215">
        <v>2.0499999999999998</v>
      </c>
      <c r="AW45" s="215">
        <v>2.06</v>
      </c>
      <c r="AX45" s="215">
        <v>2.12</v>
      </c>
      <c r="AY45" s="215">
        <v>2.1</v>
      </c>
      <c r="AZ45" s="215">
        <v>2.1126860000000001</v>
      </c>
      <c r="BA45" s="215">
        <v>2.123246</v>
      </c>
      <c r="BB45" s="386">
        <v>2.1451419999999999</v>
      </c>
      <c r="BC45" s="386">
        <v>2.132911</v>
      </c>
      <c r="BD45" s="386">
        <v>2.1144889999999998</v>
      </c>
      <c r="BE45" s="386">
        <v>2.1026379999999998</v>
      </c>
      <c r="BF45" s="386">
        <v>2.1061589999999999</v>
      </c>
      <c r="BG45" s="386">
        <v>2.1107719999999999</v>
      </c>
      <c r="BH45" s="386">
        <v>2.100765</v>
      </c>
      <c r="BI45" s="386">
        <v>2.0999340000000002</v>
      </c>
      <c r="BJ45" s="386">
        <v>2.1091289999999998</v>
      </c>
      <c r="BK45" s="386">
        <v>2.1104750000000001</v>
      </c>
      <c r="BL45" s="386">
        <v>2.1220050000000001</v>
      </c>
      <c r="BM45" s="386">
        <v>2.1303740000000002</v>
      </c>
      <c r="BN45" s="386">
        <v>2.149089</v>
      </c>
      <c r="BO45" s="386">
        <v>2.1338240000000002</v>
      </c>
      <c r="BP45" s="386">
        <v>2.1126819999999999</v>
      </c>
      <c r="BQ45" s="386">
        <v>2.1015959999999998</v>
      </c>
      <c r="BR45" s="386">
        <v>2.1059269999999999</v>
      </c>
      <c r="BS45" s="386">
        <v>2.1106349999999998</v>
      </c>
      <c r="BT45" s="386">
        <v>2.1018819999999998</v>
      </c>
      <c r="BU45" s="386">
        <v>2.101572</v>
      </c>
      <c r="BV45" s="386">
        <v>2.1112220000000002</v>
      </c>
    </row>
    <row r="46" spans="1:74" s="289" customFormat="1" ht="11.1" customHeight="1" x14ac:dyDescent="0.2">
      <c r="A46" s="93"/>
      <c r="B46" s="287"/>
      <c r="C46" s="288"/>
      <c r="D46" s="288"/>
      <c r="E46" s="288"/>
      <c r="F46" s="288"/>
      <c r="G46" s="288"/>
      <c r="H46" s="288"/>
      <c r="I46" s="288"/>
      <c r="J46" s="288"/>
      <c r="K46" s="288"/>
      <c r="L46" s="288"/>
      <c r="M46" s="288"/>
      <c r="N46" s="288"/>
      <c r="O46" s="288"/>
      <c r="P46" s="288"/>
      <c r="Q46" s="288"/>
      <c r="R46" s="288"/>
      <c r="S46" s="288"/>
      <c r="T46" s="288"/>
      <c r="U46" s="288"/>
      <c r="V46" s="288"/>
      <c r="W46" s="288"/>
      <c r="X46" s="288"/>
      <c r="Y46" s="288"/>
      <c r="Z46" s="288"/>
      <c r="AA46" s="288"/>
      <c r="AB46" s="288"/>
      <c r="AC46" s="288"/>
      <c r="AD46" s="288"/>
      <c r="AE46" s="288"/>
      <c r="AF46" s="288"/>
      <c r="AG46" s="288"/>
      <c r="AH46" s="288"/>
      <c r="AI46" s="288"/>
      <c r="AJ46" s="288"/>
      <c r="AK46" s="288"/>
      <c r="AL46" s="288"/>
      <c r="AM46" s="288"/>
      <c r="AN46" s="288"/>
      <c r="AO46" s="288"/>
      <c r="AP46" s="288"/>
      <c r="AQ46" s="288"/>
      <c r="AR46" s="288"/>
      <c r="AS46" s="288"/>
      <c r="AT46" s="288"/>
      <c r="AU46" s="288"/>
      <c r="AV46" s="288"/>
      <c r="AW46" s="288"/>
      <c r="AX46" s="288"/>
      <c r="AY46" s="387"/>
      <c r="AZ46" s="387"/>
      <c r="BA46" s="387"/>
      <c r="BB46" s="387"/>
      <c r="BC46" s="387"/>
      <c r="BD46" s="288"/>
      <c r="BE46" s="288"/>
      <c r="BF46" s="288"/>
      <c r="BG46" s="387"/>
      <c r="BH46" s="387"/>
      <c r="BI46" s="387"/>
      <c r="BJ46" s="387"/>
      <c r="BK46" s="387"/>
      <c r="BL46" s="387"/>
      <c r="BM46" s="387"/>
      <c r="BN46" s="387"/>
      <c r="BO46" s="387"/>
      <c r="BP46" s="387"/>
      <c r="BQ46" s="387"/>
      <c r="BR46" s="387"/>
      <c r="BS46" s="387"/>
      <c r="BT46" s="387"/>
      <c r="BU46" s="387"/>
      <c r="BV46" s="387"/>
    </row>
    <row r="47" spans="1:74" s="289" customFormat="1" ht="12" customHeight="1" x14ac:dyDescent="0.2">
      <c r="A47" s="93"/>
      <c r="B47" s="779" t="s">
        <v>1003</v>
      </c>
      <c r="C47" s="780"/>
      <c r="D47" s="780"/>
      <c r="E47" s="780"/>
      <c r="F47" s="780"/>
      <c r="G47" s="780"/>
      <c r="H47" s="780"/>
      <c r="I47" s="780"/>
      <c r="J47" s="780"/>
      <c r="K47" s="780"/>
      <c r="L47" s="780"/>
      <c r="M47" s="780"/>
      <c r="N47" s="780"/>
      <c r="O47" s="780"/>
      <c r="P47" s="780"/>
      <c r="Q47" s="780"/>
      <c r="AY47" s="519"/>
      <c r="AZ47" s="519"/>
      <c r="BA47" s="519"/>
      <c r="BB47" s="519"/>
      <c r="BC47" s="519"/>
      <c r="BD47" s="678"/>
      <c r="BE47" s="678"/>
      <c r="BF47" s="678"/>
      <c r="BG47" s="519"/>
      <c r="BH47" s="519"/>
      <c r="BI47" s="519"/>
      <c r="BJ47" s="519"/>
    </row>
    <row r="48" spans="1:74" s="455" customFormat="1" ht="12" customHeight="1" x14ac:dyDescent="0.2">
      <c r="A48" s="454"/>
      <c r="B48" s="841" t="s">
        <v>1067</v>
      </c>
      <c r="C48" s="802"/>
      <c r="D48" s="802"/>
      <c r="E48" s="802"/>
      <c r="F48" s="802"/>
      <c r="G48" s="802"/>
      <c r="H48" s="802"/>
      <c r="I48" s="802"/>
      <c r="J48" s="802"/>
      <c r="K48" s="802"/>
      <c r="L48" s="802"/>
      <c r="M48" s="802"/>
      <c r="N48" s="802"/>
      <c r="O48" s="802"/>
      <c r="P48" s="802"/>
      <c r="Q48" s="798"/>
      <c r="AY48" s="520"/>
      <c r="AZ48" s="520"/>
      <c r="BA48" s="520"/>
      <c r="BB48" s="520"/>
      <c r="BC48" s="520"/>
      <c r="BD48" s="679"/>
      <c r="BE48" s="679"/>
      <c r="BF48" s="679"/>
      <c r="BG48" s="520"/>
      <c r="BH48" s="520"/>
      <c r="BI48" s="520"/>
      <c r="BJ48" s="520"/>
    </row>
    <row r="49" spans="1:74" s="455" customFormat="1" ht="12" customHeight="1" x14ac:dyDescent="0.2">
      <c r="A49" s="454"/>
      <c r="B49" s="837" t="s">
        <v>1068</v>
      </c>
      <c r="C49" s="802"/>
      <c r="D49" s="802"/>
      <c r="E49" s="802"/>
      <c r="F49" s="802"/>
      <c r="G49" s="802"/>
      <c r="H49" s="802"/>
      <c r="I49" s="802"/>
      <c r="J49" s="802"/>
      <c r="K49" s="802"/>
      <c r="L49" s="802"/>
      <c r="M49" s="802"/>
      <c r="N49" s="802"/>
      <c r="O49" s="802"/>
      <c r="P49" s="802"/>
      <c r="Q49" s="798"/>
      <c r="AY49" s="520"/>
      <c r="AZ49" s="520"/>
      <c r="BA49" s="520"/>
      <c r="BB49" s="520"/>
      <c r="BC49" s="520"/>
      <c r="BD49" s="679"/>
      <c r="BE49" s="679"/>
      <c r="BF49" s="679"/>
      <c r="BG49" s="520"/>
      <c r="BH49" s="520"/>
      <c r="BI49" s="520"/>
      <c r="BJ49" s="520"/>
    </row>
    <row r="50" spans="1:74" s="455" customFormat="1" ht="12" customHeight="1" x14ac:dyDescent="0.2">
      <c r="A50" s="454"/>
      <c r="B50" s="841" t="s">
        <v>1069</v>
      </c>
      <c r="C50" s="802"/>
      <c r="D50" s="802"/>
      <c r="E50" s="802"/>
      <c r="F50" s="802"/>
      <c r="G50" s="802"/>
      <c r="H50" s="802"/>
      <c r="I50" s="802"/>
      <c r="J50" s="802"/>
      <c r="K50" s="802"/>
      <c r="L50" s="802"/>
      <c r="M50" s="802"/>
      <c r="N50" s="802"/>
      <c r="O50" s="802"/>
      <c r="P50" s="802"/>
      <c r="Q50" s="798"/>
      <c r="AY50" s="520"/>
      <c r="AZ50" s="520"/>
      <c r="BA50" s="520"/>
      <c r="BB50" s="520"/>
      <c r="BC50" s="520"/>
      <c r="BD50" s="679"/>
      <c r="BE50" s="679"/>
      <c r="BF50" s="679"/>
      <c r="BG50" s="520"/>
      <c r="BH50" s="520"/>
      <c r="BI50" s="520"/>
      <c r="BJ50" s="520"/>
    </row>
    <row r="51" spans="1:74" s="455" customFormat="1" ht="12" customHeight="1" x14ac:dyDescent="0.2">
      <c r="A51" s="454"/>
      <c r="B51" s="841" t="s">
        <v>100</v>
      </c>
      <c r="C51" s="802"/>
      <c r="D51" s="802"/>
      <c r="E51" s="802"/>
      <c r="F51" s="802"/>
      <c r="G51" s="802"/>
      <c r="H51" s="802"/>
      <c r="I51" s="802"/>
      <c r="J51" s="802"/>
      <c r="K51" s="802"/>
      <c r="L51" s="802"/>
      <c r="M51" s="802"/>
      <c r="N51" s="802"/>
      <c r="O51" s="802"/>
      <c r="P51" s="802"/>
      <c r="Q51" s="798"/>
      <c r="AY51" s="520"/>
      <c r="AZ51" s="520"/>
      <c r="BA51" s="520"/>
      <c r="BB51" s="520"/>
      <c r="BC51" s="520"/>
      <c r="BD51" s="679"/>
      <c r="BE51" s="679"/>
      <c r="BF51" s="679"/>
      <c r="BG51" s="520"/>
      <c r="BH51" s="520"/>
      <c r="BI51" s="520"/>
      <c r="BJ51" s="520"/>
    </row>
    <row r="52" spans="1:74" s="455" customFormat="1" ht="12" customHeight="1" x14ac:dyDescent="0.2">
      <c r="A52" s="454"/>
      <c r="B52" s="801" t="s">
        <v>1028</v>
      </c>
      <c r="C52" s="802"/>
      <c r="D52" s="802"/>
      <c r="E52" s="802"/>
      <c r="F52" s="802"/>
      <c r="G52" s="802"/>
      <c r="H52" s="802"/>
      <c r="I52" s="802"/>
      <c r="J52" s="802"/>
      <c r="K52" s="802"/>
      <c r="L52" s="802"/>
      <c r="M52" s="802"/>
      <c r="N52" s="802"/>
      <c r="O52" s="802"/>
      <c r="P52" s="802"/>
      <c r="Q52" s="798"/>
      <c r="AY52" s="520"/>
      <c r="AZ52" s="520"/>
      <c r="BA52" s="520"/>
      <c r="BB52" s="520"/>
      <c r="BC52" s="520"/>
      <c r="BD52" s="679"/>
      <c r="BE52" s="679"/>
      <c r="BF52" s="679"/>
      <c r="BG52" s="520"/>
      <c r="BH52" s="520"/>
      <c r="BI52" s="520"/>
      <c r="BJ52" s="520"/>
    </row>
    <row r="53" spans="1:74" s="455" customFormat="1" ht="22.35" customHeight="1" x14ac:dyDescent="0.2">
      <c r="A53" s="454"/>
      <c r="B53" s="801" t="s">
        <v>1070</v>
      </c>
      <c r="C53" s="802"/>
      <c r="D53" s="802"/>
      <c r="E53" s="802"/>
      <c r="F53" s="802"/>
      <c r="G53" s="802"/>
      <c r="H53" s="802"/>
      <c r="I53" s="802"/>
      <c r="J53" s="802"/>
      <c r="K53" s="802"/>
      <c r="L53" s="802"/>
      <c r="M53" s="802"/>
      <c r="N53" s="802"/>
      <c r="O53" s="802"/>
      <c r="P53" s="802"/>
      <c r="Q53" s="798"/>
      <c r="AY53" s="520"/>
      <c r="AZ53" s="520"/>
      <c r="BA53" s="520"/>
      <c r="BB53" s="520"/>
      <c r="BC53" s="520"/>
      <c r="BD53" s="679"/>
      <c r="BE53" s="679"/>
      <c r="BF53" s="679"/>
      <c r="BG53" s="520"/>
      <c r="BH53" s="520"/>
      <c r="BI53" s="520"/>
      <c r="BJ53" s="520"/>
    </row>
    <row r="54" spans="1:74" s="455" customFormat="1" ht="12" customHeight="1" x14ac:dyDescent="0.2">
      <c r="A54" s="454"/>
      <c r="B54" s="796" t="s">
        <v>1032</v>
      </c>
      <c r="C54" s="797"/>
      <c r="D54" s="797"/>
      <c r="E54" s="797"/>
      <c r="F54" s="797"/>
      <c r="G54" s="797"/>
      <c r="H54" s="797"/>
      <c r="I54" s="797"/>
      <c r="J54" s="797"/>
      <c r="K54" s="797"/>
      <c r="L54" s="797"/>
      <c r="M54" s="797"/>
      <c r="N54" s="797"/>
      <c r="O54" s="797"/>
      <c r="P54" s="797"/>
      <c r="Q54" s="798"/>
      <c r="AY54" s="520"/>
      <c r="AZ54" s="520"/>
      <c r="BA54" s="520"/>
      <c r="BB54" s="520"/>
      <c r="BC54" s="520"/>
      <c r="BD54" s="679"/>
      <c r="BE54" s="679"/>
      <c r="BF54" s="679"/>
      <c r="BG54" s="520"/>
      <c r="BH54" s="520"/>
      <c r="BI54" s="520"/>
      <c r="BJ54" s="520"/>
    </row>
    <row r="55" spans="1:74" s="456" customFormat="1" ht="12" customHeight="1" x14ac:dyDescent="0.2">
      <c r="A55" s="435"/>
      <c r="B55" s="810" t="s">
        <v>1129</v>
      </c>
      <c r="C55" s="798"/>
      <c r="D55" s="798"/>
      <c r="E55" s="798"/>
      <c r="F55" s="798"/>
      <c r="G55" s="798"/>
      <c r="H55" s="798"/>
      <c r="I55" s="798"/>
      <c r="J55" s="798"/>
      <c r="K55" s="798"/>
      <c r="L55" s="798"/>
      <c r="M55" s="798"/>
      <c r="N55" s="798"/>
      <c r="O55" s="798"/>
      <c r="P55" s="798"/>
      <c r="Q55" s="798"/>
      <c r="AY55" s="521"/>
      <c r="AZ55" s="521"/>
      <c r="BA55" s="521"/>
      <c r="BB55" s="521"/>
      <c r="BC55" s="521"/>
      <c r="BD55" s="680"/>
      <c r="BE55" s="680"/>
      <c r="BF55" s="680"/>
      <c r="BG55" s="521"/>
      <c r="BH55" s="521"/>
      <c r="BI55" s="521"/>
      <c r="BJ55" s="521"/>
    </row>
    <row r="56" spans="1:74" x14ac:dyDescent="0.2">
      <c r="BK56" s="388"/>
      <c r="BL56" s="388"/>
      <c r="BM56" s="388"/>
      <c r="BN56" s="388"/>
      <c r="BO56" s="388"/>
      <c r="BP56" s="388"/>
      <c r="BQ56" s="388"/>
      <c r="BR56" s="388"/>
      <c r="BS56" s="388"/>
      <c r="BT56" s="388"/>
      <c r="BU56" s="388"/>
      <c r="BV56" s="388"/>
    </row>
    <row r="57" spans="1:74" x14ac:dyDescent="0.2">
      <c r="BK57" s="388"/>
      <c r="BL57" s="388"/>
      <c r="BM57" s="388"/>
      <c r="BN57" s="388"/>
      <c r="BO57" s="388"/>
      <c r="BP57" s="388"/>
      <c r="BQ57" s="388"/>
      <c r="BR57" s="388"/>
      <c r="BS57" s="388"/>
      <c r="BT57" s="388"/>
      <c r="BU57" s="388"/>
      <c r="BV57" s="388"/>
    </row>
    <row r="58" spans="1:74" x14ac:dyDescent="0.2">
      <c r="BK58" s="388"/>
      <c r="BL58" s="388"/>
      <c r="BM58" s="388"/>
      <c r="BN58" s="388"/>
      <c r="BO58" s="388"/>
      <c r="BP58" s="388"/>
      <c r="BQ58" s="388"/>
      <c r="BR58" s="388"/>
      <c r="BS58" s="388"/>
      <c r="BT58" s="388"/>
      <c r="BU58" s="388"/>
      <c r="BV58" s="388"/>
    </row>
    <row r="59" spans="1:74" x14ac:dyDescent="0.2">
      <c r="BK59" s="388"/>
      <c r="BL59" s="388"/>
      <c r="BM59" s="388"/>
      <c r="BN59" s="388"/>
      <c r="BO59" s="388"/>
      <c r="BP59" s="388"/>
      <c r="BQ59" s="388"/>
      <c r="BR59" s="388"/>
      <c r="BS59" s="388"/>
      <c r="BT59" s="388"/>
      <c r="BU59" s="388"/>
      <c r="BV59" s="388"/>
    </row>
    <row r="60" spans="1:74" x14ac:dyDescent="0.2">
      <c r="BK60" s="388"/>
      <c r="BL60" s="388"/>
      <c r="BM60" s="388"/>
      <c r="BN60" s="388"/>
      <c r="BO60" s="388"/>
      <c r="BP60" s="388"/>
      <c r="BQ60" s="388"/>
      <c r="BR60" s="388"/>
      <c r="BS60" s="388"/>
      <c r="BT60" s="388"/>
      <c r="BU60" s="388"/>
      <c r="BV60" s="388"/>
    </row>
    <row r="61" spans="1:74" x14ac:dyDescent="0.2">
      <c r="BK61" s="388"/>
      <c r="BL61" s="388"/>
      <c r="BM61" s="388"/>
      <c r="BN61" s="388"/>
      <c r="BO61" s="388"/>
      <c r="BP61" s="388"/>
      <c r="BQ61" s="388"/>
      <c r="BR61" s="388"/>
      <c r="BS61" s="388"/>
      <c r="BT61" s="388"/>
      <c r="BU61" s="388"/>
      <c r="BV61" s="388"/>
    </row>
    <row r="62" spans="1:74" x14ac:dyDescent="0.2">
      <c r="BK62" s="388"/>
      <c r="BL62" s="388"/>
      <c r="BM62" s="388"/>
      <c r="BN62" s="388"/>
      <c r="BO62" s="388"/>
      <c r="BP62" s="388"/>
      <c r="BQ62" s="388"/>
      <c r="BR62" s="388"/>
      <c r="BS62" s="388"/>
      <c r="BT62" s="388"/>
      <c r="BU62" s="388"/>
      <c r="BV62" s="388"/>
    </row>
    <row r="63" spans="1:74" x14ac:dyDescent="0.2">
      <c r="BK63" s="388"/>
      <c r="BL63" s="388"/>
      <c r="BM63" s="388"/>
      <c r="BN63" s="388"/>
      <c r="BO63" s="388"/>
      <c r="BP63" s="388"/>
      <c r="BQ63" s="388"/>
      <c r="BR63" s="388"/>
      <c r="BS63" s="388"/>
      <c r="BT63" s="388"/>
      <c r="BU63" s="388"/>
      <c r="BV63" s="388"/>
    </row>
    <row r="64" spans="1:74" x14ac:dyDescent="0.2">
      <c r="BK64" s="388"/>
      <c r="BL64" s="388"/>
      <c r="BM64" s="388"/>
      <c r="BN64" s="388"/>
      <c r="BO64" s="388"/>
      <c r="BP64" s="388"/>
      <c r="BQ64" s="388"/>
      <c r="BR64" s="388"/>
      <c r="BS64" s="388"/>
      <c r="BT64" s="388"/>
      <c r="BU64" s="388"/>
      <c r="BV64" s="388"/>
    </row>
    <row r="65" spans="63:74" x14ac:dyDescent="0.2">
      <c r="BK65" s="388"/>
      <c r="BL65" s="388"/>
      <c r="BM65" s="388"/>
      <c r="BN65" s="388"/>
      <c r="BO65" s="388"/>
      <c r="BP65" s="388"/>
      <c r="BQ65" s="388"/>
      <c r="BR65" s="388"/>
      <c r="BS65" s="388"/>
      <c r="BT65" s="388"/>
      <c r="BU65" s="388"/>
      <c r="BV65" s="388"/>
    </row>
    <row r="66" spans="63:74" x14ac:dyDescent="0.2">
      <c r="BK66" s="388"/>
      <c r="BL66" s="388"/>
      <c r="BM66" s="388"/>
      <c r="BN66" s="388"/>
      <c r="BO66" s="388"/>
      <c r="BP66" s="388"/>
      <c r="BQ66" s="388"/>
      <c r="BR66" s="388"/>
      <c r="BS66" s="388"/>
      <c r="BT66" s="388"/>
      <c r="BU66" s="388"/>
      <c r="BV66" s="388"/>
    </row>
    <row r="67" spans="63:74" x14ac:dyDescent="0.2">
      <c r="BK67" s="388"/>
      <c r="BL67" s="388"/>
      <c r="BM67" s="388"/>
      <c r="BN67" s="388"/>
      <c r="BO67" s="388"/>
      <c r="BP67" s="388"/>
      <c r="BQ67" s="388"/>
      <c r="BR67" s="388"/>
      <c r="BS67" s="388"/>
      <c r="BT67" s="388"/>
      <c r="BU67" s="388"/>
      <c r="BV67" s="388"/>
    </row>
    <row r="68" spans="63:74" x14ac:dyDescent="0.2">
      <c r="BK68" s="388"/>
      <c r="BL68" s="388"/>
      <c r="BM68" s="388"/>
      <c r="BN68" s="388"/>
      <c r="BO68" s="388"/>
      <c r="BP68" s="388"/>
      <c r="BQ68" s="388"/>
      <c r="BR68" s="388"/>
      <c r="BS68" s="388"/>
      <c r="BT68" s="388"/>
      <c r="BU68" s="388"/>
      <c r="BV68" s="388"/>
    </row>
    <row r="69" spans="63:74" x14ac:dyDescent="0.2">
      <c r="BK69" s="388"/>
      <c r="BL69" s="388"/>
      <c r="BM69" s="388"/>
      <c r="BN69" s="388"/>
      <c r="BO69" s="388"/>
      <c r="BP69" s="388"/>
      <c r="BQ69" s="388"/>
      <c r="BR69" s="388"/>
      <c r="BS69" s="388"/>
      <c r="BT69" s="388"/>
      <c r="BU69" s="388"/>
      <c r="BV69" s="388"/>
    </row>
    <row r="70" spans="63:74" x14ac:dyDescent="0.2">
      <c r="BK70" s="388"/>
      <c r="BL70" s="388"/>
      <c r="BM70" s="388"/>
      <c r="BN70" s="388"/>
      <c r="BO70" s="388"/>
      <c r="BP70" s="388"/>
      <c r="BQ70" s="388"/>
      <c r="BR70" s="388"/>
      <c r="BS70" s="388"/>
      <c r="BT70" s="388"/>
      <c r="BU70" s="388"/>
      <c r="BV70" s="388"/>
    </row>
    <row r="71" spans="63:74" x14ac:dyDescent="0.2">
      <c r="BK71" s="388"/>
      <c r="BL71" s="388"/>
      <c r="BM71" s="388"/>
      <c r="BN71" s="388"/>
      <c r="BO71" s="388"/>
      <c r="BP71" s="388"/>
      <c r="BQ71" s="388"/>
      <c r="BR71" s="388"/>
      <c r="BS71" s="388"/>
      <c r="BT71" s="388"/>
      <c r="BU71" s="388"/>
      <c r="BV71" s="388"/>
    </row>
    <row r="72" spans="63:74" x14ac:dyDescent="0.2">
      <c r="BK72" s="388"/>
      <c r="BL72" s="388"/>
      <c r="BM72" s="388"/>
      <c r="BN72" s="388"/>
      <c r="BO72" s="388"/>
      <c r="BP72" s="388"/>
      <c r="BQ72" s="388"/>
      <c r="BR72" s="388"/>
      <c r="BS72" s="388"/>
      <c r="BT72" s="388"/>
      <c r="BU72" s="388"/>
      <c r="BV72" s="388"/>
    </row>
    <row r="73" spans="63:74" x14ac:dyDescent="0.2">
      <c r="BK73" s="388"/>
      <c r="BL73" s="388"/>
      <c r="BM73" s="388"/>
      <c r="BN73" s="388"/>
      <c r="BO73" s="388"/>
      <c r="BP73" s="388"/>
      <c r="BQ73" s="388"/>
      <c r="BR73" s="388"/>
      <c r="BS73" s="388"/>
      <c r="BT73" s="388"/>
      <c r="BU73" s="388"/>
      <c r="BV73" s="388"/>
    </row>
    <row r="74" spans="63:74" x14ac:dyDescent="0.2">
      <c r="BK74" s="388"/>
      <c r="BL74" s="388"/>
      <c r="BM74" s="388"/>
      <c r="BN74" s="388"/>
      <c r="BO74" s="388"/>
      <c r="BP74" s="388"/>
      <c r="BQ74" s="388"/>
      <c r="BR74" s="388"/>
      <c r="BS74" s="388"/>
      <c r="BT74" s="388"/>
      <c r="BU74" s="388"/>
      <c r="BV74" s="388"/>
    </row>
    <row r="75" spans="63:74" x14ac:dyDescent="0.2">
      <c r="BK75" s="388"/>
      <c r="BL75" s="388"/>
      <c r="BM75" s="388"/>
      <c r="BN75" s="388"/>
      <c r="BO75" s="388"/>
      <c r="BP75" s="388"/>
      <c r="BQ75" s="388"/>
      <c r="BR75" s="388"/>
      <c r="BS75" s="388"/>
      <c r="BT75" s="388"/>
      <c r="BU75" s="388"/>
      <c r="BV75" s="388"/>
    </row>
    <row r="76" spans="63:74" x14ac:dyDescent="0.2">
      <c r="BK76" s="388"/>
      <c r="BL76" s="388"/>
      <c r="BM76" s="388"/>
      <c r="BN76" s="388"/>
      <c r="BO76" s="388"/>
      <c r="BP76" s="388"/>
      <c r="BQ76" s="388"/>
      <c r="BR76" s="388"/>
      <c r="BS76" s="388"/>
      <c r="BT76" s="388"/>
      <c r="BU76" s="388"/>
      <c r="BV76" s="388"/>
    </row>
    <row r="77" spans="63:74" x14ac:dyDescent="0.2">
      <c r="BK77" s="388"/>
      <c r="BL77" s="388"/>
      <c r="BM77" s="388"/>
      <c r="BN77" s="388"/>
      <c r="BO77" s="388"/>
      <c r="BP77" s="388"/>
      <c r="BQ77" s="388"/>
      <c r="BR77" s="388"/>
      <c r="BS77" s="388"/>
      <c r="BT77" s="388"/>
      <c r="BU77" s="388"/>
      <c r="BV77" s="388"/>
    </row>
    <row r="78" spans="63:74" x14ac:dyDescent="0.2">
      <c r="BK78" s="388"/>
      <c r="BL78" s="388"/>
      <c r="BM78" s="388"/>
      <c r="BN78" s="388"/>
      <c r="BO78" s="388"/>
      <c r="BP78" s="388"/>
      <c r="BQ78" s="388"/>
      <c r="BR78" s="388"/>
      <c r="BS78" s="388"/>
      <c r="BT78" s="388"/>
      <c r="BU78" s="388"/>
      <c r="BV78" s="388"/>
    </row>
    <row r="79" spans="63:74" x14ac:dyDescent="0.2">
      <c r="BK79" s="388"/>
      <c r="BL79" s="388"/>
      <c r="BM79" s="388"/>
      <c r="BN79" s="388"/>
      <c r="BO79" s="388"/>
      <c r="BP79" s="388"/>
      <c r="BQ79" s="388"/>
      <c r="BR79" s="388"/>
      <c r="BS79" s="388"/>
      <c r="BT79" s="388"/>
      <c r="BU79" s="388"/>
      <c r="BV79" s="388"/>
    </row>
    <row r="80" spans="63:74" x14ac:dyDescent="0.2">
      <c r="BK80" s="388"/>
      <c r="BL80" s="388"/>
      <c r="BM80" s="388"/>
      <c r="BN80" s="388"/>
      <c r="BO80" s="388"/>
      <c r="BP80" s="388"/>
      <c r="BQ80" s="388"/>
      <c r="BR80" s="388"/>
      <c r="BS80" s="388"/>
      <c r="BT80" s="388"/>
      <c r="BU80" s="388"/>
      <c r="BV80" s="388"/>
    </row>
    <row r="81" spans="63:74" x14ac:dyDescent="0.2">
      <c r="BK81" s="388"/>
      <c r="BL81" s="388"/>
      <c r="BM81" s="388"/>
      <c r="BN81" s="388"/>
      <c r="BO81" s="388"/>
      <c r="BP81" s="388"/>
      <c r="BQ81" s="388"/>
      <c r="BR81" s="388"/>
      <c r="BS81" s="388"/>
      <c r="BT81" s="388"/>
      <c r="BU81" s="388"/>
      <c r="BV81" s="388"/>
    </row>
    <row r="82" spans="63:74" x14ac:dyDescent="0.2">
      <c r="BK82" s="388"/>
      <c r="BL82" s="388"/>
      <c r="BM82" s="388"/>
      <c r="BN82" s="388"/>
      <c r="BO82" s="388"/>
      <c r="BP82" s="388"/>
      <c r="BQ82" s="388"/>
      <c r="BR82" s="388"/>
      <c r="BS82" s="388"/>
      <c r="BT82" s="388"/>
      <c r="BU82" s="388"/>
      <c r="BV82" s="388"/>
    </row>
    <row r="83" spans="63:74" x14ac:dyDescent="0.2">
      <c r="BK83" s="388"/>
      <c r="BL83" s="388"/>
      <c r="BM83" s="388"/>
      <c r="BN83" s="388"/>
      <c r="BO83" s="388"/>
      <c r="BP83" s="388"/>
      <c r="BQ83" s="388"/>
      <c r="BR83" s="388"/>
      <c r="BS83" s="388"/>
      <c r="BT83" s="388"/>
      <c r="BU83" s="388"/>
      <c r="BV83" s="388"/>
    </row>
    <row r="84" spans="63:74" x14ac:dyDescent="0.2">
      <c r="BK84" s="388"/>
      <c r="BL84" s="388"/>
      <c r="BM84" s="388"/>
      <c r="BN84" s="388"/>
      <c r="BO84" s="388"/>
      <c r="BP84" s="388"/>
      <c r="BQ84" s="388"/>
      <c r="BR84" s="388"/>
      <c r="BS84" s="388"/>
      <c r="BT84" s="388"/>
      <c r="BU84" s="388"/>
      <c r="BV84" s="388"/>
    </row>
    <row r="85" spans="63:74" x14ac:dyDescent="0.2">
      <c r="BK85" s="388"/>
      <c r="BL85" s="388"/>
      <c r="BM85" s="388"/>
      <c r="BN85" s="388"/>
      <c r="BO85" s="388"/>
      <c r="BP85" s="388"/>
      <c r="BQ85" s="388"/>
      <c r="BR85" s="388"/>
      <c r="BS85" s="388"/>
      <c r="BT85" s="388"/>
      <c r="BU85" s="388"/>
      <c r="BV85" s="388"/>
    </row>
    <row r="86" spans="63:74" x14ac:dyDescent="0.2">
      <c r="BK86" s="388"/>
      <c r="BL86" s="388"/>
      <c r="BM86" s="388"/>
      <c r="BN86" s="388"/>
      <c r="BO86" s="388"/>
      <c r="BP86" s="388"/>
      <c r="BQ86" s="388"/>
      <c r="BR86" s="388"/>
      <c r="BS86" s="388"/>
      <c r="BT86" s="388"/>
      <c r="BU86" s="388"/>
      <c r="BV86" s="388"/>
    </row>
    <row r="87" spans="63:74" x14ac:dyDescent="0.2">
      <c r="BK87" s="388"/>
      <c r="BL87" s="388"/>
      <c r="BM87" s="388"/>
      <c r="BN87" s="388"/>
      <c r="BO87" s="388"/>
      <c r="BP87" s="388"/>
      <c r="BQ87" s="388"/>
      <c r="BR87" s="388"/>
      <c r="BS87" s="388"/>
      <c r="BT87" s="388"/>
      <c r="BU87" s="388"/>
      <c r="BV87" s="388"/>
    </row>
    <row r="88" spans="63:74" x14ac:dyDescent="0.2">
      <c r="BK88" s="388"/>
      <c r="BL88" s="388"/>
      <c r="BM88" s="388"/>
      <c r="BN88" s="388"/>
      <c r="BO88" s="388"/>
      <c r="BP88" s="388"/>
      <c r="BQ88" s="388"/>
      <c r="BR88" s="388"/>
      <c r="BS88" s="388"/>
      <c r="BT88" s="388"/>
      <c r="BU88" s="388"/>
      <c r="BV88" s="388"/>
    </row>
    <row r="89" spans="63:74" x14ac:dyDescent="0.2">
      <c r="BK89" s="388"/>
      <c r="BL89" s="388"/>
      <c r="BM89" s="388"/>
      <c r="BN89" s="388"/>
      <c r="BO89" s="388"/>
      <c r="BP89" s="388"/>
      <c r="BQ89" s="388"/>
      <c r="BR89" s="388"/>
      <c r="BS89" s="388"/>
      <c r="BT89" s="388"/>
      <c r="BU89" s="388"/>
      <c r="BV89" s="388"/>
    </row>
    <row r="90" spans="63:74" x14ac:dyDescent="0.2">
      <c r="BK90" s="388"/>
      <c r="BL90" s="388"/>
      <c r="BM90" s="388"/>
      <c r="BN90" s="388"/>
      <c r="BO90" s="388"/>
      <c r="BP90" s="388"/>
      <c r="BQ90" s="388"/>
      <c r="BR90" s="388"/>
      <c r="BS90" s="388"/>
      <c r="BT90" s="388"/>
      <c r="BU90" s="388"/>
      <c r="BV90" s="388"/>
    </row>
    <row r="91" spans="63:74" x14ac:dyDescent="0.2">
      <c r="BK91" s="388"/>
      <c r="BL91" s="388"/>
      <c r="BM91" s="388"/>
      <c r="BN91" s="388"/>
      <c r="BO91" s="388"/>
      <c r="BP91" s="388"/>
      <c r="BQ91" s="388"/>
      <c r="BR91" s="388"/>
      <c r="BS91" s="388"/>
      <c r="BT91" s="388"/>
      <c r="BU91" s="388"/>
      <c r="BV91" s="388"/>
    </row>
    <row r="92" spans="63:74" x14ac:dyDescent="0.2">
      <c r="BK92" s="388"/>
      <c r="BL92" s="388"/>
      <c r="BM92" s="388"/>
      <c r="BN92" s="388"/>
      <c r="BO92" s="388"/>
      <c r="BP92" s="388"/>
      <c r="BQ92" s="388"/>
      <c r="BR92" s="388"/>
      <c r="BS92" s="388"/>
      <c r="BT92" s="388"/>
      <c r="BU92" s="388"/>
      <c r="BV92" s="388"/>
    </row>
    <row r="93" spans="63:74" x14ac:dyDescent="0.2">
      <c r="BK93" s="388"/>
      <c r="BL93" s="388"/>
      <c r="BM93" s="388"/>
      <c r="BN93" s="388"/>
      <c r="BO93" s="388"/>
      <c r="BP93" s="388"/>
      <c r="BQ93" s="388"/>
      <c r="BR93" s="388"/>
      <c r="BS93" s="388"/>
      <c r="BT93" s="388"/>
      <c r="BU93" s="388"/>
      <c r="BV93" s="388"/>
    </row>
    <row r="94" spans="63:74" x14ac:dyDescent="0.2">
      <c r="BK94" s="388"/>
      <c r="BL94" s="388"/>
      <c r="BM94" s="388"/>
      <c r="BN94" s="388"/>
      <c r="BO94" s="388"/>
      <c r="BP94" s="388"/>
      <c r="BQ94" s="388"/>
      <c r="BR94" s="388"/>
      <c r="BS94" s="388"/>
      <c r="BT94" s="388"/>
      <c r="BU94" s="388"/>
      <c r="BV94" s="388"/>
    </row>
    <row r="95" spans="63:74" x14ac:dyDescent="0.2">
      <c r="BK95" s="388"/>
      <c r="BL95" s="388"/>
      <c r="BM95" s="388"/>
      <c r="BN95" s="388"/>
      <c r="BO95" s="388"/>
      <c r="BP95" s="388"/>
      <c r="BQ95" s="388"/>
      <c r="BR95" s="388"/>
      <c r="BS95" s="388"/>
      <c r="BT95" s="388"/>
      <c r="BU95" s="388"/>
      <c r="BV95" s="388"/>
    </row>
    <row r="96" spans="63:74" x14ac:dyDescent="0.2">
      <c r="BK96" s="388"/>
      <c r="BL96" s="388"/>
      <c r="BM96" s="388"/>
      <c r="BN96" s="388"/>
      <c r="BO96" s="388"/>
      <c r="BP96" s="388"/>
      <c r="BQ96" s="388"/>
      <c r="BR96" s="388"/>
      <c r="BS96" s="388"/>
      <c r="BT96" s="388"/>
      <c r="BU96" s="388"/>
      <c r="BV96" s="388"/>
    </row>
    <row r="97" spans="63:74" x14ac:dyDescent="0.2">
      <c r="BK97" s="388"/>
      <c r="BL97" s="388"/>
      <c r="BM97" s="388"/>
      <c r="BN97" s="388"/>
      <c r="BO97" s="388"/>
      <c r="BP97" s="388"/>
      <c r="BQ97" s="388"/>
      <c r="BR97" s="388"/>
      <c r="BS97" s="388"/>
      <c r="BT97" s="388"/>
      <c r="BU97" s="388"/>
      <c r="BV97" s="388"/>
    </row>
    <row r="98" spans="63:74" x14ac:dyDescent="0.2">
      <c r="BK98" s="388"/>
      <c r="BL98" s="388"/>
      <c r="BM98" s="388"/>
      <c r="BN98" s="388"/>
      <c r="BO98" s="388"/>
      <c r="BP98" s="388"/>
      <c r="BQ98" s="388"/>
      <c r="BR98" s="388"/>
      <c r="BS98" s="388"/>
      <c r="BT98" s="388"/>
      <c r="BU98" s="388"/>
      <c r="BV98" s="388"/>
    </row>
    <row r="99" spans="63:74" x14ac:dyDescent="0.2">
      <c r="BK99" s="388"/>
      <c r="BL99" s="388"/>
      <c r="BM99" s="388"/>
      <c r="BN99" s="388"/>
      <c r="BO99" s="388"/>
      <c r="BP99" s="388"/>
      <c r="BQ99" s="388"/>
      <c r="BR99" s="388"/>
      <c r="BS99" s="388"/>
      <c r="BT99" s="388"/>
      <c r="BU99" s="388"/>
      <c r="BV99" s="388"/>
    </row>
    <row r="100" spans="63:74" x14ac:dyDescent="0.2">
      <c r="BK100" s="388"/>
      <c r="BL100" s="388"/>
      <c r="BM100" s="388"/>
      <c r="BN100" s="388"/>
      <c r="BO100" s="388"/>
      <c r="BP100" s="388"/>
      <c r="BQ100" s="388"/>
      <c r="BR100" s="388"/>
      <c r="BS100" s="388"/>
      <c r="BT100" s="388"/>
      <c r="BU100" s="388"/>
      <c r="BV100" s="388"/>
    </row>
    <row r="101" spans="63:74" x14ac:dyDescent="0.2">
      <c r="BK101" s="388"/>
      <c r="BL101" s="388"/>
      <c r="BM101" s="388"/>
      <c r="BN101" s="388"/>
      <c r="BO101" s="388"/>
      <c r="BP101" s="388"/>
      <c r="BQ101" s="388"/>
      <c r="BR101" s="388"/>
      <c r="BS101" s="388"/>
      <c r="BT101" s="388"/>
      <c r="BU101" s="388"/>
      <c r="BV101" s="388"/>
    </row>
    <row r="102" spans="63:74" x14ac:dyDescent="0.2">
      <c r="BK102" s="388"/>
      <c r="BL102" s="388"/>
      <c r="BM102" s="388"/>
      <c r="BN102" s="388"/>
      <c r="BO102" s="388"/>
      <c r="BP102" s="388"/>
      <c r="BQ102" s="388"/>
      <c r="BR102" s="388"/>
      <c r="BS102" s="388"/>
      <c r="BT102" s="388"/>
      <c r="BU102" s="388"/>
      <c r="BV102" s="388"/>
    </row>
    <row r="103" spans="63:74" x14ac:dyDescent="0.2">
      <c r="BK103" s="388"/>
      <c r="BL103" s="388"/>
      <c r="BM103" s="388"/>
      <c r="BN103" s="388"/>
      <c r="BO103" s="388"/>
      <c r="BP103" s="388"/>
      <c r="BQ103" s="388"/>
      <c r="BR103" s="388"/>
      <c r="BS103" s="388"/>
      <c r="BT103" s="388"/>
      <c r="BU103" s="388"/>
      <c r="BV103" s="388"/>
    </row>
    <row r="104" spans="63:74" x14ac:dyDescent="0.2">
      <c r="BK104" s="388"/>
      <c r="BL104" s="388"/>
      <c r="BM104" s="388"/>
      <c r="BN104" s="388"/>
      <c r="BO104" s="388"/>
      <c r="BP104" s="388"/>
      <c r="BQ104" s="388"/>
      <c r="BR104" s="388"/>
      <c r="BS104" s="388"/>
      <c r="BT104" s="388"/>
      <c r="BU104" s="388"/>
      <c r="BV104" s="388"/>
    </row>
    <row r="105" spans="63:74" x14ac:dyDescent="0.2">
      <c r="BK105" s="388"/>
      <c r="BL105" s="388"/>
      <c r="BM105" s="388"/>
      <c r="BN105" s="388"/>
      <c r="BO105" s="388"/>
      <c r="BP105" s="388"/>
      <c r="BQ105" s="388"/>
      <c r="BR105" s="388"/>
      <c r="BS105" s="388"/>
      <c r="BT105" s="388"/>
      <c r="BU105" s="388"/>
      <c r="BV105" s="388"/>
    </row>
    <row r="106" spans="63:74" x14ac:dyDescent="0.2">
      <c r="BK106" s="388"/>
      <c r="BL106" s="388"/>
      <c r="BM106" s="388"/>
      <c r="BN106" s="388"/>
      <c r="BO106" s="388"/>
      <c r="BP106" s="388"/>
      <c r="BQ106" s="388"/>
      <c r="BR106" s="388"/>
      <c r="BS106" s="388"/>
      <c r="BT106" s="388"/>
      <c r="BU106" s="388"/>
      <c r="BV106" s="388"/>
    </row>
    <row r="107" spans="63:74" x14ac:dyDescent="0.2">
      <c r="BK107" s="388"/>
      <c r="BL107" s="388"/>
      <c r="BM107" s="388"/>
      <c r="BN107" s="388"/>
      <c r="BO107" s="388"/>
      <c r="BP107" s="388"/>
      <c r="BQ107" s="388"/>
      <c r="BR107" s="388"/>
      <c r="BS107" s="388"/>
      <c r="BT107" s="388"/>
      <c r="BU107" s="388"/>
      <c r="BV107" s="388"/>
    </row>
    <row r="108" spans="63:74" x14ac:dyDescent="0.2">
      <c r="BK108" s="388"/>
      <c r="BL108" s="388"/>
      <c r="BM108" s="388"/>
      <c r="BN108" s="388"/>
      <c r="BO108" s="388"/>
      <c r="BP108" s="388"/>
      <c r="BQ108" s="388"/>
      <c r="BR108" s="388"/>
      <c r="BS108" s="388"/>
      <c r="BT108" s="388"/>
      <c r="BU108" s="388"/>
      <c r="BV108" s="388"/>
    </row>
    <row r="109" spans="63:74" x14ac:dyDescent="0.2">
      <c r="BK109" s="388"/>
      <c r="BL109" s="388"/>
      <c r="BM109" s="388"/>
      <c r="BN109" s="388"/>
      <c r="BO109" s="388"/>
      <c r="BP109" s="388"/>
      <c r="BQ109" s="388"/>
      <c r="BR109" s="388"/>
      <c r="BS109" s="388"/>
      <c r="BT109" s="388"/>
      <c r="BU109" s="388"/>
      <c r="BV109" s="388"/>
    </row>
    <row r="110" spans="63:74" x14ac:dyDescent="0.2">
      <c r="BK110" s="388"/>
      <c r="BL110" s="388"/>
      <c r="BM110" s="388"/>
      <c r="BN110" s="388"/>
      <c r="BO110" s="388"/>
      <c r="BP110" s="388"/>
      <c r="BQ110" s="388"/>
      <c r="BR110" s="388"/>
      <c r="BS110" s="388"/>
      <c r="BT110" s="388"/>
      <c r="BU110" s="388"/>
      <c r="BV110" s="388"/>
    </row>
    <row r="111" spans="63:74" x14ac:dyDescent="0.2">
      <c r="BK111" s="388"/>
      <c r="BL111" s="388"/>
      <c r="BM111" s="388"/>
      <c r="BN111" s="388"/>
      <c r="BO111" s="388"/>
      <c r="BP111" s="388"/>
      <c r="BQ111" s="388"/>
      <c r="BR111" s="388"/>
      <c r="BS111" s="388"/>
      <c r="BT111" s="388"/>
      <c r="BU111" s="388"/>
      <c r="BV111" s="388"/>
    </row>
    <row r="112" spans="63:74" x14ac:dyDescent="0.2">
      <c r="BK112" s="388"/>
      <c r="BL112" s="388"/>
      <c r="BM112" s="388"/>
      <c r="BN112" s="388"/>
      <c r="BO112" s="388"/>
      <c r="BP112" s="388"/>
      <c r="BQ112" s="388"/>
      <c r="BR112" s="388"/>
      <c r="BS112" s="388"/>
      <c r="BT112" s="388"/>
      <c r="BU112" s="388"/>
      <c r="BV112" s="388"/>
    </row>
    <row r="113" spans="63:74" x14ac:dyDescent="0.2">
      <c r="BK113" s="388"/>
      <c r="BL113" s="388"/>
      <c r="BM113" s="388"/>
      <c r="BN113" s="388"/>
      <c r="BO113" s="388"/>
      <c r="BP113" s="388"/>
      <c r="BQ113" s="388"/>
      <c r="BR113" s="388"/>
      <c r="BS113" s="388"/>
      <c r="BT113" s="388"/>
      <c r="BU113" s="388"/>
      <c r="BV113" s="388"/>
    </row>
    <row r="114" spans="63:74" x14ac:dyDescent="0.2">
      <c r="BK114" s="388"/>
      <c r="BL114" s="388"/>
      <c r="BM114" s="388"/>
      <c r="BN114" s="388"/>
      <c r="BO114" s="388"/>
      <c r="BP114" s="388"/>
      <c r="BQ114" s="388"/>
      <c r="BR114" s="388"/>
      <c r="BS114" s="388"/>
      <c r="BT114" s="388"/>
      <c r="BU114" s="388"/>
      <c r="BV114" s="388"/>
    </row>
    <row r="115" spans="63:74" x14ac:dyDescent="0.2">
      <c r="BK115" s="388"/>
      <c r="BL115" s="388"/>
      <c r="BM115" s="388"/>
      <c r="BN115" s="388"/>
      <c r="BO115" s="388"/>
      <c r="BP115" s="388"/>
      <c r="BQ115" s="388"/>
      <c r="BR115" s="388"/>
      <c r="BS115" s="388"/>
      <c r="BT115" s="388"/>
      <c r="BU115" s="388"/>
      <c r="BV115" s="388"/>
    </row>
    <row r="116" spans="63:74" x14ac:dyDescent="0.2">
      <c r="BK116" s="388"/>
      <c r="BL116" s="388"/>
      <c r="BM116" s="388"/>
      <c r="BN116" s="388"/>
      <c r="BO116" s="388"/>
      <c r="BP116" s="388"/>
      <c r="BQ116" s="388"/>
      <c r="BR116" s="388"/>
      <c r="BS116" s="388"/>
      <c r="BT116" s="388"/>
      <c r="BU116" s="388"/>
      <c r="BV116" s="388"/>
    </row>
    <row r="117" spans="63:74" x14ac:dyDescent="0.2">
      <c r="BK117" s="388"/>
      <c r="BL117" s="388"/>
      <c r="BM117" s="388"/>
      <c r="BN117" s="388"/>
      <c r="BO117" s="388"/>
      <c r="BP117" s="388"/>
      <c r="BQ117" s="388"/>
      <c r="BR117" s="388"/>
      <c r="BS117" s="388"/>
      <c r="BT117" s="388"/>
      <c r="BU117" s="388"/>
      <c r="BV117" s="388"/>
    </row>
    <row r="118" spans="63:74" x14ac:dyDescent="0.2">
      <c r="BK118" s="388"/>
      <c r="BL118" s="388"/>
      <c r="BM118" s="388"/>
      <c r="BN118" s="388"/>
      <c r="BO118" s="388"/>
      <c r="BP118" s="388"/>
      <c r="BQ118" s="388"/>
      <c r="BR118" s="388"/>
      <c r="BS118" s="388"/>
      <c r="BT118" s="388"/>
      <c r="BU118" s="388"/>
      <c r="BV118" s="388"/>
    </row>
    <row r="119" spans="63:74" x14ac:dyDescent="0.2">
      <c r="BK119" s="388"/>
      <c r="BL119" s="388"/>
      <c r="BM119" s="388"/>
      <c r="BN119" s="388"/>
      <c r="BO119" s="388"/>
      <c r="BP119" s="388"/>
      <c r="BQ119" s="388"/>
      <c r="BR119" s="388"/>
      <c r="BS119" s="388"/>
      <c r="BT119" s="388"/>
      <c r="BU119" s="388"/>
      <c r="BV119" s="388"/>
    </row>
    <row r="120" spans="63:74" x14ac:dyDescent="0.2">
      <c r="BK120" s="388"/>
      <c r="BL120" s="388"/>
      <c r="BM120" s="388"/>
      <c r="BN120" s="388"/>
      <c r="BO120" s="388"/>
      <c r="BP120" s="388"/>
      <c r="BQ120" s="388"/>
      <c r="BR120" s="388"/>
      <c r="BS120" s="388"/>
      <c r="BT120" s="388"/>
      <c r="BU120" s="388"/>
      <c r="BV120" s="388"/>
    </row>
    <row r="121" spans="63:74" x14ac:dyDescent="0.2">
      <c r="BK121" s="388"/>
      <c r="BL121" s="388"/>
      <c r="BM121" s="388"/>
      <c r="BN121" s="388"/>
      <c r="BO121" s="388"/>
      <c r="BP121" s="388"/>
      <c r="BQ121" s="388"/>
      <c r="BR121" s="388"/>
      <c r="BS121" s="388"/>
      <c r="BT121" s="388"/>
      <c r="BU121" s="388"/>
      <c r="BV121" s="388"/>
    </row>
    <row r="122" spans="63:74" x14ac:dyDescent="0.2">
      <c r="BK122" s="388"/>
      <c r="BL122" s="388"/>
      <c r="BM122" s="388"/>
      <c r="BN122" s="388"/>
      <c r="BO122" s="388"/>
      <c r="BP122" s="388"/>
      <c r="BQ122" s="388"/>
      <c r="BR122" s="388"/>
      <c r="BS122" s="388"/>
      <c r="BT122" s="388"/>
      <c r="BU122" s="388"/>
      <c r="BV122" s="388"/>
    </row>
    <row r="123" spans="63:74" x14ac:dyDescent="0.2">
      <c r="BK123" s="388"/>
      <c r="BL123" s="388"/>
      <c r="BM123" s="388"/>
      <c r="BN123" s="388"/>
      <c r="BO123" s="388"/>
      <c r="BP123" s="388"/>
      <c r="BQ123" s="388"/>
      <c r="BR123" s="388"/>
      <c r="BS123" s="388"/>
      <c r="BT123" s="388"/>
      <c r="BU123" s="388"/>
      <c r="BV123" s="388"/>
    </row>
    <row r="124" spans="63:74" x14ac:dyDescent="0.2">
      <c r="BK124" s="388"/>
      <c r="BL124" s="388"/>
      <c r="BM124" s="388"/>
      <c r="BN124" s="388"/>
      <c r="BO124" s="388"/>
      <c r="BP124" s="388"/>
      <c r="BQ124" s="388"/>
      <c r="BR124" s="388"/>
      <c r="BS124" s="388"/>
      <c r="BT124" s="388"/>
      <c r="BU124" s="388"/>
      <c r="BV124" s="388"/>
    </row>
    <row r="125" spans="63:74" x14ac:dyDescent="0.2">
      <c r="BK125" s="388"/>
      <c r="BL125" s="388"/>
      <c r="BM125" s="388"/>
      <c r="BN125" s="388"/>
      <c r="BO125" s="388"/>
      <c r="BP125" s="388"/>
      <c r="BQ125" s="388"/>
      <c r="BR125" s="388"/>
      <c r="BS125" s="388"/>
      <c r="BT125" s="388"/>
      <c r="BU125" s="388"/>
      <c r="BV125" s="388"/>
    </row>
    <row r="126" spans="63:74" x14ac:dyDescent="0.2">
      <c r="BK126" s="388"/>
      <c r="BL126" s="388"/>
      <c r="BM126" s="388"/>
      <c r="BN126" s="388"/>
      <c r="BO126" s="388"/>
      <c r="BP126" s="388"/>
      <c r="BQ126" s="388"/>
      <c r="BR126" s="388"/>
      <c r="BS126" s="388"/>
      <c r="BT126" s="388"/>
      <c r="BU126" s="388"/>
      <c r="BV126" s="388"/>
    </row>
    <row r="127" spans="63:74" x14ac:dyDescent="0.2">
      <c r="BK127" s="388"/>
      <c r="BL127" s="388"/>
      <c r="BM127" s="388"/>
      <c r="BN127" s="388"/>
      <c r="BO127" s="388"/>
      <c r="BP127" s="388"/>
      <c r="BQ127" s="388"/>
      <c r="BR127" s="388"/>
      <c r="BS127" s="388"/>
      <c r="BT127" s="388"/>
      <c r="BU127" s="388"/>
      <c r="BV127" s="388"/>
    </row>
    <row r="128" spans="63:74" x14ac:dyDescent="0.2">
      <c r="BK128" s="388"/>
      <c r="BL128" s="388"/>
      <c r="BM128" s="388"/>
      <c r="BN128" s="388"/>
      <c r="BO128" s="388"/>
      <c r="BP128" s="388"/>
      <c r="BQ128" s="388"/>
      <c r="BR128" s="388"/>
      <c r="BS128" s="388"/>
      <c r="BT128" s="388"/>
      <c r="BU128" s="388"/>
      <c r="BV128" s="388"/>
    </row>
    <row r="129" spans="63:74" x14ac:dyDescent="0.2">
      <c r="BK129" s="388"/>
      <c r="BL129" s="388"/>
      <c r="BM129" s="388"/>
      <c r="BN129" s="388"/>
      <c r="BO129" s="388"/>
      <c r="BP129" s="388"/>
      <c r="BQ129" s="388"/>
      <c r="BR129" s="388"/>
      <c r="BS129" s="388"/>
      <c r="BT129" s="388"/>
      <c r="BU129" s="388"/>
      <c r="BV129" s="388"/>
    </row>
    <row r="130" spans="63:74" x14ac:dyDescent="0.2">
      <c r="BK130" s="388"/>
      <c r="BL130" s="388"/>
      <c r="BM130" s="388"/>
      <c r="BN130" s="388"/>
      <c r="BO130" s="388"/>
      <c r="BP130" s="388"/>
      <c r="BQ130" s="388"/>
      <c r="BR130" s="388"/>
      <c r="BS130" s="388"/>
      <c r="BT130" s="388"/>
      <c r="BU130" s="388"/>
      <c r="BV130" s="388"/>
    </row>
    <row r="131" spans="63:74" x14ac:dyDescent="0.2">
      <c r="BK131" s="388"/>
      <c r="BL131" s="388"/>
      <c r="BM131" s="388"/>
      <c r="BN131" s="388"/>
      <c r="BO131" s="388"/>
      <c r="BP131" s="388"/>
      <c r="BQ131" s="388"/>
      <c r="BR131" s="388"/>
      <c r="BS131" s="388"/>
      <c r="BT131" s="388"/>
      <c r="BU131" s="388"/>
      <c r="BV131" s="388"/>
    </row>
    <row r="132" spans="63:74" x14ac:dyDescent="0.2">
      <c r="BK132" s="388"/>
      <c r="BL132" s="388"/>
      <c r="BM132" s="388"/>
      <c r="BN132" s="388"/>
      <c r="BO132" s="388"/>
      <c r="BP132" s="388"/>
      <c r="BQ132" s="388"/>
      <c r="BR132" s="388"/>
      <c r="BS132" s="388"/>
      <c r="BT132" s="388"/>
      <c r="BU132" s="388"/>
      <c r="BV132" s="388"/>
    </row>
    <row r="133" spans="63:74" x14ac:dyDescent="0.2">
      <c r="BK133" s="388"/>
      <c r="BL133" s="388"/>
      <c r="BM133" s="388"/>
      <c r="BN133" s="388"/>
      <c r="BO133" s="388"/>
      <c r="BP133" s="388"/>
      <c r="BQ133" s="388"/>
      <c r="BR133" s="388"/>
      <c r="BS133" s="388"/>
      <c r="BT133" s="388"/>
      <c r="BU133" s="388"/>
      <c r="BV133" s="388"/>
    </row>
    <row r="134" spans="63:74" x14ac:dyDescent="0.2">
      <c r="BK134" s="388"/>
      <c r="BL134" s="388"/>
      <c r="BM134" s="388"/>
      <c r="BN134" s="388"/>
      <c r="BO134" s="388"/>
      <c r="BP134" s="388"/>
      <c r="BQ134" s="388"/>
      <c r="BR134" s="388"/>
      <c r="BS134" s="388"/>
      <c r="BT134" s="388"/>
      <c r="BU134" s="388"/>
      <c r="BV134" s="388"/>
    </row>
    <row r="135" spans="63:74" x14ac:dyDescent="0.2">
      <c r="BK135" s="388"/>
      <c r="BL135" s="388"/>
      <c r="BM135" s="388"/>
      <c r="BN135" s="388"/>
      <c r="BO135" s="388"/>
      <c r="BP135" s="388"/>
      <c r="BQ135" s="388"/>
      <c r="BR135" s="388"/>
      <c r="BS135" s="388"/>
      <c r="BT135" s="388"/>
      <c r="BU135" s="388"/>
      <c r="BV135" s="388"/>
    </row>
    <row r="136" spans="63:74" x14ac:dyDescent="0.2">
      <c r="BK136" s="388"/>
      <c r="BL136" s="388"/>
      <c r="BM136" s="388"/>
      <c r="BN136" s="388"/>
      <c r="BO136" s="388"/>
      <c r="BP136" s="388"/>
      <c r="BQ136" s="388"/>
      <c r="BR136" s="388"/>
      <c r="BS136" s="388"/>
      <c r="BT136" s="388"/>
      <c r="BU136" s="388"/>
      <c r="BV136" s="388"/>
    </row>
    <row r="137" spans="63:74" x14ac:dyDescent="0.2">
      <c r="BK137" s="388"/>
      <c r="BL137" s="388"/>
      <c r="BM137" s="388"/>
      <c r="BN137" s="388"/>
      <c r="BO137" s="388"/>
      <c r="BP137" s="388"/>
      <c r="BQ137" s="388"/>
      <c r="BR137" s="388"/>
      <c r="BS137" s="388"/>
      <c r="BT137" s="388"/>
      <c r="BU137" s="388"/>
      <c r="BV137" s="388"/>
    </row>
    <row r="138" spans="63:74" x14ac:dyDescent="0.2">
      <c r="BK138" s="388"/>
      <c r="BL138" s="388"/>
      <c r="BM138" s="388"/>
      <c r="BN138" s="388"/>
      <c r="BO138" s="388"/>
      <c r="BP138" s="388"/>
      <c r="BQ138" s="388"/>
      <c r="BR138" s="388"/>
      <c r="BS138" s="388"/>
      <c r="BT138" s="388"/>
      <c r="BU138" s="388"/>
      <c r="BV138" s="388"/>
    </row>
    <row r="139" spans="63:74" x14ac:dyDescent="0.2">
      <c r="BK139" s="388"/>
      <c r="BL139" s="388"/>
      <c r="BM139" s="388"/>
      <c r="BN139" s="388"/>
      <c r="BO139" s="388"/>
      <c r="BP139" s="388"/>
      <c r="BQ139" s="388"/>
      <c r="BR139" s="388"/>
      <c r="BS139" s="388"/>
      <c r="BT139" s="388"/>
      <c r="BU139" s="388"/>
      <c r="BV139" s="388"/>
    </row>
    <row r="140" spans="63:74" x14ac:dyDescent="0.2">
      <c r="BK140" s="388"/>
      <c r="BL140" s="388"/>
      <c r="BM140" s="388"/>
      <c r="BN140" s="388"/>
      <c r="BO140" s="388"/>
      <c r="BP140" s="388"/>
      <c r="BQ140" s="388"/>
      <c r="BR140" s="388"/>
      <c r="BS140" s="388"/>
      <c r="BT140" s="388"/>
      <c r="BU140" s="388"/>
      <c r="BV140" s="388"/>
    </row>
    <row r="141" spans="63:74" x14ac:dyDescent="0.2">
      <c r="BK141" s="388"/>
      <c r="BL141" s="388"/>
      <c r="BM141" s="388"/>
      <c r="BN141" s="388"/>
      <c r="BO141" s="388"/>
      <c r="BP141" s="388"/>
      <c r="BQ141" s="388"/>
      <c r="BR141" s="388"/>
      <c r="BS141" s="388"/>
      <c r="BT141" s="388"/>
      <c r="BU141" s="388"/>
      <c r="BV141" s="388"/>
    </row>
    <row r="142" spans="63:74" x14ac:dyDescent="0.2">
      <c r="BK142" s="388"/>
      <c r="BL142" s="388"/>
      <c r="BM142" s="388"/>
      <c r="BN142" s="388"/>
      <c r="BO142" s="388"/>
      <c r="BP142" s="388"/>
      <c r="BQ142" s="388"/>
      <c r="BR142" s="388"/>
      <c r="BS142" s="388"/>
      <c r="BT142" s="388"/>
      <c r="BU142" s="388"/>
      <c r="BV142" s="388"/>
    </row>
    <row r="143" spans="63:74" x14ac:dyDescent="0.2">
      <c r="BK143" s="388"/>
      <c r="BL143" s="388"/>
      <c r="BM143" s="388"/>
      <c r="BN143" s="388"/>
      <c r="BO143" s="388"/>
      <c r="BP143" s="388"/>
      <c r="BQ143" s="388"/>
      <c r="BR143" s="388"/>
      <c r="BS143" s="388"/>
      <c r="BT143" s="388"/>
      <c r="BU143" s="388"/>
      <c r="BV143" s="388"/>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S5" activePane="bottomRight" state="frozen"/>
      <selection activeCell="BF63" sqref="BF63"/>
      <selection pane="topRight" activeCell="BF63" sqref="BF63"/>
      <selection pane="bottomLeft" activeCell="BF63" sqref="BF63"/>
      <selection pane="bottomRight" activeCell="BC17" sqref="BC17"/>
    </sheetView>
  </sheetViews>
  <sheetFormatPr defaultColWidth="11" defaultRowHeight="11.25" x14ac:dyDescent="0.2"/>
  <cols>
    <col min="1" max="1" width="11.5703125" style="100" customWidth="1"/>
    <col min="2" max="2" width="26.85546875" style="100" customWidth="1"/>
    <col min="3" max="50" width="6.5703125" style="100" customWidth="1"/>
    <col min="51" max="55" width="6.5703125" style="380" customWidth="1"/>
    <col min="56" max="58" width="6.5703125" style="681" customWidth="1"/>
    <col min="59" max="62" width="6.5703125" style="380" customWidth="1"/>
    <col min="63" max="74" width="6.5703125" style="100" customWidth="1"/>
    <col min="75" max="16384" width="11" style="100"/>
  </cols>
  <sheetData>
    <row r="1" spans="1:74" ht="15.6" customHeight="1" x14ac:dyDescent="0.2">
      <c r="A1" s="789" t="s">
        <v>982</v>
      </c>
      <c r="B1" s="842" t="s">
        <v>997</v>
      </c>
      <c r="C1" s="780"/>
      <c r="D1" s="780"/>
      <c r="E1" s="780"/>
      <c r="F1" s="780"/>
      <c r="G1" s="780"/>
      <c r="H1" s="780"/>
      <c r="I1" s="780"/>
      <c r="J1" s="780"/>
      <c r="K1" s="780"/>
      <c r="L1" s="780"/>
      <c r="M1" s="780"/>
      <c r="N1" s="780"/>
      <c r="O1" s="780"/>
      <c r="P1" s="780"/>
      <c r="Q1" s="780"/>
      <c r="R1" s="780"/>
      <c r="S1" s="780"/>
      <c r="T1" s="780"/>
      <c r="U1" s="780"/>
      <c r="V1" s="780"/>
      <c r="W1" s="780"/>
      <c r="X1" s="780"/>
      <c r="Y1" s="780"/>
      <c r="Z1" s="780"/>
      <c r="AA1" s="780"/>
      <c r="AB1" s="780"/>
      <c r="AC1" s="780"/>
      <c r="AD1" s="780"/>
      <c r="AE1" s="780"/>
      <c r="AF1" s="780"/>
      <c r="AG1" s="780"/>
      <c r="AH1" s="780"/>
      <c r="AI1" s="780"/>
      <c r="AJ1" s="780"/>
      <c r="AK1" s="780"/>
      <c r="AL1" s="780"/>
      <c r="AM1" s="302"/>
    </row>
    <row r="2" spans="1:74" ht="14.1" customHeight="1" x14ac:dyDescent="0.2">
      <c r="A2" s="790"/>
      <c r="B2" s="540" t="str">
        <f>"U.S. Energy Information Administration  |  Short-Term Energy Outlook  - "&amp;Dates!D1</f>
        <v>U.S. Energy Information Administration  |  Short-Term Energy Outlook  - April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2"/>
    </row>
    <row r="3" spans="1:74" s="12" customFormat="1"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01"/>
      <c r="B5" s="102" t="s">
        <v>78</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6"/>
      <c r="AZ5" s="416"/>
      <c r="BA5" s="416"/>
      <c r="BB5" s="416"/>
      <c r="BC5" s="416"/>
      <c r="BD5" s="103"/>
      <c r="BE5" s="103"/>
      <c r="BF5" s="103"/>
      <c r="BG5" s="103"/>
      <c r="BH5" s="103"/>
      <c r="BI5" s="103"/>
      <c r="BJ5" s="416"/>
      <c r="BK5" s="416"/>
      <c r="BL5" s="416"/>
      <c r="BM5" s="416"/>
      <c r="BN5" s="416"/>
      <c r="BO5" s="416"/>
      <c r="BP5" s="416"/>
      <c r="BQ5" s="416"/>
      <c r="BR5" s="416"/>
      <c r="BS5" s="416"/>
      <c r="BT5" s="416"/>
      <c r="BU5" s="416"/>
      <c r="BV5" s="416"/>
    </row>
    <row r="6" spans="1:74" ht="11.1" customHeight="1" x14ac:dyDescent="0.2">
      <c r="A6" s="101" t="s">
        <v>737</v>
      </c>
      <c r="B6" s="202" t="s">
        <v>576</v>
      </c>
      <c r="C6" s="214">
        <v>11.627586048</v>
      </c>
      <c r="D6" s="214">
        <v>11.945555233</v>
      </c>
      <c r="E6" s="214">
        <v>10.457803012999999</v>
      </c>
      <c r="F6" s="214">
        <v>9.80444475</v>
      </c>
      <c r="G6" s="214">
        <v>10.389900393</v>
      </c>
      <c r="H6" s="214">
        <v>12.080306731</v>
      </c>
      <c r="I6" s="214">
        <v>12.916737187000001</v>
      </c>
      <c r="J6" s="214">
        <v>12.648909776</v>
      </c>
      <c r="K6" s="214">
        <v>11.670721607000001</v>
      </c>
      <c r="L6" s="214">
        <v>10.068118707</v>
      </c>
      <c r="M6" s="214">
        <v>10.021775587</v>
      </c>
      <c r="N6" s="214">
        <v>10.465394308</v>
      </c>
      <c r="O6" s="214">
        <v>11.378034384999999</v>
      </c>
      <c r="P6" s="214">
        <v>10.816737954000001</v>
      </c>
      <c r="Q6" s="214">
        <v>9.8190187390000006</v>
      </c>
      <c r="R6" s="214">
        <v>9.7631183400000001</v>
      </c>
      <c r="S6" s="214">
        <v>10.218853442</v>
      </c>
      <c r="T6" s="214">
        <v>12.259373191</v>
      </c>
      <c r="U6" s="214">
        <v>13.286675554</v>
      </c>
      <c r="V6" s="214">
        <v>13.216155218000001</v>
      </c>
      <c r="W6" s="214">
        <v>11.716148932999999</v>
      </c>
      <c r="X6" s="214">
        <v>10.095005284000001</v>
      </c>
      <c r="Y6" s="214">
        <v>9.9020590530000003</v>
      </c>
      <c r="Z6" s="214">
        <v>11.140083123</v>
      </c>
      <c r="AA6" s="214">
        <v>11.070637874999999</v>
      </c>
      <c r="AB6" s="214">
        <v>10.344727865999999</v>
      </c>
      <c r="AC6" s="214">
        <v>10.25596829</v>
      </c>
      <c r="AD6" s="214">
        <v>9.8108262340000003</v>
      </c>
      <c r="AE6" s="214">
        <v>10.403790946999999</v>
      </c>
      <c r="AF6" s="214">
        <v>11.930543634999999</v>
      </c>
      <c r="AG6" s="214">
        <v>13.044723810000001</v>
      </c>
      <c r="AH6" s="214">
        <v>12.398138116</v>
      </c>
      <c r="AI6" s="214">
        <v>11.195365721</v>
      </c>
      <c r="AJ6" s="214">
        <v>10.33471544</v>
      </c>
      <c r="AK6" s="214">
        <v>10.343839811</v>
      </c>
      <c r="AL6" s="214">
        <v>11.401663893</v>
      </c>
      <c r="AM6" s="214">
        <v>12.074968398999999</v>
      </c>
      <c r="AN6" s="214">
        <v>10.932693905000001</v>
      </c>
      <c r="AO6" s="214">
        <v>10.354256594000001</v>
      </c>
      <c r="AP6" s="214">
        <v>10.057963792000001</v>
      </c>
      <c r="AQ6" s="214">
        <v>10.957886544000001</v>
      </c>
      <c r="AR6" s="214">
        <v>12.413251804</v>
      </c>
      <c r="AS6" s="214">
        <v>13.307814855</v>
      </c>
      <c r="AT6" s="214">
        <v>13.160681114000001</v>
      </c>
      <c r="AU6" s="214">
        <v>11.890919011999999</v>
      </c>
      <c r="AV6" s="214">
        <v>10.502046314999999</v>
      </c>
      <c r="AW6" s="214">
        <v>10.746957279</v>
      </c>
      <c r="AX6" s="214">
        <v>10.881749828</v>
      </c>
      <c r="AY6" s="214">
        <v>11.538394019</v>
      </c>
      <c r="AZ6" s="214">
        <v>11.08386</v>
      </c>
      <c r="BA6" s="214">
        <v>10.424580000000001</v>
      </c>
      <c r="BB6" s="355">
        <v>9.7896610000000006</v>
      </c>
      <c r="BC6" s="355">
        <v>10.54893</v>
      </c>
      <c r="BD6" s="355">
        <v>12.018969999999999</v>
      </c>
      <c r="BE6" s="355">
        <v>13.05941</v>
      </c>
      <c r="BF6" s="355">
        <v>13.06072</v>
      </c>
      <c r="BG6" s="355">
        <v>11.18878</v>
      </c>
      <c r="BH6" s="355">
        <v>10.396179999999999</v>
      </c>
      <c r="BI6" s="355">
        <v>10.29505</v>
      </c>
      <c r="BJ6" s="355">
        <v>11.11293</v>
      </c>
      <c r="BK6" s="355">
        <v>11.50891</v>
      </c>
      <c r="BL6" s="355">
        <v>11.067600000000001</v>
      </c>
      <c r="BM6" s="355">
        <v>10.371130000000001</v>
      </c>
      <c r="BN6" s="355">
        <v>9.8336059999999996</v>
      </c>
      <c r="BO6" s="355">
        <v>10.607839999999999</v>
      </c>
      <c r="BP6" s="355">
        <v>12.09735</v>
      </c>
      <c r="BQ6" s="355">
        <v>13.10371</v>
      </c>
      <c r="BR6" s="355">
        <v>13.09693</v>
      </c>
      <c r="BS6" s="355">
        <v>11.215490000000001</v>
      </c>
      <c r="BT6" s="355">
        <v>10.4146</v>
      </c>
      <c r="BU6" s="355">
        <v>10.307689999999999</v>
      </c>
      <c r="BV6" s="355">
        <v>11.130839999999999</v>
      </c>
    </row>
    <row r="7" spans="1:74" ht="11.1" customHeight="1" x14ac:dyDescent="0.2">
      <c r="A7" s="101" t="s">
        <v>736</v>
      </c>
      <c r="B7" s="130" t="s">
        <v>200</v>
      </c>
      <c r="C7" s="214">
        <v>11.18573554</v>
      </c>
      <c r="D7" s="214">
        <v>11.516881870000001</v>
      </c>
      <c r="E7" s="214">
        <v>10.05614707</v>
      </c>
      <c r="F7" s="214">
        <v>9.4065756890000003</v>
      </c>
      <c r="G7" s="214">
        <v>9.9855526280000007</v>
      </c>
      <c r="H7" s="214">
        <v>11.63557788</v>
      </c>
      <c r="I7" s="214">
        <v>12.44804716</v>
      </c>
      <c r="J7" s="214">
        <v>12.188914159999999</v>
      </c>
      <c r="K7" s="214">
        <v>11.22058717</v>
      </c>
      <c r="L7" s="214">
        <v>9.6505851329999999</v>
      </c>
      <c r="M7" s="214">
        <v>9.5850330439999993</v>
      </c>
      <c r="N7" s="214">
        <v>10.013657309999999</v>
      </c>
      <c r="O7" s="214">
        <v>10.9419372</v>
      </c>
      <c r="P7" s="214">
        <v>10.38350363</v>
      </c>
      <c r="Q7" s="214">
        <v>9.3955383210000001</v>
      </c>
      <c r="R7" s="214">
        <v>9.351583604</v>
      </c>
      <c r="S7" s="214">
        <v>9.8025569620000006</v>
      </c>
      <c r="T7" s="214">
        <v>11.814832689999999</v>
      </c>
      <c r="U7" s="214">
        <v>12.826926029999999</v>
      </c>
      <c r="V7" s="214">
        <v>12.752532179999999</v>
      </c>
      <c r="W7" s="214">
        <v>11.27532933</v>
      </c>
      <c r="X7" s="214">
        <v>9.6797861180000009</v>
      </c>
      <c r="Y7" s="214">
        <v>9.4760816739999996</v>
      </c>
      <c r="Z7" s="214">
        <v>10.711109520000001</v>
      </c>
      <c r="AA7" s="214">
        <v>10.637131309999999</v>
      </c>
      <c r="AB7" s="214">
        <v>9.9124246419999995</v>
      </c>
      <c r="AC7" s="214">
        <v>9.8385851110000004</v>
      </c>
      <c r="AD7" s="214">
        <v>9.3964034989999998</v>
      </c>
      <c r="AE7" s="214">
        <v>9.9923311659999996</v>
      </c>
      <c r="AF7" s="214">
        <v>11.487246949999999</v>
      </c>
      <c r="AG7" s="214">
        <v>12.58721201</v>
      </c>
      <c r="AH7" s="214">
        <v>11.94796828</v>
      </c>
      <c r="AI7" s="214">
        <v>10.7800034</v>
      </c>
      <c r="AJ7" s="214">
        <v>9.9277484000000005</v>
      </c>
      <c r="AK7" s="214">
        <v>9.9195047219999992</v>
      </c>
      <c r="AL7" s="214">
        <v>10.953144529999999</v>
      </c>
      <c r="AM7" s="214">
        <v>11.62800105</v>
      </c>
      <c r="AN7" s="214">
        <v>10.49000942</v>
      </c>
      <c r="AO7" s="214">
        <v>9.9394399589999995</v>
      </c>
      <c r="AP7" s="214">
        <v>9.6409272789999996</v>
      </c>
      <c r="AQ7" s="214">
        <v>10.53902615</v>
      </c>
      <c r="AR7" s="214">
        <v>11.970175360000001</v>
      </c>
      <c r="AS7" s="214">
        <v>12.853954979999999</v>
      </c>
      <c r="AT7" s="214">
        <v>12.70076678</v>
      </c>
      <c r="AU7" s="214">
        <v>11.45161276</v>
      </c>
      <c r="AV7" s="214">
        <v>10.084454839999999</v>
      </c>
      <c r="AW7" s="214">
        <v>10.301271010000001</v>
      </c>
      <c r="AX7" s="214">
        <v>10.435418090000001</v>
      </c>
      <c r="AY7" s="214">
        <v>11.086424190000001</v>
      </c>
      <c r="AZ7" s="214">
        <v>10.628633000000001</v>
      </c>
      <c r="BA7" s="214">
        <v>9.9814665999999992</v>
      </c>
      <c r="BB7" s="355">
        <v>9.351737</v>
      </c>
      <c r="BC7" s="355">
        <v>10.111039999999999</v>
      </c>
      <c r="BD7" s="355">
        <v>11.56654</v>
      </c>
      <c r="BE7" s="355">
        <v>12.59741</v>
      </c>
      <c r="BF7" s="355">
        <v>12.6037</v>
      </c>
      <c r="BG7" s="355">
        <v>10.75123</v>
      </c>
      <c r="BH7" s="355">
        <v>9.9742259999999998</v>
      </c>
      <c r="BI7" s="355">
        <v>9.8565740000000002</v>
      </c>
      <c r="BJ7" s="355">
        <v>10.659890000000001</v>
      </c>
      <c r="BK7" s="355">
        <v>11.058680000000001</v>
      </c>
      <c r="BL7" s="355">
        <v>10.61065</v>
      </c>
      <c r="BM7" s="355">
        <v>9.9243089999999992</v>
      </c>
      <c r="BN7" s="355">
        <v>9.3945640000000008</v>
      </c>
      <c r="BO7" s="355">
        <v>10.166650000000001</v>
      </c>
      <c r="BP7" s="355">
        <v>11.639720000000001</v>
      </c>
      <c r="BQ7" s="355">
        <v>12.63505</v>
      </c>
      <c r="BR7" s="355">
        <v>12.632099999999999</v>
      </c>
      <c r="BS7" s="355">
        <v>10.7692</v>
      </c>
      <c r="BT7" s="355">
        <v>9.9832029999999996</v>
      </c>
      <c r="BU7" s="355">
        <v>9.8592049999999993</v>
      </c>
      <c r="BV7" s="355">
        <v>10.66738</v>
      </c>
    </row>
    <row r="8" spans="1:74" ht="11.1" customHeight="1" x14ac:dyDescent="0.2">
      <c r="A8" s="101" t="s">
        <v>362</v>
      </c>
      <c r="B8" s="130" t="s">
        <v>363</v>
      </c>
      <c r="C8" s="214">
        <v>0.44185050799999998</v>
      </c>
      <c r="D8" s="214">
        <v>0.42867336299999997</v>
      </c>
      <c r="E8" s="214">
        <v>0.40165594300000002</v>
      </c>
      <c r="F8" s="214">
        <v>0.39786906100000002</v>
      </c>
      <c r="G8" s="214">
        <v>0.40434776500000003</v>
      </c>
      <c r="H8" s="214">
        <v>0.44472885099999998</v>
      </c>
      <c r="I8" s="214">
        <v>0.46869002700000001</v>
      </c>
      <c r="J8" s="214">
        <v>0.459995616</v>
      </c>
      <c r="K8" s="214">
        <v>0.450134437</v>
      </c>
      <c r="L8" s="214">
        <v>0.41753357400000002</v>
      </c>
      <c r="M8" s="214">
        <v>0.43674254299999998</v>
      </c>
      <c r="N8" s="214">
        <v>0.451736998</v>
      </c>
      <c r="O8" s="214">
        <v>0.436097185</v>
      </c>
      <c r="P8" s="214">
        <v>0.433234324</v>
      </c>
      <c r="Q8" s="214">
        <v>0.42348041800000003</v>
      </c>
      <c r="R8" s="214">
        <v>0.41153473600000001</v>
      </c>
      <c r="S8" s="214">
        <v>0.41629648000000002</v>
      </c>
      <c r="T8" s="214">
        <v>0.44454050099999998</v>
      </c>
      <c r="U8" s="214">
        <v>0.45974952400000002</v>
      </c>
      <c r="V8" s="214">
        <v>0.46362303799999999</v>
      </c>
      <c r="W8" s="214">
        <v>0.440819603</v>
      </c>
      <c r="X8" s="214">
        <v>0.41521916599999997</v>
      </c>
      <c r="Y8" s="214">
        <v>0.42597737899999999</v>
      </c>
      <c r="Z8" s="214">
        <v>0.42897360299999998</v>
      </c>
      <c r="AA8" s="214">
        <v>0.43350656500000001</v>
      </c>
      <c r="AB8" s="214">
        <v>0.43230322399999999</v>
      </c>
      <c r="AC8" s="214">
        <v>0.41738317899999999</v>
      </c>
      <c r="AD8" s="214">
        <v>0.41442273499999999</v>
      </c>
      <c r="AE8" s="214">
        <v>0.41145978100000002</v>
      </c>
      <c r="AF8" s="214">
        <v>0.44329668500000002</v>
      </c>
      <c r="AG8" s="214">
        <v>0.45751180000000002</v>
      </c>
      <c r="AH8" s="214">
        <v>0.45016983599999999</v>
      </c>
      <c r="AI8" s="214">
        <v>0.41536232099999998</v>
      </c>
      <c r="AJ8" s="214">
        <v>0.40696704</v>
      </c>
      <c r="AK8" s="214">
        <v>0.424335089</v>
      </c>
      <c r="AL8" s="214">
        <v>0.448519363</v>
      </c>
      <c r="AM8" s="214">
        <v>0.44696734900000001</v>
      </c>
      <c r="AN8" s="214">
        <v>0.44268448500000002</v>
      </c>
      <c r="AO8" s="214">
        <v>0.41481663499999999</v>
      </c>
      <c r="AP8" s="214">
        <v>0.417036513</v>
      </c>
      <c r="AQ8" s="214">
        <v>0.41886039400000002</v>
      </c>
      <c r="AR8" s="214">
        <v>0.44307644400000001</v>
      </c>
      <c r="AS8" s="214">
        <v>0.45385987500000002</v>
      </c>
      <c r="AT8" s="214">
        <v>0.45991433399999998</v>
      </c>
      <c r="AU8" s="214">
        <v>0.43930625200000001</v>
      </c>
      <c r="AV8" s="214">
        <v>0.41759147499999999</v>
      </c>
      <c r="AW8" s="214">
        <v>0.44568626900000002</v>
      </c>
      <c r="AX8" s="214">
        <v>0.44633173799999998</v>
      </c>
      <c r="AY8" s="214">
        <v>0.45196982899999999</v>
      </c>
      <c r="AZ8" s="214">
        <v>0.45522699999999999</v>
      </c>
      <c r="BA8" s="214">
        <v>0.44311339999999999</v>
      </c>
      <c r="BB8" s="355">
        <v>0.43792399999999998</v>
      </c>
      <c r="BC8" s="355">
        <v>0.43788559999999999</v>
      </c>
      <c r="BD8" s="355">
        <v>0.45242399999999999</v>
      </c>
      <c r="BE8" s="355">
        <v>0.46200010000000002</v>
      </c>
      <c r="BF8" s="355">
        <v>0.45701960000000003</v>
      </c>
      <c r="BG8" s="355">
        <v>0.43755129999999998</v>
      </c>
      <c r="BH8" s="355">
        <v>0.42195189999999999</v>
      </c>
      <c r="BI8" s="355">
        <v>0.4384769</v>
      </c>
      <c r="BJ8" s="355">
        <v>0.45304630000000001</v>
      </c>
      <c r="BK8" s="355">
        <v>0.45023069999999998</v>
      </c>
      <c r="BL8" s="355">
        <v>0.45695239999999998</v>
      </c>
      <c r="BM8" s="355">
        <v>0.446822</v>
      </c>
      <c r="BN8" s="355">
        <v>0.43904169999999998</v>
      </c>
      <c r="BO8" s="355">
        <v>0.44118849999999998</v>
      </c>
      <c r="BP8" s="355">
        <v>0.45762839999999999</v>
      </c>
      <c r="BQ8" s="355">
        <v>0.46866859999999999</v>
      </c>
      <c r="BR8" s="355">
        <v>0.4648293</v>
      </c>
      <c r="BS8" s="355">
        <v>0.44629380000000002</v>
      </c>
      <c r="BT8" s="355">
        <v>0.4313961</v>
      </c>
      <c r="BU8" s="355">
        <v>0.44848320000000003</v>
      </c>
      <c r="BV8" s="355">
        <v>0.46346270000000001</v>
      </c>
    </row>
    <row r="9" spans="1:74" ht="11.1" customHeight="1" x14ac:dyDescent="0.2">
      <c r="A9" s="104" t="s">
        <v>738</v>
      </c>
      <c r="B9" s="130" t="s">
        <v>577</v>
      </c>
      <c r="C9" s="214">
        <v>0.16843451600000001</v>
      </c>
      <c r="D9" s="214">
        <v>0.15066853599999999</v>
      </c>
      <c r="E9" s="214">
        <v>0.18349538700000001</v>
      </c>
      <c r="F9" s="214">
        <v>0.19809723300000001</v>
      </c>
      <c r="G9" s="214">
        <v>0.19378441900000001</v>
      </c>
      <c r="H9" s="214">
        <v>0.20257176599999999</v>
      </c>
      <c r="I9" s="214">
        <v>0.201587775</v>
      </c>
      <c r="J9" s="214">
        <v>0.21003132199999999</v>
      </c>
      <c r="K9" s="214">
        <v>0.19674493300000001</v>
      </c>
      <c r="L9" s="214">
        <v>0.147221451</v>
      </c>
      <c r="M9" s="214">
        <v>0.17291933300000001</v>
      </c>
      <c r="N9" s="214">
        <v>0.16453748400000001</v>
      </c>
      <c r="O9" s="214">
        <v>0.19788496799999999</v>
      </c>
      <c r="P9" s="214">
        <v>0.16830013799999999</v>
      </c>
      <c r="Q9" s="214">
        <v>0.165742419</v>
      </c>
      <c r="R9" s="214">
        <v>0.14173623299999999</v>
      </c>
      <c r="S9" s="214">
        <v>0.16745574199999999</v>
      </c>
      <c r="T9" s="214">
        <v>0.20459913299999999</v>
      </c>
      <c r="U9" s="214">
        <v>0.22900867799999999</v>
      </c>
      <c r="V9" s="214">
        <v>0.21813471000000001</v>
      </c>
      <c r="W9" s="214">
        <v>0.157019933</v>
      </c>
      <c r="X9" s="214">
        <v>0.17156490299999999</v>
      </c>
      <c r="Y9" s="214">
        <v>0.20013096699999999</v>
      </c>
      <c r="Z9" s="214">
        <v>0.15720709699999999</v>
      </c>
      <c r="AA9" s="214">
        <v>0.21080048400000001</v>
      </c>
      <c r="AB9" s="214">
        <v>0.177942393</v>
      </c>
      <c r="AC9" s="214">
        <v>0.162093032</v>
      </c>
      <c r="AD9" s="214">
        <v>0.14852616699999999</v>
      </c>
      <c r="AE9" s="214">
        <v>0.13717574199999999</v>
      </c>
      <c r="AF9" s="214">
        <v>0.17271929999999999</v>
      </c>
      <c r="AG9" s="214">
        <v>0.167902677</v>
      </c>
      <c r="AH9" s="214">
        <v>0.18504467699999999</v>
      </c>
      <c r="AI9" s="214">
        <v>0.15120819999999999</v>
      </c>
      <c r="AJ9" s="214">
        <v>0.104594742</v>
      </c>
      <c r="AK9" s="214">
        <v>0.1035701</v>
      </c>
      <c r="AL9" s="214">
        <v>0.13080845099999999</v>
      </c>
      <c r="AM9" s="214">
        <v>0.13178261199999999</v>
      </c>
      <c r="AN9" s="214">
        <v>0.12571992900000001</v>
      </c>
      <c r="AO9" s="214">
        <v>0.14203696800000001</v>
      </c>
      <c r="AP9" s="214">
        <v>9.6904166999999999E-2</v>
      </c>
      <c r="AQ9" s="214">
        <v>0.13218564499999999</v>
      </c>
      <c r="AR9" s="214">
        <v>0.14261886700000001</v>
      </c>
      <c r="AS9" s="214">
        <v>0.143076129</v>
      </c>
      <c r="AT9" s="214">
        <v>0.16134741899999999</v>
      </c>
      <c r="AU9" s="214">
        <v>0.106322</v>
      </c>
      <c r="AV9" s="214">
        <v>9.1691676999999999E-2</v>
      </c>
      <c r="AW9" s="214">
        <v>8.4347733999999994E-2</v>
      </c>
      <c r="AX9" s="214">
        <v>0.102499516</v>
      </c>
      <c r="AY9" s="214">
        <v>0.13340379999999999</v>
      </c>
      <c r="AZ9" s="214">
        <v>0.1254759</v>
      </c>
      <c r="BA9" s="214">
        <v>0.12606390000000001</v>
      </c>
      <c r="BB9" s="355">
        <v>0.1246439</v>
      </c>
      <c r="BC9" s="355">
        <v>0.13776910000000001</v>
      </c>
      <c r="BD9" s="355">
        <v>0.1569419</v>
      </c>
      <c r="BE9" s="355">
        <v>0.1760794</v>
      </c>
      <c r="BF9" s="355">
        <v>0.17643519999999999</v>
      </c>
      <c r="BG9" s="355">
        <v>0.14178540000000001</v>
      </c>
      <c r="BH9" s="355">
        <v>0.1209665</v>
      </c>
      <c r="BI9" s="355">
        <v>0.1319292</v>
      </c>
      <c r="BJ9" s="355">
        <v>0.13303470000000001</v>
      </c>
      <c r="BK9" s="355">
        <v>0.15479000000000001</v>
      </c>
      <c r="BL9" s="355">
        <v>0.14030010000000001</v>
      </c>
      <c r="BM9" s="355">
        <v>0.13860729999999999</v>
      </c>
      <c r="BN9" s="355">
        <v>0.13608219999999999</v>
      </c>
      <c r="BO9" s="355">
        <v>0.1487714</v>
      </c>
      <c r="BP9" s="355">
        <v>0.16674230000000001</v>
      </c>
      <c r="BQ9" s="355">
        <v>0.18516630000000001</v>
      </c>
      <c r="BR9" s="355">
        <v>0.18450179999999999</v>
      </c>
      <c r="BS9" s="355">
        <v>0.14842730000000001</v>
      </c>
      <c r="BT9" s="355">
        <v>0.12687670000000001</v>
      </c>
      <c r="BU9" s="355">
        <v>0.1370507</v>
      </c>
      <c r="BV9" s="355">
        <v>0.13755200000000001</v>
      </c>
    </row>
    <row r="10" spans="1:74" ht="11.1" customHeight="1" x14ac:dyDescent="0.2">
      <c r="A10" s="104" t="s">
        <v>739</v>
      </c>
      <c r="B10" s="130" t="s">
        <v>518</v>
      </c>
      <c r="C10" s="214">
        <v>11.796020564000001</v>
      </c>
      <c r="D10" s="214">
        <v>12.096223769</v>
      </c>
      <c r="E10" s="214">
        <v>10.6412984</v>
      </c>
      <c r="F10" s="214">
        <v>10.002541983</v>
      </c>
      <c r="G10" s="214">
        <v>10.583684812</v>
      </c>
      <c r="H10" s="214">
        <v>12.282878497</v>
      </c>
      <c r="I10" s="214">
        <v>13.118324962000001</v>
      </c>
      <c r="J10" s="214">
        <v>12.858941098000001</v>
      </c>
      <c r="K10" s="214">
        <v>11.867466540000001</v>
      </c>
      <c r="L10" s="214">
        <v>10.215340158</v>
      </c>
      <c r="M10" s="214">
        <v>10.19469492</v>
      </c>
      <c r="N10" s="214">
        <v>10.629931792000001</v>
      </c>
      <c r="O10" s="214">
        <v>11.575919353</v>
      </c>
      <c r="P10" s="214">
        <v>10.985038092</v>
      </c>
      <c r="Q10" s="214">
        <v>9.9847611579999995</v>
      </c>
      <c r="R10" s="214">
        <v>9.9048545729999997</v>
      </c>
      <c r="S10" s="214">
        <v>10.386309184</v>
      </c>
      <c r="T10" s="214">
        <v>12.463972324</v>
      </c>
      <c r="U10" s="214">
        <v>13.515684232</v>
      </c>
      <c r="V10" s="214">
        <v>13.434289928</v>
      </c>
      <c r="W10" s="214">
        <v>11.873168866</v>
      </c>
      <c r="X10" s="214">
        <v>10.266570186999999</v>
      </c>
      <c r="Y10" s="214">
        <v>10.10219002</v>
      </c>
      <c r="Z10" s="214">
        <v>11.297290220000001</v>
      </c>
      <c r="AA10" s="214">
        <v>11.281438358999999</v>
      </c>
      <c r="AB10" s="214">
        <v>10.522670259</v>
      </c>
      <c r="AC10" s="214">
        <v>10.418061322</v>
      </c>
      <c r="AD10" s="214">
        <v>9.9593524010000003</v>
      </c>
      <c r="AE10" s="214">
        <v>10.540966688999999</v>
      </c>
      <c r="AF10" s="214">
        <v>12.103262935</v>
      </c>
      <c r="AG10" s="214">
        <v>13.212626487</v>
      </c>
      <c r="AH10" s="214">
        <v>12.583182793000001</v>
      </c>
      <c r="AI10" s="214">
        <v>11.346573920999999</v>
      </c>
      <c r="AJ10" s="214">
        <v>10.439310182</v>
      </c>
      <c r="AK10" s="214">
        <v>10.447409910999999</v>
      </c>
      <c r="AL10" s="214">
        <v>11.532472344</v>
      </c>
      <c r="AM10" s="214">
        <v>12.206751011</v>
      </c>
      <c r="AN10" s="214">
        <v>11.058413834</v>
      </c>
      <c r="AO10" s="214">
        <v>10.496293562</v>
      </c>
      <c r="AP10" s="214">
        <v>10.154867959000001</v>
      </c>
      <c r="AQ10" s="214">
        <v>11.090072189000001</v>
      </c>
      <c r="AR10" s="214">
        <v>12.555870670999999</v>
      </c>
      <c r="AS10" s="214">
        <v>13.450890984000001</v>
      </c>
      <c r="AT10" s="214">
        <v>13.322028532999999</v>
      </c>
      <c r="AU10" s="214">
        <v>11.997241012</v>
      </c>
      <c r="AV10" s="214">
        <v>10.593737991999999</v>
      </c>
      <c r="AW10" s="214">
        <v>10.831305013</v>
      </c>
      <c r="AX10" s="214">
        <v>10.984249344</v>
      </c>
      <c r="AY10" s="214">
        <v>11.671797819</v>
      </c>
      <c r="AZ10" s="214">
        <v>11.209335899999999</v>
      </c>
      <c r="BA10" s="214">
        <v>10.550643900000001</v>
      </c>
      <c r="BB10" s="355">
        <v>9.9143050000000006</v>
      </c>
      <c r="BC10" s="355">
        <v>10.6867</v>
      </c>
      <c r="BD10" s="355">
        <v>12.17591</v>
      </c>
      <c r="BE10" s="355">
        <v>13.23549</v>
      </c>
      <c r="BF10" s="355">
        <v>13.23715</v>
      </c>
      <c r="BG10" s="355">
        <v>11.33056</v>
      </c>
      <c r="BH10" s="355">
        <v>10.517139999999999</v>
      </c>
      <c r="BI10" s="355">
        <v>10.42698</v>
      </c>
      <c r="BJ10" s="355">
        <v>11.24597</v>
      </c>
      <c r="BK10" s="355">
        <v>11.6637</v>
      </c>
      <c r="BL10" s="355">
        <v>11.2079</v>
      </c>
      <c r="BM10" s="355">
        <v>10.509740000000001</v>
      </c>
      <c r="BN10" s="355">
        <v>9.9696879999999997</v>
      </c>
      <c r="BO10" s="355">
        <v>10.75661</v>
      </c>
      <c r="BP10" s="355">
        <v>12.264099999999999</v>
      </c>
      <c r="BQ10" s="355">
        <v>13.288880000000001</v>
      </c>
      <c r="BR10" s="355">
        <v>13.28143</v>
      </c>
      <c r="BS10" s="355">
        <v>11.36392</v>
      </c>
      <c r="BT10" s="355">
        <v>10.54148</v>
      </c>
      <c r="BU10" s="355">
        <v>10.444739999999999</v>
      </c>
      <c r="BV10" s="355">
        <v>11.2684</v>
      </c>
    </row>
    <row r="11" spans="1:74" ht="11.1" customHeight="1" x14ac:dyDescent="0.2">
      <c r="A11" s="104" t="s">
        <v>9</v>
      </c>
      <c r="B11" s="130" t="s">
        <v>364</v>
      </c>
      <c r="C11" s="214">
        <v>0.76761117000000001</v>
      </c>
      <c r="D11" s="214">
        <v>0.75794656000000005</v>
      </c>
      <c r="E11" s="214">
        <v>0.433072126</v>
      </c>
      <c r="F11" s="214">
        <v>0.46524563200000002</v>
      </c>
      <c r="G11" s="214">
        <v>0.92986685400000002</v>
      </c>
      <c r="H11" s="214">
        <v>1.006403229</v>
      </c>
      <c r="I11" s="214">
        <v>0.99269978199999998</v>
      </c>
      <c r="J11" s="214">
        <v>0.77030444499999995</v>
      </c>
      <c r="K11" s="214">
        <v>0.36747170000000001</v>
      </c>
      <c r="L11" s="214">
        <v>0.29283991199999998</v>
      </c>
      <c r="M11" s="214">
        <v>0.60802026399999998</v>
      </c>
      <c r="N11" s="214">
        <v>0.63537610899999997</v>
      </c>
      <c r="O11" s="214">
        <v>0.84008991399999999</v>
      </c>
      <c r="P11" s="214">
        <v>0.36834715699999998</v>
      </c>
      <c r="Q11" s="214">
        <v>0.39159882000000001</v>
      </c>
      <c r="R11" s="214">
        <v>0.55760441900000002</v>
      </c>
      <c r="S11" s="214">
        <v>0.83511741500000003</v>
      </c>
      <c r="T11" s="214">
        <v>1.0760633509999999</v>
      </c>
      <c r="U11" s="214">
        <v>1.1047376630000001</v>
      </c>
      <c r="V11" s="214">
        <v>0.72895816000000002</v>
      </c>
      <c r="W11" s="214">
        <v>0.25940147899999999</v>
      </c>
      <c r="X11" s="214">
        <v>0.33010160900000002</v>
      </c>
      <c r="Y11" s="214">
        <v>0.48268012599999999</v>
      </c>
      <c r="Z11" s="214">
        <v>0.89574010699999995</v>
      </c>
      <c r="AA11" s="214">
        <v>0.62756272499999999</v>
      </c>
      <c r="AB11" s="214">
        <v>0.28447402700000002</v>
      </c>
      <c r="AC11" s="214">
        <v>0.64106681899999995</v>
      </c>
      <c r="AD11" s="214">
        <v>0.49305760900000001</v>
      </c>
      <c r="AE11" s="214">
        <v>0.755531434</v>
      </c>
      <c r="AF11" s="214">
        <v>0.75160370499999996</v>
      </c>
      <c r="AG11" s="214">
        <v>0.94244487799999999</v>
      </c>
      <c r="AH11" s="214">
        <v>0.55671769500000001</v>
      </c>
      <c r="AI11" s="214">
        <v>0.248611886</v>
      </c>
      <c r="AJ11" s="214">
        <v>0.41053256500000002</v>
      </c>
      <c r="AK11" s="214">
        <v>0.62066728400000004</v>
      </c>
      <c r="AL11" s="214">
        <v>1.057390415</v>
      </c>
      <c r="AM11" s="214">
        <v>0.82364012617000004</v>
      </c>
      <c r="AN11" s="214">
        <v>0.37522410087000002</v>
      </c>
      <c r="AO11" s="214">
        <v>0.69522495891000002</v>
      </c>
      <c r="AP11" s="214">
        <v>0.64965443405000001</v>
      </c>
      <c r="AQ11" s="214">
        <v>1.0988369388000001</v>
      </c>
      <c r="AR11" s="214">
        <v>1.0501034573000001</v>
      </c>
      <c r="AS11" s="214">
        <v>1.1189797990000001</v>
      </c>
      <c r="AT11" s="214">
        <v>0.72275248904</v>
      </c>
      <c r="AU11" s="214">
        <v>0.53921355136000004</v>
      </c>
      <c r="AV11" s="214">
        <v>0.40643151194999999</v>
      </c>
      <c r="AW11" s="214">
        <v>0.91216033023999998</v>
      </c>
      <c r="AX11" s="214">
        <v>0.67385611046000005</v>
      </c>
      <c r="AY11" s="214">
        <v>0.83607022741000003</v>
      </c>
      <c r="AZ11" s="214">
        <v>0.4889723158</v>
      </c>
      <c r="BA11" s="214">
        <v>0.62287708197000002</v>
      </c>
      <c r="BB11" s="355">
        <v>0.48439310000000002</v>
      </c>
      <c r="BC11" s="355">
        <v>0.94843390000000005</v>
      </c>
      <c r="BD11" s="355">
        <v>0.97278489999999995</v>
      </c>
      <c r="BE11" s="355">
        <v>1.081331</v>
      </c>
      <c r="BF11" s="355">
        <v>0.85723539999999998</v>
      </c>
      <c r="BG11" s="355">
        <v>0.24442179999999999</v>
      </c>
      <c r="BH11" s="355">
        <v>0.42665380000000003</v>
      </c>
      <c r="BI11" s="355">
        <v>0.68632249999999995</v>
      </c>
      <c r="BJ11" s="355">
        <v>0.91074940000000004</v>
      </c>
      <c r="BK11" s="355">
        <v>0.70443990000000001</v>
      </c>
      <c r="BL11" s="355">
        <v>0.41833300000000001</v>
      </c>
      <c r="BM11" s="355">
        <v>0.60312869999999996</v>
      </c>
      <c r="BN11" s="355">
        <v>0.53932659999999999</v>
      </c>
      <c r="BO11" s="355">
        <v>0.95922459999999998</v>
      </c>
      <c r="BP11" s="355">
        <v>0.97685350000000004</v>
      </c>
      <c r="BQ11" s="355">
        <v>1.0728390000000001</v>
      </c>
      <c r="BR11" s="355">
        <v>0.85839109999999996</v>
      </c>
      <c r="BS11" s="355">
        <v>0.24368529999999999</v>
      </c>
      <c r="BT11" s="355">
        <v>0.425402</v>
      </c>
      <c r="BU11" s="355">
        <v>0.68542449999999999</v>
      </c>
      <c r="BV11" s="355">
        <v>0.91061990000000004</v>
      </c>
    </row>
    <row r="12" spans="1:74" ht="11.1" customHeight="1" x14ac:dyDescent="0.2">
      <c r="A12" s="101"/>
      <c r="B12" s="105"/>
      <c r="C12" s="234"/>
      <c r="D12" s="234"/>
      <c r="E12" s="234"/>
      <c r="F12" s="234"/>
      <c r="G12" s="234"/>
      <c r="H12" s="234"/>
      <c r="I12" s="234"/>
      <c r="J12" s="234"/>
      <c r="K12" s="234"/>
      <c r="L12" s="234"/>
      <c r="M12" s="234"/>
      <c r="N12" s="234"/>
      <c r="O12" s="234"/>
      <c r="P12" s="234"/>
      <c r="Q12" s="234"/>
      <c r="R12" s="234"/>
      <c r="S12" s="234"/>
      <c r="T12" s="234"/>
      <c r="U12" s="234"/>
      <c r="V12" s="234"/>
      <c r="W12" s="234"/>
      <c r="X12" s="234"/>
      <c r="Y12" s="234"/>
      <c r="Z12" s="234"/>
      <c r="AA12" s="234"/>
      <c r="AB12" s="234"/>
      <c r="AC12" s="234"/>
      <c r="AD12" s="234"/>
      <c r="AE12" s="234"/>
      <c r="AF12" s="234"/>
      <c r="AG12" s="234"/>
      <c r="AH12" s="234"/>
      <c r="AI12" s="234"/>
      <c r="AJ12" s="234"/>
      <c r="AK12" s="234"/>
      <c r="AL12" s="234"/>
      <c r="AM12" s="234"/>
      <c r="AN12" s="234"/>
      <c r="AO12" s="234"/>
      <c r="AP12" s="234"/>
      <c r="AQ12" s="234"/>
      <c r="AR12" s="234"/>
      <c r="AS12" s="234"/>
      <c r="AT12" s="234"/>
      <c r="AU12" s="234"/>
      <c r="AV12" s="234"/>
      <c r="AW12" s="234"/>
      <c r="AX12" s="234"/>
      <c r="AY12" s="234"/>
      <c r="AZ12" s="234"/>
      <c r="BA12" s="234"/>
      <c r="BB12" s="377"/>
      <c r="BC12" s="377"/>
      <c r="BD12" s="377"/>
      <c r="BE12" s="377"/>
      <c r="BF12" s="377"/>
      <c r="BG12" s="377"/>
      <c r="BH12" s="377"/>
      <c r="BI12" s="377"/>
      <c r="BJ12" s="377"/>
      <c r="BK12" s="377"/>
      <c r="BL12" s="377"/>
      <c r="BM12" s="377"/>
      <c r="BN12" s="377"/>
      <c r="BO12" s="377"/>
      <c r="BP12" s="377"/>
      <c r="BQ12" s="377"/>
      <c r="BR12" s="377"/>
      <c r="BS12" s="377"/>
      <c r="BT12" s="377"/>
      <c r="BU12" s="377"/>
      <c r="BV12" s="377"/>
    </row>
    <row r="13" spans="1:74" ht="11.1" customHeight="1" x14ac:dyDescent="0.2">
      <c r="A13" s="101"/>
      <c r="B13" s="106" t="s">
        <v>79</v>
      </c>
      <c r="C13" s="234"/>
      <c r="D13" s="234"/>
      <c r="E13" s="234"/>
      <c r="F13" s="234"/>
      <c r="G13" s="234"/>
      <c r="H13" s="234"/>
      <c r="I13" s="234"/>
      <c r="J13" s="234"/>
      <c r="K13" s="234"/>
      <c r="L13" s="234"/>
      <c r="M13" s="234"/>
      <c r="N13" s="234"/>
      <c r="O13" s="234"/>
      <c r="P13" s="234"/>
      <c r="Q13" s="234"/>
      <c r="R13" s="234"/>
      <c r="S13" s="234"/>
      <c r="T13" s="234"/>
      <c r="U13" s="234"/>
      <c r="V13" s="234"/>
      <c r="W13" s="234"/>
      <c r="X13" s="234"/>
      <c r="Y13" s="234"/>
      <c r="Z13" s="234"/>
      <c r="AA13" s="234"/>
      <c r="AB13" s="234"/>
      <c r="AC13" s="234"/>
      <c r="AD13" s="234"/>
      <c r="AE13" s="234"/>
      <c r="AF13" s="234"/>
      <c r="AG13" s="234"/>
      <c r="AH13" s="234"/>
      <c r="AI13" s="234"/>
      <c r="AJ13" s="234"/>
      <c r="AK13" s="234"/>
      <c r="AL13" s="234"/>
      <c r="AM13" s="234"/>
      <c r="AN13" s="234"/>
      <c r="AO13" s="234"/>
      <c r="AP13" s="234"/>
      <c r="AQ13" s="234"/>
      <c r="AR13" s="234"/>
      <c r="AS13" s="234"/>
      <c r="AT13" s="234"/>
      <c r="AU13" s="234"/>
      <c r="AV13" s="234"/>
      <c r="AW13" s="234"/>
      <c r="AX13" s="234"/>
      <c r="AY13" s="234"/>
      <c r="AZ13" s="234"/>
      <c r="BA13" s="234"/>
      <c r="BB13" s="377"/>
      <c r="BC13" s="377"/>
      <c r="BD13" s="377"/>
      <c r="BE13" s="377"/>
      <c r="BF13" s="377"/>
      <c r="BG13" s="377"/>
      <c r="BH13" s="377"/>
      <c r="BI13" s="377"/>
      <c r="BJ13" s="377"/>
      <c r="BK13" s="377"/>
      <c r="BL13" s="377"/>
      <c r="BM13" s="377"/>
      <c r="BN13" s="377"/>
      <c r="BO13" s="377"/>
      <c r="BP13" s="377"/>
      <c r="BQ13" s="377"/>
      <c r="BR13" s="377"/>
      <c r="BS13" s="377"/>
      <c r="BT13" s="377"/>
      <c r="BU13" s="377"/>
      <c r="BV13" s="377"/>
    </row>
    <row r="14" spans="1:74" ht="11.1" customHeight="1" x14ac:dyDescent="0.2">
      <c r="A14" s="104" t="s">
        <v>744</v>
      </c>
      <c r="B14" s="130" t="s">
        <v>578</v>
      </c>
      <c r="C14" s="214">
        <v>10.63439743</v>
      </c>
      <c r="D14" s="214">
        <v>10.95601572</v>
      </c>
      <c r="E14" s="214">
        <v>9.8500570720000002</v>
      </c>
      <c r="F14" s="214">
        <v>9.1825040260000002</v>
      </c>
      <c r="G14" s="214">
        <v>9.2932483690000005</v>
      </c>
      <c r="H14" s="214">
        <v>10.87989659</v>
      </c>
      <c r="I14" s="214">
        <v>11.707679580000001</v>
      </c>
      <c r="J14" s="214">
        <v>11.678444130000001</v>
      </c>
      <c r="K14" s="214">
        <v>11.09859584</v>
      </c>
      <c r="L14" s="214">
        <v>9.5501724570000004</v>
      </c>
      <c r="M14" s="214">
        <v>9.1972176280000006</v>
      </c>
      <c r="N14" s="214">
        <v>9.5917276279999992</v>
      </c>
      <c r="O14" s="214">
        <v>10.35129564</v>
      </c>
      <c r="P14" s="214">
        <v>10.23468149</v>
      </c>
      <c r="Q14" s="214">
        <v>9.2197535150000007</v>
      </c>
      <c r="R14" s="214">
        <v>8.9843745760000004</v>
      </c>
      <c r="S14" s="214">
        <v>9.1841174680000002</v>
      </c>
      <c r="T14" s="214">
        <v>10.995930169999999</v>
      </c>
      <c r="U14" s="214">
        <v>12.00555703</v>
      </c>
      <c r="V14" s="214">
        <v>12.29652671</v>
      </c>
      <c r="W14" s="214">
        <v>11.22506954</v>
      </c>
      <c r="X14" s="214">
        <v>9.57034421</v>
      </c>
      <c r="Y14" s="214">
        <v>9.2438993459999992</v>
      </c>
      <c r="Z14" s="214">
        <v>10.02329761</v>
      </c>
      <c r="AA14" s="214">
        <v>10.26377997</v>
      </c>
      <c r="AB14" s="214">
        <v>9.8491834090000001</v>
      </c>
      <c r="AC14" s="214">
        <v>9.4014076469999992</v>
      </c>
      <c r="AD14" s="214">
        <v>9.0933719249999996</v>
      </c>
      <c r="AE14" s="214">
        <v>9.4151786340000001</v>
      </c>
      <c r="AF14" s="214">
        <v>10.95275382</v>
      </c>
      <c r="AG14" s="214">
        <v>11.85848457</v>
      </c>
      <c r="AH14" s="214">
        <v>11.621374810000001</v>
      </c>
      <c r="AI14" s="214">
        <v>10.72419367</v>
      </c>
      <c r="AJ14" s="214">
        <v>9.6625638390000006</v>
      </c>
      <c r="AK14" s="214">
        <v>9.4449000180000002</v>
      </c>
      <c r="AL14" s="214">
        <v>10.071476840000001</v>
      </c>
      <c r="AM14" s="214">
        <v>10.980902390000001</v>
      </c>
      <c r="AN14" s="214">
        <v>10.28483522</v>
      </c>
      <c r="AO14" s="214">
        <v>9.4277912809999993</v>
      </c>
      <c r="AP14" s="214">
        <v>9.1299386210000009</v>
      </c>
      <c r="AQ14" s="214">
        <v>9.614319107</v>
      </c>
      <c r="AR14" s="214">
        <v>11.10705999</v>
      </c>
      <c r="AS14" s="214">
        <v>11.923500369999999</v>
      </c>
      <c r="AT14" s="214">
        <v>12.185417060000001</v>
      </c>
      <c r="AU14" s="214">
        <v>11.062712879999999</v>
      </c>
      <c r="AV14" s="214">
        <v>9.8115321840000007</v>
      </c>
      <c r="AW14" s="214">
        <v>9.5180889789999998</v>
      </c>
      <c r="AX14" s="214">
        <v>9.9087567019999998</v>
      </c>
      <c r="AY14" s="214">
        <v>10.42901756</v>
      </c>
      <c r="AZ14" s="214">
        <v>10.310722551</v>
      </c>
      <c r="BA14" s="214">
        <v>9.5290263399999997</v>
      </c>
      <c r="BB14" s="355">
        <v>9.0358409999999996</v>
      </c>
      <c r="BC14" s="355">
        <v>9.3442270000000001</v>
      </c>
      <c r="BD14" s="355">
        <v>10.795999999999999</v>
      </c>
      <c r="BE14" s="355">
        <v>11.738429999999999</v>
      </c>
      <c r="BF14" s="355">
        <v>11.96866</v>
      </c>
      <c r="BG14" s="355">
        <v>10.692410000000001</v>
      </c>
      <c r="BH14" s="355">
        <v>9.7107919999999996</v>
      </c>
      <c r="BI14" s="355">
        <v>9.3460889999999992</v>
      </c>
      <c r="BJ14" s="355">
        <v>9.9275409999999997</v>
      </c>
      <c r="BK14" s="355">
        <v>10.554119999999999</v>
      </c>
      <c r="BL14" s="355">
        <v>10.37837</v>
      </c>
      <c r="BM14" s="355">
        <v>9.5045319999999993</v>
      </c>
      <c r="BN14" s="355">
        <v>9.035285</v>
      </c>
      <c r="BO14" s="355">
        <v>9.4003779999999999</v>
      </c>
      <c r="BP14" s="355">
        <v>10.875439999999999</v>
      </c>
      <c r="BQ14" s="355">
        <v>11.7943</v>
      </c>
      <c r="BR14" s="355">
        <v>12.004759999999999</v>
      </c>
      <c r="BS14" s="355">
        <v>10.718629999999999</v>
      </c>
      <c r="BT14" s="355">
        <v>9.7278780000000005</v>
      </c>
      <c r="BU14" s="355">
        <v>9.3557419999999993</v>
      </c>
      <c r="BV14" s="355">
        <v>9.9407250000000005</v>
      </c>
    </row>
    <row r="15" spans="1:74" ht="11.1" customHeight="1" x14ac:dyDescent="0.2">
      <c r="A15" s="104" t="s">
        <v>740</v>
      </c>
      <c r="B15" s="130" t="s">
        <v>512</v>
      </c>
      <c r="C15" s="214">
        <v>4.4440277029999997</v>
      </c>
      <c r="D15" s="214">
        <v>4.4227757350000001</v>
      </c>
      <c r="E15" s="214">
        <v>3.7795842149999999</v>
      </c>
      <c r="F15" s="214">
        <v>3.0066395789999998</v>
      </c>
      <c r="G15" s="214">
        <v>3.0696946089999999</v>
      </c>
      <c r="H15" s="214">
        <v>4.0099917840000003</v>
      </c>
      <c r="I15" s="214">
        <v>4.7109125990000003</v>
      </c>
      <c r="J15" s="214">
        <v>4.6617788579999999</v>
      </c>
      <c r="K15" s="214">
        <v>4.1805555429999997</v>
      </c>
      <c r="L15" s="214">
        <v>3.20480798</v>
      </c>
      <c r="M15" s="214">
        <v>3.0892583070000001</v>
      </c>
      <c r="N15" s="214">
        <v>3.6022721579999999</v>
      </c>
      <c r="O15" s="214">
        <v>4.2248983320000004</v>
      </c>
      <c r="P15" s="214">
        <v>3.998600862</v>
      </c>
      <c r="Q15" s="214">
        <v>3.233115336</v>
      </c>
      <c r="R15" s="214">
        <v>2.9414780120000001</v>
      </c>
      <c r="S15" s="214">
        <v>3.038646119</v>
      </c>
      <c r="T15" s="214">
        <v>4.1737079819999998</v>
      </c>
      <c r="U15" s="214">
        <v>4.9809460320000003</v>
      </c>
      <c r="V15" s="214">
        <v>5.0465007609999999</v>
      </c>
      <c r="W15" s="214">
        <v>4.3120977209999998</v>
      </c>
      <c r="X15" s="214">
        <v>3.2744505099999999</v>
      </c>
      <c r="Y15" s="214">
        <v>3.108136375</v>
      </c>
      <c r="Z15" s="214">
        <v>3.9122856619999999</v>
      </c>
      <c r="AA15" s="214">
        <v>4.168145118</v>
      </c>
      <c r="AB15" s="214">
        <v>3.606008418</v>
      </c>
      <c r="AC15" s="214">
        <v>3.3256619440000001</v>
      </c>
      <c r="AD15" s="214">
        <v>3.0241501290000001</v>
      </c>
      <c r="AE15" s="214">
        <v>3.170359962</v>
      </c>
      <c r="AF15" s="214">
        <v>4.0847723020000002</v>
      </c>
      <c r="AG15" s="214">
        <v>4.8354994119999999</v>
      </c>
      <c r="AH15" s="214">
        <v>4.5808763399999997</v>
      </c>
      <c r="AI15" s="214">
        <v>3.9592927439999999</v>
      </c>
      <c r="AJ15" s="214">
        <v>3.3164852589999998</v>
      </c>
      <c r="AK15" s="214">
        <v>3.2773521830000001</v>
      </c>
      <c r="AL15" s="214">
        <v>3.9356327929999999</v>
      </c>
      <c r="AM15" s="214">
        <v>4.805754168</v>
      </c>
      <c r="AN15" s="214">
        <v>4.0493976140000001</v>
      </c>
      <c r="AO15" s="214">
        <v>3.449651421</v>
      </c>
      <c r="AP15" s="214">
        <v>3.1709396089999999</v>
      </c>
      <c r="AQ15" s="214">
        <v>3.3353080839999998</v>
      </c>
      <c r="AR15" s="214">
        <v>4.3159243649999999</v>
      </c>
      <c r="AS15" s="214">
        <v>4.9364963880000001</v>
      </c>
      <c r="AT15" s="214">
        <v>4.9338879330000003</v>
      </c>
      <c r="AU15" s="214">
        <v>4.2819823450000003</v>
      </c>
      <c r="AV15" s="214">
        <v>3.4399497349999999</v>
      </c>
      <c r="AW15" s="214">
        <v>3.4457323369999999</v>
      </c>
      <c r="AX15" s="214">
        <v>3.9554791539999998</v>
      </c>
      <c r="AY15" s="214">
        <v>4.2899542769999996</v>
      </c>
      <c r="AZ15" s="214">
        <v>4.0627793199999997</v>
      </c>
      <c r="BA15" s="214">
        <v>3.5298386599999998</v>
      </c>
      <c r="BB15" s="355">
        <v>3.0746020000000001</v>
      </c>
      <c r="BC15" s="355">
        <v>3.1240559999999999</v>
      </c>
      <c r="BD15" s="355">
        <v>4.0694220000000003</v>
      </c>
      <c r="BE15" s="355">
        <v>4.769825</v>
      </c>
      <c r="BF15" s="355">
        <v>4.7633720000000004</v>
      </c>
      <c r="BG15" s="355">
        <v>4.0058559999999996</v>
      </c>
      <c r="BH15" s="355">
        <v>3.340519</v>
      </c>
      <c r="BI15" s="355">
        <v>3.3022670000000001</v>
      </c>
      <c r="BJ15" s="355">
        <v>3.9460609999999998</v>
      </c>
      <c r="BK15" s="355">
        <v>4.3846160000000003</v>
      </c>
      <c r="BL15" s="355">
        <v>4.0975400000000004</v>
      </c>
      <c r="BM15" s="355">
        <v>3.5033669999999999</v>
      </c>
      <c r="BN15" s="355">
        <v>3.0623819999999999</v>
      </c>
      <c r="BO15" s="355">
        <v>3.1658870000000001</v>
      </c>
      <c r="BP15" s="355">
        <v>4.1350449999999999</v>
      </c>
      <c r="BQ15" s="355">
        <v>4.823728</v>
      </c>
      <c r="BR15" s="355">
        <v>4.8043199999999997</v>
      </c>
      <c r="BS15" s="355">
        <v>4.0401680000000004</v>
      </c>
      <c r="BT15" s="355">
        <v>3.3691200000000001</v>
      </c>
      <c r="BU15" s="355">
        <v>3.3278029999999998</v>
      </c>
      <c r="BV15" s="355">
        <v>3.9764499999999998</v>
      </c>
    </row>
    <row r="16" spans="1:74" ht="11.1" customHeight="1" x14ac:dyDescent="0.2">
      <c r="A16" s="104" t="s">
        <v>741</v>
      </c>
      <c r="B16" s="130" t="s">
        <v>511</v>
      </c>
      <c r="C16" s="214">
        <v>3.6006341100000001</v>
      </c>
      <c r="D16" s="214">
        <v>3.767231298</v>
      </c>
      <c r="E16" s="214">
        <v>3.4772930190000002</v>
      </c>
      <c r="F16" s="214">
        <v>3.4722599270000001</v>
      </c>
      <c r="G16" s="214">
        <v>3.5292146359999998</v>
      </c>
      <c r="H16" s="214">
        <v>3.9756707069999999</v>
      </c>
      <c r="I16" s="214">
        <v>4.1452984930000003</v>
      </c>
      <c r="J16" s="214">
        <v>4.1457716920000003</v>
      </c>
      <c r="K16" s="214">
        <v>4.0731802119999996</v>
      </c>
      <c r="L16" s="214">
        <v>3.6394028239999998</v>
      </c>
      <c r="M16" s="214">
        <v>3.4713413169999998</v>
      </c>
      <c r="N16" s="214">
        <v>3.4461105619999999</v>
      </c>
      <c r="O16" s="214">
        <v>3.561628271</v>
      </c>
      <c r="P16" s="214">
        <v>3.567299641</v>
      </c>
      <c r="Q16" s="214">
        <v>3.410941239</v>
      </c>
      <c r="R16" s="214">
        <v>3.401504289</v>
      </c>
      <c r="S16" s="214">
        <v>3.4979642640000002</v>
      </c>
      <c r="T16" s="214">
        <v>4.0121091010000001</v>
      </c>
      <c r="U16" s="214">
        <v>4.1947844559999998</v>
      </c>
      <c r="V16" s="214">
        <v>4.3554464790000003</v>
      </c>
      <c r="W16" s="214">
        <v>4.1164274589999996</v>
      </c>
      <c r="X16" s="214">
        <v>3.643961827</v>
      </c>
      <c r="Y16" s="214">
        <v>3.5019955839999999</v>
      </c>
      <c r="Z16" s="214">
        <v>3.5539380880000002</v>
      </c>
      <c r="AA16" s="214">
        <v>3.5318834369999998</v>
      </c>
      <c r="AB16" s="214">
        <v>3.558569125</v>
      </c>
      <c r="AC16" s="214">
        <v>3.4571891720000001</v>
      </c>
      <c r="AD16" s="214">
        <v>3.4196349879999999</v>
      </c>
      <c r="AE16" s="214">
        <v>3.5442612840000001</v>
      </c>
      <c r="AF16" s="214">
        <v>4.0004385100000004</v>
      </c>
      <c r="AG16" s="214">
        <v>4.1702136459999997</v>
      </c>
      <c r="AH16" s="214">
        <v>4.1445486410000001</v>
      </c>
      <c r="AI16" s="214">
        <v>3.9596253020000001</v>
      </c>
      <c r="AJ16" s="214">
        <v>3.654425539</v>
      </c>
      <c r="AK16" s="214">
        <v>3.499103334</v>
      </c>
      <c r="AL16" s="214">
        <v>3.5259845520000002</v>
      </c>
      <c r="AM16" s="214">
        <v>3.6973612290000002</v>
      </c>
      <c r="AN16" s="214">
        <v>3.6429074629999998</v>
      </c>
      <c r="AO16" s="214">
        <v>3.4802047950000001</v>
      </c>
      <c r="AP16" s="214">
        <v>3.430717671</v>
      </c>
      <c r="AQ16" s="214">
        <v>3.6321749570000001</v>
      </c>
      <c r="AR16" s="214">
        <v>4.052614095</v>
      </c>
      <c r="AS16" s="214">
        <v>4.2231113389999999</v>
      </c>
      <c r="AT16" s="214">
        <v>4.3380428269999998</v>
      </c>
      <c r="AU16" s="214">
        <v>4.0527090299999999</v>
      </c>
      <c r="AV16" s="214">
        <v>3.737436255</v>
      </c>
      <c r="AW16" s="214">
        <v>3.4873995230000001</v>
      </c>
      <c r="AX16" s="214">
        <v>3.4734948509999999</v>
      </c>
      <c r="AY16" s="214">
        <v>3.6004348070000001</v>
      </c>
      <c r="AZ16" s="214">
        <v>3.6672589499999999</v>
      </c>
      <c r="BA16" s="214">
        <v>3.4877857300000001</v>
      </c>
      <c r="BB16" s="355">
        <v>3.418596</v>
      </c>
      <c r="BC16" s="355">
        <v>3.551634</v>
      </c>
      <c r="BD16" s="355">
        <v>3.9710179999999999</v>
      </c>
      <c r="BE16" s="355">
        <v>4.1855130000000003</v>
      </c>
      <c r="BF16" s="355">
        <v>4.2802619999999996</v>
      </c>
      <c r="BG16" s="355">
        <v>3.938768</v>
      </c>
      <c r="BH16" s="355">
        <v>3.7183120000000001</v>
      </c>
      <c r="BI16" s="355">
        <v>3.448321</v>
      </c>
      <c r="BJ16" s="355">
        <v>3.5018159999999998</v>
      </c>
      <c r="BK16" s="355">
        <v>3.6158419999999998</v>
      </c>
      <c r="BL16" s="355">
        <v>3.6740379999999999</v>
      </c>
      <c r="BM16" s="355">
        <v>3.4831210000000001</v>
      </c>
      <c r="BN16" s="355">
        <v>3.4314800000000001</v>
      </c>
      <c r="BO16" s="355">
        <v>3.5707939999999998</v>
      </c>
      <c r="BP16" s="355">
        <v>3.9935309999999999</v>
      </c>
      <c r="BQ16" s="355">
        <v>4.1997280000000003</v>
      </c>
      <c r="BR16" s="355">
        <v>4.2919280000000004</v>
      </c>
      <c r="BS16" s="355">
        <v>3.948429</v>
      </c>
      <c r="BT16" s="355">
        <v>3.7258710000000002</v>
      </c>
      <c r="BU16" s="355">
        <v>3.4528219999999998</v>
      </c>
      <c r="BV16" s="355">
        <v>3.5049440000000001</v>
      </c>
    </row>
    <row r="17" spans="1:74" ht="11.1" customHeight="1" x14ac:dyDescent="0.2">
      <c r="A17" s="104" t="s">
        <v>742</v>
      </c>
      <c r="B17" s="130" t="s">
        <v>510</v>
      </c>
      <c r="C17" s="214">
        <v>2.568032246</v>
      </c>
      <c r="D17" s="214">
        <v>2.7410273329999999</v>
      </c>
      <c r="E17" s="214">
        <v>2.5712614839999999</v>
      </c>
      <c r="F17" s="214">
        <v>2.6829544219999999</v>
      </c>
      <c r="G17" s="214">
        <v>2.6747012560000001</v>
      </c>
      <c r="H17" s="214">
        <v>2.8739234589999998</v>
      </c>
      <c r="I17" s="214">
        <v>2.8305595659999998</v>
      </c>
      <c r="J17" s="214">
        <v>2.8507443289999999</v>
      </c>
      <c r="K17" s="214">
        <v>2.8243494729999998</v>
      </c>
      <c r="L17" s="214">
        <v>2.6854461660000002</v>
      </c>
      <c r="M17" s="214">
        <v>2.6164889480000002</v>
      </c>
      <c r="N17" s="214">
        <v>2.5233671320000002</v>
      </c>
      <c r="O17" s="214">
        <v>2.5434794549999999</v>
      </c>
      <c r="P17" s="214">
        <v>2.646498588</v>
      </c>
      <c r="Q17" s="214">
        <v>2.5560439119999998</v>
      </c>
      <c r="R17" s="214">
        <v>2.6215575609999999</v>
      </c>
      <c r="S17" s="214">
        <v>2.6287566450000002</v>
      </c>
      <c r="T17" s="214">
        <v>2.7890677940000002</v>
      </c>
      <c r="U17" s="214">
        <v>2.808916081</v>
      </c>
      <c r="V17" s="214">
        <v>2.8742109149999999</v>
      </c>
      <c r="W17" s="214">
        <v>2.7753102479999998</v>
      </c>
      <c r="X17" s="214">
        <v>2.6321700689999998</v>
      </c>
      <c r="Y17" s="214">
        <v>2.614047732</v>
      </c>
      <c r="Z17" s="214">
        <v>2.5360107250000001</v>
      </c>
      <c r="AA17" s="214">
        <v>2.542229464</v>
      </c>
      <c r="AB17" s="214">
        <v>2.661921215</v>
      </c>
      <c r="AC17" s="214">
        <v>2.5977491860000002</v>
      </c>
      <c r="AD17" s="214">
        <v>2.6299519249999999</v>
      </c>
      <c r="AE17" s="214">
        <v>2.681757105</v>
      </c>
      <c r="AF17" s="214">
        <v>2.846617943</v>
      </c>
      <c r="AG17" s="214">
        <v>2.8324558670000002</v>
      </c>
      <c r="AH17" s="214">
        <v>2.8753046090000001</v>
      </c>
      <c r="AI17" s="214">
        <v>2.7846713410000001</v>
      </c>
      <c r="AJ17" s="214">
        <v>2.6714558269999999</v>
      </c>
      <c r="AK17" s="214">
        <v>2.648519727</v>
      </c>
      <c r="AL17" s="214">
        <v>2.588445455</v>
      </c>
      <c r="AM17" s="214">
        <v>2.4535661169999998</v>
      </c>
      <c r="AN17" s="214">
        <v>2.5695701010000001</v>
      </c>
      <c r="AO17" s="214">
        <v>2.477762893</v>
      </c>
      <c r="AP17" s="214">
        <v>2.5080190820000001</v>
      </c>
      <c r="AQ17" s="214">
        <v>2.6277643730000002</v>
      </c>
      <c r="AR17" s="214">
        <v>2.717583324</v>
      </c>
      <c r="AS17" s="214">
        <v>2.743248168</v>
      </c>
      <c r="AT17" s="214">
        <v>2.8913622270000001</v>
      </c>
      <c r="AU17" s="214">
        <v>2.70640875</v>
      </c>
      <c r="AV17" s="214">
        <v>2.6136436120000002</v>
      </c>
      <c r="AW17" s="214">
        <v>2.564237383</v>
      </c>
      <c r="AX17" s="214">
        <v>2.4584937779999998</v>
      </c>
      <c r="AY17" s="214">
        <v>2.5172043610000001</v>
      </c>
      <c r="AZ17" s="214">
        <v>2.5579302199999998</v>
      </c>
      <c r="BA17" s="214">
        <v>2.49119709</v>
      </c>
      <c r="BB17" s="355">
        <v>2.5228640000000002</v>
      </c>
      <c r="BC17" s="355">
        <v>2.6496200000000001</v>
      </c>
      <c r="BD17" s="355">
        <v>2.7353740000000002</v>
      </c>
      <c r="BE17" s="355">
        <v>2.7628249999999999</v>
      </c>
      <c r="BF17" s="355">
        <v>2.9051420000000001</v>
      </c>
      <c r="BG17" s="355">
        <v>2.7274720000000001</v>
      </c>
      <c r="BH17" s="355">
        <v>2.6328140000000002</v>
      </c>
      <c r="BI17" s="355">
        <v>2.5762710000000002</v>
      </c>
      <c r="BJ17" s="355">
        <v>2.4591780000000001</v>
      </c>
      <c r="BK17" s="355">
        <v>2.5320879999999999</v>
      </c>
      <c r="BL17" s="355">
        <v>2.5842139999999998</v>
      </c>
      <c r="BM17" s="355">
        <v>2.4979619999999998</v>
      </c>
      <c r="BN17" s="355">
        <v>2.5217369999999999</v>
      </c>
      <c r="BO17" s="355">
        <v>2.6448589999999998</v>
      </c>
      <c r="BP17" s="355">
        <v>2.7267459999999999</v>
      </c>
      <c r="BQ17" s="355">
        <v>2.7506460000000001</v>
      </c>
      <c r="BR17" s="355">
        <v>2.888671</v>
      </c>
      <c r="BS17" s="355">
        <v>2.7097660000000001</v>
      </c>
      <c r="BT17" s="355">
        <v>2.6137779999999999</v>
      </c>
      <c r="BU17" s="355">
        <v>2.5559189999999998</v>
      </c>
      <c r="BV17" s="355">
        <v>2.4388700000000001</v>
      </c>
    </row>
    <row r="18" spans="1:74" ht="11.1" customHeight="1" x14ac:dyDescent="0.2">
      <c r="A18" s="104" t="s">
        <v>743</v>
      </c>
      <c r="B18" s="130" t="s">
        <v>996</v>
      </c>
      <c r="C18" s="214">
        <v>2.1703368000000001E-2</v>
      </c>
      <c r="D18" s="214">
        <v>2.4981353000000001E-2</v>
      </c>
      <c r="E18" s="214">
        <v>2.1918354000000001E-2</v>
      </c>
      <c r="F18" s="214">
        <v>2.0650096999999999E-2</v>
      </c>
      <c r="G18" s="214">
        <v>1.9637867999999999E-2</v>
      </c>
      <c r="H18" s="214">
        <v>2.0310644999999999E-2</v>
      </c>
      <c r="I18" s="214">
        <v>2.0908919000000002E-2</v>
      </c>
      <c r="J18" s="214">
        <v>2.0149251999999999E-2</v>
      </c>
      <c r="K18" s="214">
        <v>2.0510613E-2</v>
      </c>
      <c r="L18" s="214">
        <v>2.0515487999999998E-2</v>
      </c>
      <c r="M18" s="214">
        <v>2.0129055E-2</v>
      </c>
      <c r="N18" s="214">
        <v>1.9977776999999999E-2</v>
      </c>
      <c r="O18" s="214">
        <v>2.1289578999999999E-2</v>
      </c>
      <c r="P18" s="214">
        <v>2.2282397999999998E-2</v>
      </c>
      <c r="Q18" s="214">
        <v>1.9653027999999999E-2</v>
      </c>
      <c r="R18" s="214">
        <v>1.9834714999999999E-2</v>
      </c>
      <c r="S18" s="214">
        <v>1.8750439000000001E-2</v>
      </c>
      <c r="T18" s="214">
        <v>2.1045294999999999E-2</v>
      </c>
      <c r="U18" s="214">
        <v>2.0910465999999999E-2</v>
      </c>
      <c r="V18" s="214">
        <v>2.0368559000000001E-2</v>
      </c>
      <c r="W18" s="214">
        <v>2.1234109000000001E-2</v>
      </c>
      <c r="X18" s="214">
        <v>1.9761804000000001E-2</v>
      </c>
      <c r="Y18" s="214">
        <v>1.9719654999999999E-2</v>
      </c>
      <c r="Z18" s="214">
        <v>2.1063131999999998E-2</v>
      </c>
      <c r="AA18" s="214">
        <v>2.1521950000000001E-2</v>
      </c>
      <c r="AB18" s="214">
        <v>2.2684651E-2</v>
      </c>
      <c r="AC18" s="214">
        <v>2.0807345000000001E-2</v>
      </c>
      <c r="AD18" s="214">
        <v>1.9634882999999999E-2</v>
      </c>
      <c r="AE18" s="214">
        <v>1.8800283000000001E-2</v>
      </c>
      <c r="AF18" s="214">
        <v>2.0925064E-2</v>
      </c>
      <c r="AG18" s="214">
        <v>2.0315641999999998E-2</v>
      </c>
      <c r="AH18" s="214">
        <v>2.0645222000000001E-2</v>
      </c>
      <c r="AI18" s="214">
        <v>2.0604285E-2</v>
      </c>
      <c r="AJ18" s="214">
        <v>2.0197215000000001E-2</v>
      </c>
      <c r="AK18" s="214">
        <v>1.9924773999999999E-2</v>
      </c>
      <c r="AL18" s="214">
        <v>2.1414038E-2</v>
      </c>
      <c r="AM18" s="214">
        <v>2.422088E-2</v>
      </c>
      <c r="AN18" s="214">
        <v>2.2960044999999998E-2</v>
      </c>
      <c r="AO18" s="214">
        <v>2.0172173000000002E-2</v>
      </c>
      <c r="AP18" s="214">
        <v>2.0262259000000001E-2</v>
      </c>
      <c r="AQ18" s="214">
        <v>1.9071694E-2</v>
      </c>
      <c r="AR18" s="214">
        <v>2.0938203999999998E-2</v>
      </c>
      <c r="AS18" s="214">
        <v>2.0644474999999999E-2</v>
      </c>
      <c r="AT18" s="214">
        <v>2.2124072000000002E-2</v>
      </c>
      <c r="AU18" s="214">
        <v>2.161275E-2</v>
      </c>
      <c r="AV18" s="214">
        <v>2.0502583000000001E-2</v>
      </c>
      <c r="AW18" s="214">
        <v>2.0719735999999999E-2</v>
      </c>
      <c r="AX18" s="214">
        <v>2.1288919E-2</v>
      </c>
      <c r="AY18" s="214">
        <v>2.1424113000000002E-2</v>
      </c>
      <c r="AZ18" s="214">
        <v>2.2754060699999999E-2</v>
      </c>
      <c r="BA18" s="214">
        <v>2.0204860000000002E-2</v>
      </c>
      <c r="BB18" s="355">
        <v>1.9778799999999999E-2</v>
      </c>
      <c r="BC18" s="355">
        <v>1.89169E-2</v>
      </c>
      <c r="BD18" s="355">
        <v>2.01888E-2</v>
      </c>
      <c r="BE18" s="355">
        <v>2.0263699999999999E-2</v>
      </c>
      <c r="BF18" s="355">
        <v>1.9888800000000002E-2</v>
      </c>
      <c r="BG18" s="355">
        <v>2.0310000000000002E-2</v>
      </c>
      <c r="BH18" s="355">
        <v>1.91472E-2</v>
      </c>
      <c r="BI18" s="355">
        <v>1.9229699999999999E-2</v>
      </c>
      <c r="BJ18" s="355">
        <v>2.0486299999999999E-2</v>
      </c>
      <c r="BK18" s="355">
        <v>2.1571199999999999E-2</v>
      </c>
      <c r="BL18" s="355">
        <v>2.2583300000000001E-2</v>
      </c>
      <c r="BM18" s="355">
        <v>2.0081399999999999E-2</v>
      </c>
      <c r="BN18" s="355">
        <v>1.9685899999999999E-2</v>
      </c>
      <c r="BO18" s="355">
        <v>1.8837300000000001E-2</v>
      </c>
      <c r="BP18" s="355">
        <v>2.01186E-2</v>
      </c>
      <c r="BQ18" s="355">
        <v>2.0202999999999999E-2</v>
      </c>
      <c r="BR18" s="355">
        <v>1.9836599999999999E-2</v>
      </c>
      <c r="BS18" s="355">
        <v>2.0265499999999999E-2</v>
      </c>
      <c r="BT18" s="355">
        <v>1.91092E-2</v>
      </c>
      <c r="BU18" s="355">
        <v>1.9198199999999999E-2</v>
      </c>
      <c r="BV18" s="355">
        <v>2.0460900000000001E-2</v>
      </c>
    </row>
    <row r="19" spans="1:74" ht="11.1" customHeight="1" x14ac:dyDescent="0.2">
      <c r="A19" s="104" t="s">
        <v>919</v>
      </c>
      <c r="B19" s="130" t="s">
        <v>365</v>
      </c>
      <c r="C19" s="214">
        <v>0.39401195999999999</v>
      </c>
      <c r="D19" s="214">
        <v>0.38226148999999998</v>
      </c>
      <c r="E19" s="214">
        <v>0.35816920800000002</v>
      </c>
      <c r="F19" s="214">
        <v>0.35479232500000002</v>
      </c>
      <c r="G19" s="214">
        <v>0.36056958900000002</v>
      </c>
      <c r="H19" s="214">
        <v>0.39657868000000002</v>
      </c>
      <c r="I19" s="214">
        <v>0.41794559999999997</v>
      </c>
      <c r="J19" s="214">
        <v>0.41019252</v>
      </c>
      <c r="K19" s="214">
        <v>0.40139900000000001</v>
      </c>
      <c r="L19" s="214">
        <v>0.37232778900000002</v>
      </c>
      <c r="M19" s="214">
        <v>0.38945702799999998</v>
      </c>
      <c r="N19" s="214">
        <v>0.40282805500000002</v>
      </c>
      <c r="O19" s="214">
        <v>0.38453379999999998</v>
      </c>
      <c r="P19" s="214">
        <v>0.38200943999999998</v>
      </c>
      <c r="Q19" s="214">
        <v>0.373408823</v>
      </c>
      <c r="R19" s="214">
        <v>0.36287557799999998</v>
      </c>
      <c r="S19" s="214">
        <v>0.36707430099999999</v>
      </c>
      <c r="T19" s="214">
        <v>0.39197880000000002</v>
      </c>
      <c r="U19" s="214">
        <v>0.40538953999999999</v>
      </c>
      <c r="V19" s="214">
        <v>0.40880505</v>
      </c>
      <c r="W19" s="214">
        <v>0.38869785000000001</v>
      </c>
      <c r="X19" s="214">
        <v>0.36612436700000001</v>
      </c>
      <c r="Y19" s="214">
        <v>0.37561054799999999</v>
      </c>
      <c r="Z19" s="214">
        <v>0.37825249999999999</v>
      </c>
      <c r="AA19" s="214">
        <v>0.39009566000000001</v>
      </c>
      <c r="AB19" s="214">
        <v>0.38901282100000001</v>
      </c>
      <c r="AC19" s="214">
        <v>0.375586855</v>
      </c>
      <c r="AD19" s="214">
        <v>0.37292286699999999</v>
      </c>
      <c r="AE19" s="214">
        <v>0.37025661999999998</v>
      </c>
      <c r="AF19" s="214">
        <v>0.39890541000000002</v>
      </c>
      <c r="AG19" s="214">
        <v>0.41169704000000001</v>
      </c>
      <c r="AH19" s="214">
        <v>0.40509029000000002</v>
      </c>
      <c r="AI19" s="214">
        <v>0.37376837000000002</v>
      </c>
      <c r="AJ19" s="214">
        <v>0.36621378100000002</v>
      </c>
      <c r="AK19" s="214">
        <v>0.381842609</v>
      </c>
      <c r="AL19" s="214">
        <v>0.40360509</v>
      </c>
      <c r="AM19" s="214">
        <v>0.40220849482999999</v>
      </c>
      <c r="AN19" s="214">
        <v>0.39835451312999998</v>
      </c>
      <c r="AO19" s="214">
        <v>0.37327732208999997</v>
      </c>
      <c r="AP19" s="214">
        <v>0.37527490395000002</v>
      </c>
      <c r="AQ19" s="214">
        <v>0.37691614319</v>
      </c>
      <c r="AR19" s="214">
        <v>0.39870722371</v>
      </c>
      <c r="AS19" s="214">
        <v>0.40841081499999998</v>
      </c>
      <c r="AT19" s="214">
        <v>0.41385898395999998</v>
      </c>
      <c r="AU19" s="214">
        <v>0.39531458064000002</v>
      </c>
      <c r="AV19" s="214">
        <v>0.37577429605000001</v>
      </c>
      <c r="AW19" s="214">
        <v>0.40105570375999999</v>
      </c>
      <c r="AX19" s="214">
        <v>0.40163653154000001</v>
      </c>
      <c r="AY19" s="214">
        <v>0.40671003159000002</v>
      </c>
      <c r="AZ19" s="214">
        <v>0.40964103349999997</v>
      </c>
      <c r="BA19" s="214">
        <v>0.39874047803000001</v>
      </c>
      <c r="BB19" s="355">
        <v>0.3940708</v>
      </c>
      <c r="BC19" s="355">
        <v>0.3940362</v>
      </c>
      <c r="BD19" s="355">
        <v>0.4071188</v>
      </c>
      <c r="BE19" s="355">
        <v>0.41573589999999999</v>
      </c>
      <c r="BF19" s="355">
        <v>0.41125420000000001</v>
      </c>
      <c r="BG19" s="355">
        <v>0.39373540000000001</v>
      </c>
      <c r="BH19" s="355">
        <v>0.37969809999999998</v>
      </c>
      <c r="BI19" s="355">
        <v>0.39456829999999998</v>
      </c>
      <c r="BJ19" s="355">
        <v>0.4076787</v>
      </c>
      <c r="BK19" s="355">
        <v>0.40514509999999998</v>
      </c>
      <c r="BL19" s="355">
        <v>0.4111937</v>
      </c>
      <c r="BM19" s="355">
        <v>0.40207769999999998</v>
      </c>
      <c r="BN19" s="355">
        <v>0.3950766</v>
      </c>
      <c r="BO19" s="355">
        <v>0.39700839999999998</v>
      </c>
      <c r="BP19" s="355">
        <v>0.411802</v>
      </c>
      <c r="BQ19" s="355">
        <v>0.42173660000000002</v>
      </c>
      <c r="BR19" s="355">
        <v>0.41828179999999998</v>
      </c>
      <c r="BS19" s="355">
        <v>0.40160240000000003</v>
      </c>
      <c r="BT19" s="355">
        <v>0.3881966</v>
      </c>
      <c r="BU19" s="355">
        <v>0.4035726</v>
      </c>
      <c r="BV19" s="355">
        <v>0.41705199999999998</v>
      </c>
    </row>
    <row r="20" spans="1:74" ht="11.1" customHeight="1" x14ac:dyDescent="0.2">
      <c r="A20" s="107" t="s">
        <v>745</v>
      </c>
      <c r="B20" s="203" t="s">
        <v>579</v>
      </c>
      <c r="C20" s="214">
        <v>11.02840939</v>
      </c>
      <c r="D20" s="214">
        <v>11.338277209999999</v>
      </c>
      <c r="E20" s="214">
        <v>10.20822628</v>
      </c>
      <c r="F20" s="214">
        <v>9.5372963510000002</v>
      </c>
      <c r="G20" s="214">
        <v>9.6538179579999994</v>
      </c>
      <c r="H20" s="214">
        <v>11.276475270000001</v>
      </c>
      <c r="I20" s="214">
        <v>12.12562518</v>
      </c>
      <c r="J20" s="214">
        <v>12.08863665</v>
      </c>
      <c r="K20" s="214">
        <v>11.499994839999999</v>
      </c>
      <c r="L20" s="214">
        <v>9.9225002460000002</v>
      </c>
      <c r="M20" s="214">
        <v>9.5866746559999996</v>
      </c>
      <c r="N20" s="214">
        <v>9.9945556829999997</v>
      </c>
      <c r="O20" s="214">
        <v>10.73582944</v>
      </c>
      <c r="P20" s="214">
        <v>10.616690930000001</v>
      </c>
      <c r="Q20" s="214">
        <v>9.5931623380000008</v>
      </c>
      <c r="R20" s="214">
        <v>9.3472501539999993</v>
      </c>
      <c r="S20" s="214">
        <v>9.5511917690000008</v>
      </c>
      <c r="T20" s="214">
        <v>11.38790897</v>
      </c>
      <c r="U20" s="214">
        <v>12.41094657</v>
      </c>
      <c r="V20" s="214">
        <v>12.70533176</v>
      </c>
      <c r="W20" s="214">
        <v>11.61376739</v>
      </c>
      <c r="X20" s="214">
        <v>9.9364685769999994</v>
      </c>
      <c r="Y20" s="214">
        <v>9.6195098940000001</v>
      </c>
      <c r="Z20" s="214">
        <v>10.401550110000001</v>
      </c>
      <c r="AA20" s="214">
        <v>10.65387563</v>
      </c>
      <c r="AB20" s="214">
        <v>10.23819623</v>
      </c>
      <c r="AC20" s="214">
        <v>9.7769945020000009</v>
      </c>
      <c r="AD20" s="214">
        <v>9.4662947919999993</v>
      </c>
      <c r="AE20" s="214">
        <v>9.7854352539999994</v>
      </c>
      <c r="AF20" s="214">
        <v>11.351659229999999</v>
      </c>
      <c r="AG20" s="214">
        <v>12.27018161</v>
      </c>
      <c r="AH20" s="214">
        <v>12.026465099999999</v>
      </c>
      <c r="AI20" s="214">
        <v>11.097962040000001</v>
      </c>
      <c r="AJ20" s="214">
        <v>10.02877762</v>
      </c>
      <c r="AK20" s="214">
        <v>9.8267426269999998</v>
      </c>
      <c r="AL20" s="214">
        <v>10.47508193</v>
      </c>
      <c r="AM20" s="214">
        <v>11.383110885000001</v>
      </c>
      <c r="AN20" s="214">
        <v>10.683189733000001</v>
      </c>
      <c r="AO20" s="214">
        <v>9.8010686030999992</v>
      </c>
      <c r="AP20" s="214">
        <v>9.5052135249000003</v>
      </c>
      <c r="AQ20" s="214">
        <v>9.9912352502000008</v>
      </c>
      <c r="AR20" s="214">
        <v>11.505767214</v>
      </c>
      <c r="AS20" s="214">
        <v>12.331911184999999</v>
      </c>
      <c r="AT20" s="214">
        <v>12.599276044</v>
      </c>
      <c r="AU20" s="214">
        <v>11.458027461</v>
      </c>
      <c r="AV20" s="214">
        <v>10.18730648</v>
      </c>
      <c r="AW20" s="214">
        <v>9.9191446828000007</v>
      </c>
      <c r="AX20" s="214">
        <v>10.310393233999999</v>
      </c>
      <c r="AY20" s="214">
        <v>10.835727592</v>
      </c>
      <c r="AZ20" s="214">
        <v>10.720363583999999</v>
      </c>
      <c r="BA20" s="214">
        <v>9.9277668180000003</v>
      </c>
      <c r="BB20" s="355">
        <v>9.4299119999999998</v>
      </c>
      <c r="BC20" s="355">
        <v>9.7382629999999999</v>
      </c>
      <c r="BD20" s="355">
        <v>11.20312</v>
      </c>
      <c r="BE20" s="355">
        <v>12.154159999999999</v>
      </c>
      <c r="BF20" s="355">
        <v>12.37992</v>
      </c>
      <c r="BG20" s="355">
        <v>11.08614</v>
      </c>
      <c r="BH20" s="355">
        <v>10.090490000000001</v>
      </c>
      <c r="BI20" s="355">
        <v>9.7406570000000006</v>
      </c>
      <c r="BJ20" s="355">
        <v>10.33522</v>
      </c>
      <c r="BK20" s="355">
        <v>10.95926</v>
      </c>
      <c r="BL20" s="355">
        <v>10.789569999999999</v>
      </c>
      <c r="BM20" s="355">
        <v>9.9066100000000006</v>
      </c>
      <c r="BN20" s="355">
        <v>9.4303609999999995</v>
      </c>
      <c r="BO20" s="355">
        <v>9.7973870000000005</v>
      </c>
      <c r="BP20" s="355">
        <v>11.287240000000001</v>
      </c>
      <c r="BQ20" s="355">
        <v>12.21604</v>
      </c>
      <c r="BR20" s="355">
        <v>12.42304</v>
      </c>
      <c r="BS20" s="355">
        <v>11.120229999999999</v>
      </c>
      <c r="BT20" s="355">
        <v>10.116070000000001</v>
      </c>
      <c r="BU20" s="355">
        <v>9.7593139999999998</v>
      </c>
      <c r="BV20" s="355">
        <v>10.35778</v>
      </c>
    </row>
    <row r="21" spans="1:74" ht="11.1" customHeight="1" x14ac:dyDescent="0.2">
      <c r="A21" s="107"/>
      <c r="B21" s="108" t="s">
        <v>194</v>
      </c>
      <c r="C21" s="214"/>
      <c r="D21" s="214"/>
      <c r="E21" s="214"/>
      <c r="F21" s="214"/>
      <c r="G21" s="214"/>
      <c r="H21" s="214"/>
      <c r="I21" s="214"/>
      <c r="J21" s="214"/>
      <c r="K21" s="214"/>
      <c r="L21" s="214"/>
      <c r="M21" s="214"/>
      <c r="N21" s="214"/>
      <c r="O21" s="214"/>
      <c r="P21" s="214"/>
      <c r="Q21" s="214"/>
      <c r="R21" s="214"/>
      <c r="S21" s="214"/>
      <c r="T21" s="214"/>
      <c r="U21" s="214"/>
      <c r="V21" s="214"/>
      <c r="W21" s="214"/>
      <c r="X21" s="214"/>
      <c r="Y21" s="214"/>
      <c r="Z21" s="214"/>
      <c r="AA21" s="214"/>
      <c r="AB21" s="214"/>
      <c r="AC21" s="214"/>
      <c r="AD21" s="214"/>
      <c r="AE21" s="214"/>
      <c r="AF21" s="214"/>
      <c r="AG21" s="214"/>
      <c r="AH21" s="214"/>
      <c r="AI21" s="214"/>
      <c r="AJ21" s="214"/>
      <c r="AK21" s="214"/>
      <c r="AL21" s="214"/>
      <c r="AM21" s="214"/>
      <c r="AN21" s="214"/>
      <c r="AO21" s="214"/>
      <c r="AP21" s="214"/>
      <c r="AQ21" s="214"/>
      <c r="AR21" s="214"/>
      <c r="AS21" s="214"/>
      <c r="AT21" s="214"/>
      <c r="AU21" s="214"/>
      <c r="AV21" s="214"/>
      <c r="AW21" s="214"/>
      <c r="AX21" s="214"/>
      <c r="AY21" s="214"/>
      <c r="AZ21" s="214"/>
      <c r="BA21" s="214"/>
      <c r="BB21" s="355"/>
      <c r="BC21" s="355"/>
      <c r="BD21" s="355"/>
      <c r="BE21" s="355"/>
      <c r="BF21" s="355"/>
      <c r="BG21" s="355"/>
      <c r="BH21" s="355"/>
      <c r="BI21" s="355"/>
      <c r="BJ21" s="355"/>
      <c r="BK21" s="355"/>
      <c r="BL21" s="355"/>
      <c r="BM21" s="355"/>
      <c r="BN21" s="355"/>
      <c r="BO21" s="355"/>
      <c r="BP21" s="355"/>
      <c r="BQ21" s="355"/>
      <c r="BR21" s="355"/>
      <c r="BS21" s="355"/>
      <c r="BT21" s="355"/>
      <c r="BU21" s="355"/>
      <c r="BV21" s="355"/>
    </row>
    <row r="22" spans="1:74" ht="11.1" customHeight="1" x14ac:dyDescent="0.2">
      <c r="A22" s="107" t="s">
        <v>195</v>
      </c>
      <c r="B22" s="203" t="s">
        <v>196</v>
      </c>
      <c r="C22" s="275">
        <v>1061.2667402</v>
      </c>
      <c r="D22" s="275">
        <v>953.97952132</v>
      </c>
      <c r="E22" s="275">
        <v>902.59271278000006</v>
      </c>
      <c r="F22" s="275">
        <v>694.84626473000003</v>
      </c>
      <c r="G22" s="275">
        <v>733.06581529000005</v>
      </c>
      <c r="H22" s="275">
        <v>926.72491669999999</v>
      </c>
      <c r="I22" s="275">
        <v>1125.0008307000001</v>
      </c>
      <c r="J22" s="275">
        <v>1113.2673294000001</v>
      </c>
      <c r="K22" s="275">
        <v>966.14287387000002</v>
      </c>
      <c r="L22" s="275">
        <v>765.33188921999999</v>
      </c>
      <c r="M22" s="275">
        <v>713.93977875999997</v>
      </c>
      <c r="N22" s="275">
        <v>860.24927941999999</v>
      </c>
      <c r="O22" s="275">
        <v>999.26060428000005</v>
      </c>
      <c r="P22" s="275">
        <v>884.72207283</v>
      </c>
      <c r="Q22" s="275">
        <v>764.68698926000002</v>
      </c>
      <c r="R22" s="275">
        <v>673.26753049000001</v>
      </c>
      <c r="S22" s="275">
        <v>718.69169839000006</v>
      </c>
      <c r="T22" s="275">
        <v>955.30956011000001</v>
      </c>
      <c r="U22" s="275">
        <v>1178.0787961000001</v>
      </c>
      <c r="V22" s="275">
        <v>1193.583609</v>
      </c>
      <c r="W22" s="275">
        <v>986.98524056999997</v>
      </c>
      <c r="X22" s="275">
        <v>774.46346359999995</v>
      </c>
      <c r="Y22" s="275">
        <v>711.41354591000004</v>
      </c>
      <c r="Z22" s="275">
        <v>925.32236910999995</v>
      </c>
      <c r="AA22" s="275">
        <v>974.60209114999998</v>
      </c>
      <c r="AB22" s="275">
        <v>761.56606122000005</v>
      </c>
      <c r="AC22" s="275">
        <v>777.61138185000004</v>
      </c>
      <c r="AD22" s="275">
        <v>684.30138044</v>
      </c>
      <c r="AE22" s="275">
        <v>741.29843391999998</v>
      </c>
      <c r="AF22" s="275">
        <v>924.29780477999998</v>
      </c>
      <c r="AG22" s="275">
        <v>1130.6438971</v>
      </c>
      <c r="AH22" s="275">
        <v>1071.1075393000001</v>
      </c>
      <c r="AI22" s="275">
        <v>895.90442770000004</v>
      </c>
      <c r="AJ22" s="275">
        <v>775.46567524</v>
      </c>
      <c r="AK22" s="275">
        <v>741.59566423000001</v>
      </c>
      <c r="AL22" s="275">
        <v>920.23570243999995</v>
      </c>
      <c r="AM22" s="275">
        <v>1110.9813246000001</v>
      </c>
      <c r="AN22" s="275">
        <v>845.53573587999995</v>
      </c>
      <c r="AO22" s="275">
        <v>797.48113866000006</v>
      </c>
      <c r="AP22" s="275">
        <v>709.40254002999995</v>
      </c>
      <c r="AQ22" s="275">
        <v>771.04755334000004</v>
      </c>
      <c r="AR22" s="275">
        <v>965.55850470999997</v>
      </c>
      <c r="AS22" s="275">
        <v>1141.2059595999999</v>
      </c>
      <c r="AT22" s="275">
        <v>1140.6029438999999</v>
      </c>
      <c r="AU22" s="275">
        <v>957.96499659000006</v>
      </c>
      <c r="AV22" s="275">
        <v>795.23832858000003</v>
      </c>
      <c r="AW22" s="275">
        <v>770.87916297000004</v>
      </c>
      <c r="AX22" s="275">
        <v>914.41703355000004</v>
      </c>
      <c r="AY22" s="275">
        <v>980.64563136000004</v>
      </c>
      <c r="AZ22" s="275">
        <v>841.61980000000005</v>
      </c>
      <c r="BA22" s="275">
        <v>808.90300000000002</v>
      </c>
      <c r="BB22" s="338">
        <v>680.15509999999995</v>
      </c>
      <c r="BC22" s="338">
        <v>714.13170000000002</v>
      </c>
      <c r="BD22" s="338">
        <v>900.22640000000001</v>
      </c>
      <c r="BE22" s="338">
        <v>1090.3399999999999</v>
      </c>
      <c r="BF22" s="338">
        <v>1088.865</v>
      </c>
      <c r="BG22" s="338">
        <v>886.16449999999998</v>
      </c>
      <c r="BH22" s="338">
        <v>763.61310000000003</v>
      </c>
      <c r="BI22" s="338">
        <v>730.51840000000004</v>
      </c>
      <c r="BJ22" s="338">
        <v>902.03459999999995</v>
      </c>
      <c r="BK22" s="338">
        <v>991.36320000000001</v>
      </c>
      <c r="BL22" s="338">
        <v>866.68380000000002</v>
      </c>
      <c r="BM22" s="338">
        <v>792.11260000000004</v>
      </c>
      <c r="BN22" s="338">
        <v>670.07</v>
      </c>
      <c r="BO22" s="338">
        <v>715.80809999999997</v>
      </c>
      <c r="BP22" s="338">
        <v>904.77589999999998</v>
      </c>
      <c r="BQ22" s="338">
        <v>1090.6469999999999</v>
      </c>
      <c r="BR22" s="338">
        <v>1086.259</v>
      </c>
      <c r="BS22" s="338">
        <v>884.01620000000003</v>
      </c>
      <c r="BT22" s="338">
        <v>761.75909999999999</v>
      </c>
      <c r="BU22" s="338">
        <v>728.14580000000001</v>
      </c>
      <c r="BV22" s="338">
        <v>899.07669999999996</v>
      </c>
    </row>
    <row r="23" spans="1:74" ht="11.1" customHeight="1" x14ac:dyDescent="0.2">
      <c r="A23" s="107"/>
      <c r="B23" s="108"/>
      <c r="C23" s="235"/>
      <c r="D23" s="235"/>
      <c r="E23" s="235"/>
      <c r="F23" s="235"/>
      <c r="G23" s="235"/>
      <c r="H23" s="235"/>
      <c r="I23" s="235"/>
      <c r="J23" s="235"/>
      <c r="K23" s="235"/>
      <c r="L23" s="235"/>
      <c r="M23" s="235"/>
      <c r="N23" s="235"/>
      <c r="O23" s="235"/>
      <c r="P23" s="235"/>
      <c r="Q23" s="235"/>
      <c r="R23" s="235"/>
      <c r="S23" s="235"/>
      <c r="T23" s="235"/>
      <c r="U23" s="235"/>
      <c r="V23" s="235"/>
      <c r="W23" s="235"/>
      <c r="X23" s="235"/>
      <c r="Y23" s="235"/>
      <c r="Z23" s="235"/>
      <c r="AA23" s="235"/>
      <c r="AB23" s="235"/>
      <c r="AC23" s="235"/>
      <c r="AD23" s="235"/>
      <c r="AE23" s="235"/>
      <c r="AF23" s="235"/>
      <c r="AG23" s="235"/>
      <c r="AH23" s="235"/>
      <c r="AI23" s="235"/>
      <c r="AJ23" s="235"/>
      <c r="AK23" s="235"/>
      <c r="AL23" s="235"/>
      <c r="AM23" s="235"/>
      <c r="AN23" s="235"/>
      <c r="AO23" s="235"/>
      <c r="AP23" s="235"/>
      <c r="AQ23" s="235"/>
      <c r="AR23" s="235"/>
      <c r="AS23" s="235"/>
      <c r="AT23" s="235"/>
      <c r="AU23" s="235"/>
      <c r="AV23" s="235"/>
      <c r="AW23" s="235"/>
      <c r="AX23" s="235"/>
      <c r="AY23" s="235"/>
      <c r="AZ23" s="235"/>
      <c r="BA23" s="235"/>
      <c r="BB23" s="378"/>
      <c r="BC23" s="378"/>
      <c r="BD23" s="378"/>
      <c r="BE23" s="378"/>
      <c r="BF23" s="378"/>
      <c r="BG23" s="378"/>
      <c r="BH23" s="378"/>
      <c r="BI23" s="378"/>
      <c r="BJ23" s="378"/>
      <c r="BK23" s="378"/>
      <c r="BL23" s="378"/>
      <c r="BM23" s="378"/>
      <c r="BN23" s="378"/>
      <c r="BO23" s="378"/>
      <c r="BP23" s="378"/>
      <c r="BQ23" s="378"/>
      <c r="BR23" s="378"/>
      <c r="BS23" s="378"/>
      <c r="BT23" s="378"/>
      <c r="BU23" s="378"/>
      <c r="BV23" s="378"/>
    </row>
    <row r="24" spans="1:74" ht="11.1" customHeight="1" x14ac:dyDescent="0.2">
      <c r="A24" s="107"/>
      <c r="B24" s="109" t="s">
        <v>99</v>
      </c>
      <c r="C24" s="235"/>
      <c r="D24" s="235"/>
      <c r="E24" s="235"/>
      <c r="F24" s="235"/>
      <c r="G24" s="235"/>
      <c r="H24" s="235"/>
      <c r="I24" s="235"/>
      <c r="J24" s="235"/>
      <c r="K24" s="235"/>
      <c r="L24" s="235"/>
      <c r="M24" s="235"/>
      <c r="N24" s="235"/>
      <c r="O24" s="235"/>
      <c r="P24" s="235"/>
      <c r="Q24" s="235"/>
      <c r="R24" s="235"/>
      <c r="S24" s="235"/>
      <c r="T24" s="235"/>
      <c r="U24" s="235"/>
      <c r="V24" s="235"/>
      <c r="W24" s="235"/>
      <c r="X24" s="235"/>
      <c r="Y24" s="235"/>
      <c r="Z24" s="235"/>
      <c r="AA24" s="235"/>
      <c r="AB24" s="235"/>
      <c r="AC24" s="235"/>
      <c r="AD24" s="235"/>
      <c r="AE24" s="235"/>
      <c r="AF24" s="235"/>
      <c r="AG24" s="235"/>
      <c r="AH24" s="235"/>
      <c r="AI24" s="235"/>
      <c r="AJ24" s="235"/>
      <c r="AK24" s="235"/>
      <c r="AL24" s="235"/>
      <c r="AM24" s="235"/>
      <c r="AN24" s="235"/>
      <c r="AO24" s="235"/>
      <c r="AP24" s="235"/>
      <c r="AQ24" s="235"/>
      <c r="AR24" s="235"/>
      <c r="AS24" s="235"/>
      <c r="AT24" s="235"/>
      <c r="AU24" s="235"/>
      <c r="AV24" s="235"/>
      <c r="AW24" s="235"/>
      <c r="AX24" s="235"/>
      <c r="AY24" s="235"/>
      <c r="AZ24" s="235"/>
      <c r="BA24" s="235"/>
      <c r="BB24" s="378"/>
      <c r="BC24" s="378"/>
      <c r="BD24" s="378"/>
      <c r="BE24" s="378"/>
      <c r="BF24" s="378"/>
      <c r="BG24" s="378"/>
      <c r="BH24" s="378"/>
      <c r="BI24" s="378"/>
      <c r="BJ24" s="378"/>
      <c r="BK24" s="378"/>
      <c r="BL24" s="378"/>
      <c r="BM24" s="378"/>
      <c r="BN24" s="378"/>
      <c r="BO24" s="378"/>
      <c r="BP24" s="378"/>
      <c r="BQ24" s="378"/>
      <c r="BR24" s="378"/>
      <c r="BS24" s="378"/>
      <c r="BT24" s="378"/>
      <c r="BU24" s="378"/>
      <c r="BV24" s="378"/>
    </row>
    <row r="25" spans="1:74" ht="11.1" customHeight="1" x14ac:dyDescent="0.2">
      <c r="A25" s="107" t="s">
        <v>64</v>
      </c>
      <c r="B25" s="203" t="s">
        <v>84</v>
      </c>
      <c r="C25" s="258">
        <v>154.389578</v>
      </c>
      <c r="D25" s="258">
        <v>149.07128700000001</v>
      </c>
      <c r="E25" s="258">
        <v>154.346698</v>
      </c>
      <c r="F25" s="258">
        <v>167.06340900000001</v>
      </c>
      <c r="G25" s="258">
        <v>172.809335</v>
      </c>
      <c r="H25" s="258">
        <v>166.43659700000001</v>
      </c>
      <c r="I25" s="258">
        <v>157.93807699999999</v>
      </c>
      <c r="J25" s="258">
        <v>155.95185499999999</v>
      </c>
      <c r="K25" s="258">
        <v>162.108619</v>
      </c>
      <c r="L25" s="258">
        <v>175.587987</v>
      </c>
      <c r="M25" s="258">
        <v>188.594571</v>
      </c>
      <c r="N25" s="258">
        <v>195.54803699999999</v>
      </c>
      <c r="O25" s="258">
        <v>187.203047</v>
      </c>
      <c r="P25" s="258">
        <v>187.06361799999999</v>
      </c>
      <c r="Q25" s="258">
        <v>191.55273500000001</v>
      </c>
      <c r="R25" s="258">
        <v>193.18521200000001</v>
      </c>
      <c r="S25" s="258">
        <v>192.41693000000001</v>
      </c>
      <c r="T25" s="258">
        <v>182.086476</v>
      </c>
      <c r="U25" s="258">
        <v>168.11860899999999</v>
      </c>
      <c r="V25" s="258">
        <v>158.908174</v>
      </c>
      <c r="W25" s="258">
        <v>156.56690900000001</v>
      </c>
      <c r="X25" s="258">
        <v>160.93226000000001</v>
      </c>
      <c r="Y25" s="258">
        <v>170.27655799999999</v>
      </c>
      <c r="Z25" s="258">
        <v>162.00901400000001</v>
      </c>
      <c r="AA25" s="258">
        <v>156.21421000000001</v>
      </c>
      <c r="AB25" s="258">
        <v>160.50150199999999</v>
      </c>
      <c r="AC25" s="258">
        <v>161.81549000000001</v>
      </c>
      <c r="AD25" s="258">
        <v>163.93691200000001</v>
      </c>
      <c r="AE25" s="258">
        <v>162.54224199999999</v>
      </c>
      <c r="AF25" s="258">
        <v>158.013959</v>
      </c>
      <c r="AG25" s="258">
        <v>145.81148300000001</v>
      </c>
      <c r="AH25" s="258">
        <v>141.204061</v>
      </c>
      <c r="AI25" s="258">
        <v>139.5712</v>
      </c>
      <c r="AJ25" s="258">
        <v>141.46251899999999</v>
      </c>
      <c r="AK25" s="258">
        <v>143.424037</v>
      </c>
      <c r="AL25" s="258">
        <v>137.68714800000001</v>
      </c>
      <c r="AM25" s="258">
        <v>123.722841</v>
      </c>
      <c r="AN25" s="258">
        <v>121.01869499999999</v>
      </c>
      <c r="AO25" s="258">
        <v>126.53183900000001</v>
      </c>
      <c r="AP25" s="258">
        <v>129.07092700000001</v>
      </c>
      <c r="AQ25" s="258">
        <v>128.453889</v>
      </c>
      <c r="AR25" s="258">
        <v>121.52869099999999</v>
      </c>
      <c r="AS25" s="258">
        <v>110.794301</v>
      </c>
      <c r="AT25" s="258">
        <v>104.172499</v>
      </c>
      <c r="AU25" s="258">
        <v>100.781006</v>
      </c>
      <c r="AV25" s="258">
        <v>105.208663</v>
      </c>
      <c r="AW25" s="258">
        <v>104.324217</v>
      </c>
      <c r="AX25" s="258">
        <v>102.78612200000001</v>
      </c>
      <c r="AY25" s="258">
        <v>99.200647000000004</v>
      </c>
      <c r="AZ25" s="258">
        <v>98.347139999999996</v>
      </c>
      <c r="BA25" s="258">
        <v>103.44070000000001</v>
      </c>
      <c r="BB25" s="346">
        <v>103.9632</v>
      </c>
      <c r="BC25" s="346">
        <v>105.5621</v>
      </c>
      <c r="BD25" s="346">
        <v>100.7159</v>
      </c>
      <c r="BE25" s="346">
        <v>99.332819999999998</v>
      </c>
      <c r="BF25" s="346">
        <v>97.54692</v>
      </c>
      <c r="BG25" s="346">
        <v>95.723879999999994</v>
      </c>
      <c r="BH25" s="346">
        <v>100.40179999999999</v>
      </c>
      <c r="BI25" s="346">
        <v>105.089</v>
      </c>
      <c r="BJ25" s="346">
        <v>103.74930000000001</v>
      </c>
      <c r="BK25" s="346">
        <v>98.837419999999995</v>
      </c>
      <c r="BL25" s="346">
        <v>97.012360000000001</v>
      </c>
      <c r="BM25" s="346">
        <v>105.21129999999999</v>
      </c>
      <c r="BN25" s="346">
        <v>105.634</v>
      </c>
      <c r="BO25" s="346">
        <v>107.0748</v>
      </c>
      <c r="BP25" s="346">
        <v>101.9816</v>
      </c>
      <c r="BQ25" s="346">
        <v>99.359840000000005</v>
      </c>
      <c r="BR25" s="346">
        <v>96.577960000000004</v>
      </c>
      <c r="BS25" s="346">
        <v>95.260679999999994</v>
      </c>
      <c r="BT25" s="346">
        <v>100.19799999999999</v>
      </c>
      <c r="BU25" s="346">
        <v>105.3964</v>
      </c>
      <c r="BV25" s="346">
        <v>103.57550000000001</v>
      </c>
    </row>
    <row r="26" spans="1:74" ht="11.1" customHeight="1" x14ac:dyDescent="0.2">
      <c r="A26" s="107" t="s">
        <v>80</v>
      </c>
      <c r="B26" s="203" t="s">
        <v>82</v>
      </c>
      <c r="C26" s="258">
        <v>12.206533</v>
      </c>
      <c r="D26" s="258">
        <v>9.7982139999999998</v>
      </c>
      <c r="E26" s="258">
        <v>10.250736</v>
      </c>
      <c r="F26" s="258">
        <v>10.152165</v>
      </c>
      <c r="G26" s="258">
        <v>10.518329</v>
      </c>
      <c r="H26" s="258">
        <v>10.570016000000001</v>
      </c>
      <c r="I26" s="258">
        <v>10.263408999999999</v>
      </c>
      <c r="J26" s="258">
        <v>10.086831</v>
      </c>
      <c r="K26" s="258">
        <v>10.76604</v>
      </c>
      <c r="L26" s="258">
        <v>11.491528000000001</v>
      </c>
      <c r="M26" s="258">
        <v>12.310199000000001</v>
      </c>
      <c r="N26" s="258">
        <v>12.566008</v>
      </c>
      <c r="O26" s="258">
        <v>12.020158</v>
      </c>
      <c r="P26" s="258">
        <v>11.645473000000001</v>
      </c>
      <c r="Q26" s="258">
        <v>11.732889999999999</v>
      </c>
      <c r="R26" s="258">
        <v>11.982028</v>
      </c>
      <c r="S26" s="258">
        <v>12.093938</v>
      </c>
      <c r="T26" s="258">
        <v>11.935582</v>
      </c>
      <c r="U26" s="258">
        <v>11.696489</v>
      </c>
      <c r="V26" s="258">
        <v>11.595335</v>
      </c>
      <c r="W26" s="258">
        <v>11.639842</v>
      </c>
      <c r="X26" s="258">
        <v>11.630210999999999</v>
      </c>
      <c r="Y26" s="258">
        <v>11.952718000000001</v>
      </c>
      <c r="Z26" s="258">
        <v>11.78941</v>
      </c>
      <c r="AA26" s="258">
        <v>11.857519</v>
      </c>
      <c r="AB26" s="258">
        <v>11.743672999999999</v>
      </c>
      <c r="AC26" s="258">
        <v>12.680528000000001</v>
      </c>
      <c r="AD26" s="258">
        <v>12.439025000000001</v>
      </c>
      <c r="AE26" s="258">
        <v>12.169987000000001</v>
      </c>
      <c r="AF26" s="258">
        <v>11.993376</v>
      </c>
      <c r="AG26" s="258">
        <v>11.739891999999999</v>
      </c>
      <c r="AH26" s="258">
        <v>11.530938000000001</v>
      </c>
      <c r="AI26" s="258">
        <v>11.382114</v>
      </c>
      <c r="AJ26" s="258">
        <v>11.292012</v>
      </c>
      <c r="AK26" s="258">
        <v>11.380967999999999</v>
      </c>
      <c r="AL26" s="258">
        <v>10.929846</v>
      </c>
      <c r="AM26" s="258">
        <v>9.6759459999999997</v>
      </c>
      <c r="AN26" s="258">
        <v>10.137123000000001</v>
      </c>
      <c r="AO26" s="258">
        <v>10.102342999999999</v>
      </c>
      <c r="AP26" s="258">
        <v>10.031618999999999</v>
      </c>
      <c r="AQ26" s="258">
        <v>9.9269639999999999</v>
      </c>
      <c r="AR26" s="258">
        <v>9.8711559999999992</v>
      </c>
      <c r="AS26" s="258">
        <v>9.3559180000000008</v>
      </c>
      <c r="AT26" s="258">
        <v>8.6944859999999995</v>
      </c>
      <c r="AU26" s="258">
        <v>8.4340849999999996</v>
      </c>
      <c r="AV26" s="258">
        <v>8.4036790000000003</v>
      </c>
      <c r="AW26" s="258">
        <v>8.2059090000000001</v>
      </c>
      <c r="AX26" s="258">
        <v>8.5570819999999994</v>
      </c>
      <c r="AY26" s="258">
        <v>8.3985959999999995</v>
      </c>
      <c r="AZ26" s="258">
        <v>8.5871739999999992</v>
      </c>
      <c r="BA26" s="258">
        <v>8.9578760000000006</v>
      </c>
      <c r="BB26" s="346">
        <v>9.1415129999999998</v>
      </c>
      <c r="BC26" s="346">
        <v>9.3585290000000008</v>
      </c>
      <c r="BD26" s="346">
        <v>9.6089880000000001</v>
      </c>
      <c r="BE26" s="346">
        <v>9.4067319999999999</v>
      </c>
      <c r="BF26" s="346">
        <v>9.5704560000000001</v>
      </c>
      <c r="BG26" s="346">
        <v>9.9449070000000006</v>
      </c>
      <c r="BH26" s="346">
        <v>10.26516</v>
      </c>
      <c r="BI26" s="346">
        <v>10.63092</v>
      </c>
      <c r="BJ26" s="346">
        <v>10.633979999999999</v>
      </c>
      <c r="BK26" s="346">
        <v>10.13824</v>
      </c>
      <c r="BL26" s="346">
        <v>10.15701</v>
      </c>
      <c r="BM26" s="346">
        <v>10.55147</v>
      </c>
      <c r="BN26" s="346">
        <v>10.476150000000001</v>
      </c>
      <c r="BO26" s="346">
        <v>10.43873</v>
      </c>
      <c r="BP26" s="346">
        <v>10.47916</v>
      </c>
      <c r="BQ26" s="346">
        <v>10.116429999999999</v>
      </c>
      <c r="BR26" s="346">
        <v>10.134209999999999</v>
      </c>
      <c r="BS26" s="346">
        <v>10.383929999999999</v>
      </c>
      <c r="BT26" s="346">
        <v>10.6</v>
      </c>
      <c r="BU26" s="346">
        <v>10.880979999999999</v>
      </c>
      <c r="BV26" s="346">
        <v>10.810029999999999</v>
      </c>
    </row>
    <row r="27" spans="1:74" ht="11.1" customHeight="1" x14ac:dyDescent="0.2">
      <c r="A27" s="107" t="s">
        <v>81</v>
      </c>
      <c r="B27" s="203" t="s">
        <v>83</v>
      </c>
      <c r="C27" s="258">
        <v>18.216335999999998</v>
      </c>
      <c r="D27" s="258">
        <v>16.459309999999999</v>
      </c>
      <c r="E27" s="258">
        <v>16.995867000000001</v>
      </c>
      <c r="F27" s="258">
        <v>17.167448</v>
      </c>
      <c r="G27" s="258">
        <v>17.356687999999998</v>
      </c>
      <c r="H27" s="258">
        <v>17.512678999999999</v>
      </c>
      <c r="I27" s="258">
        <v>17.518833999999998</v>
      </c>
      <c r="J27" s="258">
        <v>17.711565</v>
      </c>
      <c r="K27" s="258">
        <v>18.285516000000001</v>
      </c>
      <c r="L27" s="258">
        <v>18.595804999999999</v>
      </c>
      <c r="M27" s="258">
        <v>18.737691000000002</v>
      </c>
      <c r="N27" s="258">
        <v>17.955214999999999</v>
      </c>
      <c r="O27" s="258">
        <v>17.929735999999998</v>
      </c>
      <c r="P27" s="258">
        <v>17.661663000000001</v>
      </c>
      <c r="Q27" s="258">
        <v>17.501256000000001</v>
      </c>
      <c r="R27" s="258">
        <v>17.637352</v>
      </c>
      <c r="S27" s="258">
        <v>17.855595000000001</v>
      </c>
      <c r="T27" s="258">
        <v>17.859297000000002</v>
      </c>
      <c r="U27" s="258">
        <v>17.726261999999998</v>
      </c>
      <c r="V27" s="258">
        <v>17.819545999999999</v>
      </c>
      <c r="W27" s="258">
        <v>17.852170999999998</v>
      </c>
      <c r="X27" s="258">
        <v>18.016973</v>
      </c>
      <c r="Y27" s="258">
        <v>18.324117999999999</v>
      </c>
      <c r="Z27" s="258">
        <v>17.854973000000001</v>
      </c>
      <c r="AA27" s="258">
        <v>17.717873999999998</v>
      </c>
      <c r="AB27" s="258">
        <v>17.587899</v>
      </c>
      <c r="AC27" s="258">
        <v>17.336110999999999</v>
      </c>
      <c r="AD27" s="258">
        <v>17.361943</v>
      </c>
      <c r="AE27" s="258">
        <v>17.264759999999999</v>
      </c>
      <c r="AF27" s="258">
        <v>17.081510999999999</v>
      </c>
      <c r="AG27" s="258">
        <v>17.150257</v>
      </c>
      <c r="AH27" s="258">
        <v>17.090823</v>
      </c>
      <c r="AI27" s="258">
        <v>16.84356</v>
      </c>
      <c r="AJ27" s="258">
        <v>16.806493</v>
      </c>
      <c r="AK27" s="258">
        <v>16.980226999999999</v>
      </c>
      <c r="AL27" s="258">
        <v>16.356024000000001</v>
      </c>
      <c r="AM27" s="258">
        <v>14.988726</v>
      </c>
      <c r="AN27" s="258">
        <v>15.223239</v>
      </c>
      <c r="AO27" s="258">
        <v>15.143361000000001</v>
      </c>
      <c r="AP27" s="258">
        <v>15.064123</v>
      </c>
      <c r="AQ27" s="258">
        <v>15.176138999999999</v>
      </c>
      <c r="AR27" s="258">
        <v>14.860454000000001</v>
      </c>
      <c r="AS27" s="258">
        <v>14.79984</v>
      </c>
      <c r="AT27" s="258">
        <v>14.396288</v>
      </c>
      <c r="AU27" s="258">
        <v>14.430486999999999</v>
      </c>
      <c r="AV27" s="258">
        <v>14.467535</v>
      </c>
      <c r="AW27" s="258">
        <v>14.706401</v>
      </c>
      <c r="AX27" s="258">
        <v>14.906278</v>
      </c>
      <c r="AY27" s="258">
        <v>14.912179</v>
      </c>
      <c r="AZ27" s="258">
        <v>15.10399</v>
      </c>
      <c r="BA27" s="258">
        <v>15.074630000000001</v>
      </c>
      <c r="BB27" s="346">
        <v>15.03492</v>
      </c>
      <c r="BC27" s="346">
        <v>15.00942</v>
      </c>
      <c r="BD27" s="346">
        <v>15.12729</v>
      </c>
      <c r="BE27" s="346">
        <v>15.10575</v>
      </c>
      <c r="BF27" s="346">
        <v>15.12636</v>
      </c>
      <c r="BG27" s="346">
        <v>15.179740000000001</v>
      </c>
      <c r="BH27" s="346">
        <v>15.28966</v>
      </c>
      <c r="BI27" s="346">
        <v>15.50465</v>
      </c>
      <c r="BJ27" s="346">
        <v>15.56986</v>
      </c>
      <c r="BK27" s="346">
        <v>15.64133</v>
      </c>
      <c r="BL27" s="346">
        <v>15.782920000000001</v>
      </c>
      <c r="BM27" s="346">
        <v>15.72513</v>
      </c>
      <c r="BN27" s="346">
        <v>15.63302</v>
      </c>
      <c r="BO27" s="346">
        <v>15.55233</v>
      </c>
      <c r="BP27" s="346">
        <v>15.615220000000001</v>
      </c>
      <c r="BQ27" s="346">
        <v>15.544029999999999</v>
      </c>
      <c r="BR27" s="346">
        <v>15.51749</v>
      </c>
      <c r="BS27" s="346">
        <v>15.523580000000001</v>
      </c>
      <c r="BT27" s="346">
        <v>15.587389999999999</v>
      </c>
      <c r="BU27" s="346">
        <v>15.758010000000001</v>
      </c>
      <c r="BV27" s="346">
        <v>15.780139999999999</v>
      </c>
    </row>
    <row r="28" spans="1:74" ht="11.1" customHeight="1" x14ac:dyDescent="0.2">
      <c r="A28" s="107"/>
      <c r="B28" s="108"/>
      <c r="C28" s="235"/>
      <c r="D28" s="235"/>
      <c r="E28" s="235"/>
      <c r="F28" s="235"/>
      <c r="G28" s="235"/>
      <c r="H28" s="235"/>
      <c r="I28" s="235"/>
      <c r="J28" s="235"/>
      <c r="K28" s="235"/>
      <c r="L28" s="235"/>
      <c r="M28" s="235"/>
      <c r="N28" s="235"/>
      <c r="O28" s="235"/>
      <c r="P28" s="235"/>
      <c r="Q28" s="235"/>
      <c r="R28" s="235"/>
      <c r="S28" s="235"/>
      <c r="T28" s="235"/>
      <c r="U28" s="235"/>
      <c r="V28" s="235"/>
      <c r="W28" s="235"/>
      <c r="X28" s="235"/>
      <c r="Y28" s="235"/>
      <c r="Z28" s="235"/>
      <c r="AA28" s="235"/>
      <c r="AB28" s="235"/>
      <c r="AC28" s="235"/>
      <c r="AD28" s="235"/>
      <c r="AE28" s="235"/>
      <c r="AF28" s="235"/>
      <c r="AG28" s="235"/>
      <c r="AH28" s="235"/>
      <c r="AI28" s="235"/>
      <c r="AJ28" s="235"/>
      <c r="AK28" s="235"/>
      <c r="AL28" s="235"/>
      <c r="AM28" s="235"/>
      <c r="AN28" s="235"/>
      <c r="AO28" s="235"/>
      <c r="AP28" s="235"/>
      <c r="AQ28" s="235"/>
      <c r="AR28" s="235"/>
      <c r="AS28" s="235"/>
      <c r="AT28" s="235"/>
      <c r="AU28" s="235"/>
      <c r="AV28" s="235"/>
      <c r="AW28" s="235"/>
      <c r="AX28" s="235"/>
      <c r="AY28" s="235"/>
      <c r="AZ28" s="235"/>
      <c r="BA28" s="235"/>
      <c r="BB28" s="378"/>
      <c r="BC28" s="378"/>
      <c r="BD28" s="378"/>
      <c r="BE28" s="378"/>
      <c r="BF28" s="378"/>
      <c r="BG28" s="378"/>
      <c r="BH28" s="378"/>
      <c r="BI28" s="378"/>
      <c r="BJ28" s="378"/>
      <c r="BK28" s="378"/>
      <c r="BL28" s="378"/>
      <c r="BM28" s="378"/>
      <c r="BN28" s="378"/>
      <c r="BO28" s="378"/>
      <c r="BP28" s="378"/>
      <c r="BQ28" s="378"/>
      <c r="BR28" s="378"/>
      <c r="BS28" s="378"/>
      <c r="BT28" s="378"/>
      <c r="BU28" s="378"/>
      <c r="BV28" s="378"/>
    </row>
    <row r="29" spans="1:74" ht="11.1" customHeight="1" x14ac:dyDescent="0.2">
      <c r="A29" s="107"/>
      <c r="B29" s="55" t="s">
        <v>139</v>
      </c>
      <c r="C29" s="235"/>
      <c r="D29" s="235"/>
      <c r="E29" s="235"/>
      <c r="F29" s="235"/>
      <c r="G29" s="235"/>
      <c r="H29" s="235"/>
      <c r="I29" s="235"/>
      <c r="J29" s="235"/>
      <c r="K29" s="235"/>
      <c r="L29" s="235"/>
      <c r="M29" s="235"/>
      <c r="N29" s="235"/>
      <c r="O29" s="235"/>
      <c r="P29" s="235"/>
      <c r="Q29" s="235"/>
      <c r="R29" s="235"/>
      <c r="S29" s="235"/>
      <c r="T29" s="235"/>
      <c r="U29" s="235"/>
      <c r="V29" s="235"/>
      <c r="W29" s="235"/>
      <c r="X29" s="235"/>
      <c r="Y29" s="235"/>
      <c r="Z29" s="235"/>
      <c r="AA29" s="235"/>
      <c r="AB29" s="235"/>
      <c r="AC29" s="235"/>
      <c r="AD29" s="235"/>
      <c r="AE29" s="235"/>
      <c r="AF29" s="235"/>
      <c r="AG29" s="235"/>
      <c r="AH29" s="235"/>
      <c r="AI29" s="235"/>
      <c r="AJ29" s="235"/>
      <c r="AK29" s="235"/>
      <c r="AL29" s="235"/>
      <c r="AM29" s="235"/>
      <c r="AN29" s="235"/>
      <c r="AO29" s="235"/>
      <c r="AP29" s="235"/>
      <c r="AQ29" s="235"/>
      <c r="AR29" s="235"/>
      <c r="AS29" s="235"/>
      <c r="AT29" s="235"/>
      <c r="AU29" s="235"/>
      <c r="AV29" s="235"/>
      <c r="AW29" s="235"/>
      <c r="AX29" s="235"/>
      <c r="AY29" s="235"/>
      <c r="AZ29" s="235"/>
      <c r="BA29" s="235"/>
      <c r="BB29" s="378"/>
      <c r="BC29" s="378"/>
      <c r="BD29" s="378"/>
      <c r="BE29" s="378"/>
      <c r="BF29" s="378"/>
      <c r="BG29" s="378"/>
      <c r="BH29" s="378"/>
      <c r="BI29" s="378"/>
      <c r="BJ29" s="378"/>
      <c r="BK29" s="378"/>
      <c r="BL29" s="378"/>
      <c r="BM29" s="378"/>
      <c r="BN29" s="378"/>
      <c r="BO29" s="378"/>
      <c r="BP29" s="378"/>
      <c r="BQ29" s="378"/>
      <c r="BR29" s="378"/>
      <c r="BS29" s="378"/>
      <c r="BT29" s="378"/>
      <c r="BU29" s="378"/>
      <c r="BV29" s="378"/>
    </row>
    <row r="30" spans="1:74" ht="11.1" customHeight="1" x14ac:dyDescent="0.2">
      <c r="A30" s="107"/>
      <c r="B30" s="55" t="s">
        <v>36</v>
      </c>
      <c r="C30" s="235"/>
      <c r="D30" s="235"/>
      <c r="E30" s="235"/>
      <c r="F30" s="235"/>
      <c r="G30" s="235"/>
      <c r="H30" s="235"/>
      <c r="I30" s="235"/>
      <c r="J30" s="235"/>
      <c r="K30" s="235"/>
      <c r="L30" s="235"/>
      <c r="M30" s="235"/>
      <c r="N30" s="235"/>
      <c r="O30" s="235"/>
      <c r="P30" s="235"/>
      <c r="Q30" s="235"/>
      <c r="R30" s="235"/>
      <c r="S30" s="235"/>
      <c r="T30" s="235"/>
      <c r="U30" s="235"/>
      <c r="V30" s="235"/>
      <c r="W30" s="235"/>
      <c r="X30" s="235"/>
      <c r="Y30" s="235"/>
      <c r="Z30" s="235"/>
      <c r="AA30" s="235"/>
      <c r="AB30" s="235"/>
      <c r="AC30" s="235"/>
      <c r="AD30" s="235"/>
      <c r="AE30" s="235"/>
      <c r="AF30" s="235"/>
      <c r="AG30" s="235"/>
      <c r="AH30" s="235"/>
      <c r="AI30" s="235"/>
      <c r="AJ30" s="235"/>
      <c r="AK30" s="235"/>
      <c r="AL30" s="235"/>
      <c r="AM30" s="235"/>
      <c r="AN30" s="235"/>
      <c r="AO30" s="235"/>
      <c r="AP30" s="235"/>
      <c r="AQ30" s="235"/>
      <c r="AR30" s="235"/>
      <c r="AS30" s="235"/>
      <c r="AT30" s="235"/>
      <c r="AU30" s="235"/>
      <c r="AV30" s="235"/>
      <c r="AW30" s="235"/>
      <c r="AX30" s="235"/>
      <c r="AY30" s="235"/>
      <c r="AZ30" s="235"/>
      <c r="BA30" s="235"/>
      <c r="BB30" s="378"/>
      <c r="BC30" s="378"/>
      <c r="BD30" s="378"/>
      <c r="BE30" s="378"/>
      <c r="BF30" s="378"/>
      <c r="BG30" s="378"/>
      <c r="BH30" s="378"/>
      <c r="BI30" s="378"/>
      <c r="BJ30" s="378"/>
      <c r="BK30" s="378"/>
      <c r="BL30" s="378"/>
      <c r="BM30" s="378"/>
      <c r="BN30" s="378"/>
      <c r="BO30" s="378"/>
      <c r="BP30" s="378"/>
      <c r="BQ30" s="378"/>
      <c r="BR30" s="378"/>
      <c r="BS30" s="378"/>
      <c r="BT30" s="378"/>
      <c r="BU30" s="378"/>
      <c r="BV30" s="378"/>
    </row>
    <row r="31" spans="1:74" ht="11.1" customHeight="1" x14ac:dyDescent="0.2">
      <c r="A31" s="52" t="s">
        <v>650</v>
      </c>
      <c r="B31" s="203" t="s">
        <v>513</v>
      </c>
      <c r="C31" s="214">
        <v>2.29</v>
      </c>
      <c r="D31" s="214">
        <v>2.2599999999999998</v>
      </c>
      <c r="E31" s="214">
        <v>2.2599999999999998</v>
      </c>
      <c r="F31" s="214">
        <v>2.23</v>
      </c>
      <c r="G31" s="214">
        <v>2.2599999999999998</v>
      </c>
      <c r="H31" s="214">
        <v>2.25</v>
      </c>
      <c r="I31" s="214">
        <v>2.21</v>
      </c>
      <c r="J31" s="214">
        <v>2.23</v>
      </c>
      <c r="K31" s="214">
        <v>2.2200000000000002</v>
      </c>
      <c r="L31" s="214">
        <v>2.15</v>
      </c>
      <c r="M31" s="214">
        <v>2.15</v>
      </c>
      <c r="N31" s="214">
        <v>2.16</v>
      </c>
      <c r="O31" s="214">
        <v>2.12</v>
      </c>
      <c r="P31" s="214">
        <v>2.11</v>
      </c>
      <c r="Q31" s="214">
        <v>2.17</v>
      </c>
      <c r="R31" s="214">
        <v>2.16</v>
      </c>
      <c r="S31" s="214">
        <v>2.16</v>
      </c>
      <c r="T31" s="214">
        <v>2.1</v>
      </c>
      <c r="U31" s="214">
        <v>2.11</v>
      </c>
      <c r="V31" s="214">
        <v>2.11</v>
      </c>
      <c r="W31" s="214">
        <v>2.12</v>
      </c>
      <c r="X31" s="214">
        <v>2.0699999999999998</v>
      </c>
      <c r="Y31" s="214">
        <v>2.08</v>
      </c>
      <c r="Z31" s="214">
        <v>2.08</v>
      </c>
      <c r="AA31" s="214">
        <v>2.09</v>
      </c>
      <c r="AB31" s="214">
        <v>2.06</v>
      </c>
      <c r="AC31" s="214">
        <v>2.0699999999999998</v>
      </c>
      <c r="AD31" s="214">
        <v>2.08</v>
      </c>
      <c r="AE31" s="214">
        <v>2.09</v>
      </c>
      <c r="AF31" s="214">
        <v>2.0699999999999998</v>
      </c>
      <c r="AG31" s="214">
        <v>2.06</v>
      </c>
      <c r="AH31" s="214">
        <v>2.0499999999999998</v>
      </c>
      <c r="AI31" s="214">
        <v>2.02</v>
      </c>
      <c r="AJ31" s="214">
        <v>2.0299999999999998</v>
      </c>
      <c r="AK31" s="214">
        <v>2.04</v>
      </c>
      <c r="AL31" s="214">
        <v>2.04</v>
      </c>
      <c r="AM31" s="214">
        <v>2.0699999999999998</v>
      </c>
      <c r="AN31" s="214">
        <v>2.0699999999999998</v>
      </c>
      <c r="AO31" s="214">
        <v>2.04</v>
      </c>
      <c r="AP31" s="214">
        <v>2.0699999999999998</v>
      </c>
      <c r="AQ31" s="214">
        <v>2.0499999999999998</v>
      </c>
      <c r="AR31" s="214">
        <v>2.0499999999999998</v>
      </c>
      <c r="AS31" s="214">
        <v>2.06</v>
      </c>
      <c r="AT31" s="214">
        <v>2.06</v>
      </c>
      <c r="AU31" s="214">
        <v>2.0499999999999998</v>
      </c>
      <c r="AV31" s="214">
        <v>2.0499999999999998</v>
      </c>
      <c r="AW31" s="214">
        <v>2.06</v>
      </c>
      <c r="AX31" s="214">
        <v>2.12</v>
      </c>
      <c r="AY31" s="214">
        <v>2.1</v>
      </c>
      <c r="AZ31" s="214">
        <v>2.1126860000000001</v>
      </c>
      <c r="BA31" s="214">
        <v>2.123246</v>
      </c>
      <c r="BB31" s="355">
        <v>2.1451419999999999</v>
      </c>
      <c r="BC31" s="355">
        <v>2.132911</v>
      </c>
      <c r="BD31" s="355">
        <v>2.1144889999999998</v>
      </c>
      <c r="BE31" s="355">
        <v>2.1026379999999998</v>
      </c>
      <c r="BF31" s="355">
        <v>2.1061589999999999</v>
      </c>
      <c r="BG31" s="355">
        <v>2.1107719999999999</v>
      </c>
      <c r="BH31" s="355">
        <v>2.100765</v>
      </c>
      <c r="BI31" s="355">
        <v>2.0999340000000002</v>
      </c>
      <c r="BJ31" s="355">
        <v>2.1091289999999998</v>
      </c>
      <c r="BK31" s="355">
        <v>2.1104750000000001</v>
      </c>
      <c r="BL31" s="355">
        <v>2.1220050000000001</v>
      </c>
      <c r="BM31" s="355">
        <v>2.1303740000000002</v>
      </c>
      <c r="BN31" s="355">
        <v>2.149089</v>
      </c>
      <c r="BO31" s="355">
        <v>2.1338240000000002</v>
      </c>
      <c r="BP31" s="355">
        <v>2.1126819999999999</v>
      </c>
      <c r="BQ31" s="355">
        <v>2.1015959999999998</v>
      </c>
      <c r="BR31" s="355">
        <v>2.1059269999999999</v>
      </c>
      <c r="BS31" s="355">
        <v>2.1106349999999998</v>
      </c>
      <c r="BT31" s="355">
        <v>2.1018819999999998</v>
      </c>
      <c r="BU31" s="355">
        <v>2.101572</v>
      </c>
      <c r="BV31" s="355">
        <v>2.1112220000000002</v>
      </c>
    </row>
    <row r="32" spans="1:74" ht="11.1" customHeight="1" x14ac:dyDescent="0.2">
      <c r="A32" s="107" t="s">
        <v>652</v>
      </c>
      <c r="B32" s="203" t="s">
        <v>580</v>
      </c>
      <c r="C32" s="214">
        <v>4.1100000000000003</v>
      </c>
      <c r="D32" s="214">
        <v>4.7</v>
      </c>
      <c r="E32" s="214">
        <v>3.55</v>
      </c>
      <c r="F32" s="214">
        <v>3.1</v>
      </c>
      <c r="G32" s="214">
        <v>3.14</v>
      </c>
      <c r="H32" s="214">
        <v>3.12</v>
      </c>
      <c r="I32" s="214">
        <v>3.11</v>
      </c>
      <c r="J32" s="214">
        <v>3.11</v>
      </c>
      <c r="K32" s="214">
        <v>3.06</v>
      </c>
      <c r="L32" s="214">
        <v>2.92</v>
      </c>
      <c r="M32" s="214">
        <v>2.65</v>
      </c>
      <c r="N32" s="214">
        <v>2.59</v>
      </c>
      <c r="O32" s="214">
        <v>3.02</v>
      </c>
      <c r="P32" s="214">
        <v>2.7</v>
      </c>
      <c r="Q32" s="214">
        <v>2.23</v>
      </c>
      <c r="R32" s="214">
        <v>2.42</v>
      </c>
      <c r="S32" s="214">
        <v>2.39</v>
      </c>
      <c r="T32" s="214">
        <v>2.67</v>
      </c>
      <c r="U32" s="214">
        <v>2.97</v>
      </c>
      <c r="V32" s="214">
        <v>2.95</v>
      </c>
      <c r="W32" s="214">
        <v>3.07</v>
      </c>
      <c r="X32" s="214">
        <v>3.13</v>
      </c>
      <c r="Y32" s="214">
        <v>3.02</v>
      </c>
      <c r="Z32" s="214">
        <v>3.96</v>
      </c>
      <c r="AA32" s="214">
        <v>4.1100000000000003</v>
      </c>
      <c r="AB32" s="214">
        <v>3.56</v>
      </c>
      <c r="AC32" s="214">
        <v>3.35</v>
      </c>
      <c r="AD32" s="214">
        <v>3.38</v>
      </c>
      <c r="AE32" s="214">
        <v>3.48</v>
      </c>
      <c r="AF32" s="214">
        <v>3.29</v>
      </c>
      <c r="AG32" s="214">
        <v>3.21</v>
      </c>
      <c r="AH32" s="214">
        <v>3.13</v>
      </c>
      <c r="AI32" s="214">
        <v>3.16</v>
      </c>
      <c r="AJ32" s="214">
        <v>3.13</v>
      </c>
      <c r="AK32" s="214">
        <v>3.35</v>
      </c>
      <c r="AL32" s="214">
        <v>3.63</v>
      </c>
      <c r="AM32" s="214">
        <v>5.0199999999999996</v>
      </c>
      <c r="AN32" s="214">
        <v>3.61</v>
      </c>
      <c r="AO32" s="214">
        <v>3.18</v>
      </c>
      <c r="AP32" s="214">
        <v>3.13</v>
      </c>
      <c r="AQ32" s="214">
        <v>3.04</v>
      </c>
      <c r="AR32" s="214">
        <v>3.11</v>
      </c>
      <c r="AS32" s="214">
        <v>3.29</v>
      </c>
      <c r="AT32" s="214">
        <v>3.28</v>
      </c>
      <c r="AU32" s="214">
        <v>3.11</v>
      </c>
      <c r="AV32" s="214">
        <v>3.39</v>
      </c>
      <c r="AW32" s="214">
        <v>4.16</v>
      </c>
      <c r="AX32" s="214">
        <v>4.7300000000000004</v>
      </c>
      <c r="AY32" s="214">
        <v>4.01</v>
      </c>
      <c r="AZ32" s="214">
        <v>3.221994</v>
      </c>
      <c r="BA32" s="214">
        <v>2.8498009999999998</v>
      </c>
      <c r="BB32" s="355">
        <v>2.8668269999999998</v>
      </c>
      <c r="BC32" s="355">
        <v>2.781908</v>
      </c>
      <c r="BD32" s="355">
        <v>2.7297929999999999</v>
      </c>
      <c r="BE32" s="355">
        <v>2.7531919999999999</v>
      </c>
      <c r="BF32" s="355">
        <v>2.7631429999999999</v>
      </c>
      <c r="BG32" s="355">
        <v>2.789355</v>
      </c>
      <c r="BH32" s="355">
        <v>3.0137119999999999</v>
      </c>
      <c r="BI32" s="355">
        <v>3.3016589999999999</v>
      </c>
      <c r="BJ32" s="355">
        <v>3.5546280000000001</v>
      </c>
      <c r="BK32" s="355">
        <v>3.7552379999999999</v>
      </c>
      <c r="BL32" s="355">
        <v>3.5576120000000002</v>
      </c>
      <c r="BM32" s="355">
        <v>3.1300479999999999</v>
      </c>
      <c r="BN32" s="355">
        <v>2.8710979999999999</v>
      </c>
      <c r="BO32" s="355">
        <v>2.6886230000000002</v>
      </c>
      <c r="BP32" s="355">
        <v>2.5579990000000001</v>
      </c>
      <c r="BQ32" s="355">
        <v>2.6526160000000001</v>
      </c>
      <c r="BR32" s="355">
        <v>2.606417</v>
      </c>
      <c r="BS32" s="355">
        <v>2.6399180000000002</v>
      </c>
      <c r="BT32" s="355">
        <v>2.8455859999999999</v>
      </c>
      <c r="BU32" s="355">
        <v>3.1805140000000001</v>
      </c>
      <c r="BV32" s="355">
        <v>3.5039899999999999</v>
      </c>
    </row>
    <row r="33" spans="1:74" ht="11.1" customHeight="1" x14ac:dyDescent="0.2">
      <c r="A33" s="52" t="s">
        <v>651</v>
      </c>
      <c r="B33" s="203" t="s">
        <v>522</v>
      </c>
      <c r="C33" s="214">
        <v>12.28</v>
      </c>
      <c r="D33" s="214">
        <v>10.3</v>
      </c>
      <c r="E33" s="214">
        <v>10.37</v>
      </c>
      <c r="F33" s="214">
        <v>11.83</v>
      </c>
      <c r="G33" s="214">
        <v>10.83</v>
      </c>
      <c r="H33" s="214">
        <v>12.2</v>
      </c>
      <c r="I33" s="214">
        <v>11.34</v>
      </c>
      <c r="J33" s="214">
        <v>11.25</v>
      </c>
      <c r="K33" s="214">
        <v>8.44</v>
      </c>
      <c r="L33" s="214">
        <v>7.74</v>
      </c>
      <c r="M33" s="214">
        <v>7.77</v>
      </c>
      <c r="N33" s="214">
        <v>7.81</v>
      </c>
      <c r="O33" s="214">
        <v>7.08</v>
      </c>
      <c r="P33" s="214">
        <v>5.77</v>
      </c>
      <c r="Q33" s="214">
        <v>5.63</v>
      </c>
      <c r="R33" s="214">
        <v>7.53</v>
      </c>
      <c r="S33" s="214">
        <v>9.07</v>
      </c>
      <c r="T33" s="214">
        <v>8.93</v>
      </c>
      <c r="U33" s="214">
        <v>11.72</v>
      </c>
      <c r="V33" s="214">
        <v>8.5500000000000007</v>
      </c>
      <c r="W33" s="214">
        <v>8.42</v>
      </c>
      <c r="X33" s="214">
        <v>8.75</v>
      </c>
      <c r="Y33" s="214">
        <v>9.0299999999999994</v>
      </c>
      <c r="Z33" s="214">
        <v>9.65</v>
      </c>
      <c r="AA33" s="214">
        <v>11.25</v>
      </c>
      <c r="AB33" s="214">
        <v>10.77</v>
      </c>
      <c r="AC33" s="214">
        <v>11.42</v>
      </c>
      <c r="AD33" s="214">
        <v>10.64</v>
      </c>
      <c r="AE33" s="214">
        <v>10.69</v>
      </c>
      <c r="AF33" s="214">
        <v>10.48</v>
      </c>
      <c r="AG33" s="214">
        <v>9.99</v>
      </c>
      <c r="AH33" s="214">
        <v>10.029999999999999</v>
      </c>
      <c r="AI33" s="214">
        <v>10.06</v>
      </c>
      <c r="AJ33" s="214">
        <v>10.61</v>
      </c>
      <c r="AK33" s="214">
        <v>10.28</v>
      </c>
      <c r="AL33" s="214">
        <v>13.6</v>
      </c>
      <c r="AM33" s="214">
        <v>11.33</v>
      </c>
      <c r="AN33" s="214">
        <v>11.51</v>
      </c>
      <c r="AO33" s="214">
        <v>12.1</v>
      </c>
      <c r="AP33" s="214">
        <v>12.21</v>
      </c>
      <c r="AQ33" s="214">
        <v>12.82</v>
      </c>
      <c r="AR33" s="214">
        <v>13.85</v>
      </c>
      <c r="AS33" s="214">
        <v>13.76</v>
      </c>
      <c r="AT33" s="214">
        <v>14.38</v>
      </c>
      <c r="AU33" s="214">
        <v>13.92</v>
      </c>
      <c r="AV33" s="214">
        <v>14.52</v>
      </c>
      <c r="AW33" s="214">
        <v>15.27</v>
      </c>
      <c r="AX33" s="214">
        <v>13.58</v>
      </c>
      <c r="AY33" s="214">
        <v>11.31</v>
      </c>
      <c r="AZ33" s="214">
        <v>11.38447</v>
      </c>
      <c r="BA33" s="214">
        <v>12.24258</v>
      </c>
      <c r="BB33" s="355">
        <v>13.316520000000001</v>
      </c>
      <c r="BC33" s="355">
        <v>13.295170000000001</v>
      </c>
      <c r="BD33" s="355">
        <v>13.827120000000001</v>
      </c>
      <c r="BE33" s="355">
        <v>13.35141</v>
      </c>
      <c r="BF33" s="355">
        <v>12.811310000000001</v>
      </c>
      <c r="BG33" s="355">
        <v>12.41145</v>
      </c>
      <c r="BH33" s="355">
        <v>12.118930000000001</v>
      </c>
      <c r="BI33" s="355">
        <v>11.91014</v>
      </c>
      <c r="BJ33" s="355">
        <v>12.288600000000001</v>
      </c>
      <c r="BK33" s="355">
        <v>12.285019999999999</v>
      </c>
      <c r="BL33" s="355">
        <v>11.971489999999999</v>
      </c>
      <c r="BM33" s="355">
        <v>12.36051</v>
      </c>
      <c r="BN33" s="355">
        <v>13.057370000000001</v>
      </c>
      <c r="BO33" s="355">
        <v>12.66399</v>
      </c>
      <c r="BP33" s="355">
        <v>13.011340000000001</v>
      </c>
      <c r="BQ33" s="355">
        <v>12.54294</v>
      </c>
      <c r="BR33" s="355">
        <v>12.1373</v>
      </c>
      <c r="BS33" s="355">
        <v>11.92498</v>
      </c>
      <c r="BT33" s="355">
        <v>11.830109999999999</v>
      </c>
      <c r="BU33" s="355">
        <v>11.82344</v>
      </c>
      <c r="BV33" s="355">
        <v>12.25886</v>
      </c>
    </row>
    <row r="34" spans="1:74" ht="11.1" customHeight="1" x14ac:dyDescent="0.2">
      <c r="A34" s="56" t="s">
        <v>19</v>
      </c>
      <c r="B34" s="203" t="s">
        <v>521</v>
      </c>
      <c r="C34" s="214">
        <v>13.37</v>
      </c>
      <c r="D34" s="214">
        <v>16.46</v>
      </c>
      <c r="E34" s="214">
        <v>15.6</v>
      </c>
      <c r="F34" s="214">
        <v>14.82</v>
      </c>
      <c r="G34" s="214">
        <v>15.34</v>
      </c>
      <c r="H34" s="214">
        <v>15.29</v>
      </c>
      <c r="I34" s="214">
        <v>14.37</v>
      </c>
      <c r="J34" s="214">
        <v>13.05</v>
      </c>
      <c r="K34" s="214">
        <v>12.02</v>
      </c>
      <c r="L34" s="214">
        <v>12.44</v>
      </c>
      <c r="M34" s="214">
        <v>12.38</v>
      </c>
      <c r="N34" s="214">
        <v>10.57</v>
      </c>
      <c r="O34" s="214">
        <v>8.9</v>
      </c>
      <c r="P34" s="214">
        <v>8.7799999999999994</v>
      </c>
      <c r="Q34" s="214">
        <v>9.4600000000000009</v>
      </c>
      <c r="R34" s="214">
        <v>9.9700000000000006</v>
      </c>
      <c r="S34" s="214">
        <v>10.76</v>
      </c>
      <c r="T34" s="214">
        <v>12.22</v>
      </c>
      <c r="U34" s="214">
        <v>12.08</v>
      </c>
      <c r="V34" s="214">
        <v>11.41</v>
      </c>
      <c r="W34" s="214">
        <v>11.29</v>
      </c>
      <c r="X34" s="214">
        <v>12.04</v>
      </c>
      <c r="Y34" s="214">
        <v>12.01</v>
      </c>
      <c r="Z34" s="214">
        <v>12.22</v>
      </c>
      <c r="AA34" s="214">
        <v>13.02</v>
      </c>
      <c r="AB34" s="214">
        <v>12.98</v>
      </c>
      <c r="AC34" s="214">
        <v>12.35</v>
      </c>
      <c r="AD34" s="214">
        <v>13</v>
      </c>
      <c r="AE34" s="214">
        <v>12.22</v>
      </c>
      <c r="AF34" s="214">
        <v>11.56</v>
      </c>
      <c r="AG34" s="214">
        <v>11.82</v>
      </c>
      <c r="AH34" s="214">
        <v>12.95</v>
      </c>
      <c r="AI34" s="214">
        <v>14.52</v>
      </c>
      <c r="AJ34" s="214">
        <v>14.11</v>
      </c>
      <c r="AK34" s="214">
        <v>14.61</v>
      </c>
      <c r="AL34" s="214">
        <v>14.63</v>
      </c>
      <c r="AM34" s="214">
        <v>15.96</v>
      </c>
      <c r="AN34" s="214">
        <v>15</v>
      </c>
      <c r="AO34" s="214">
        <v>14.91</v>
      </c>
      <c r="AP34" s="214">
        <v>16.07</v>
      </c>
      <c r="AQ34" s="214">
        <v>16.78</v>
      </c>
      <c r="AR34" s="214">
        <v>16.91</v>
      </c>
      <c r="AS34" s="214">
        <v>16.399999999999999</v>
      </c>
      <c r="AT34" s="214">
        <v>16.760000000000002</v>
      </c>
      <c r="AU34" s="214">
        <v>17.350000000000001</v>
      </c>
      <c r="AV34" s="214">
        <v>17.66</v>
      </c>
      <c r="AW34" s="214">
        <v>16.2</v>
      </c>
      <c r="AX34" s="214">
        <v>14.27</v>
      </c>
      <c r="AY34" s="214">
        <v>14.12</v>
      </c>
      <c r="AZ34" s="214">
        <v>14.79189</v>
      </c>
      <c r="BA34" s="214">
        <v>15.63687</v>
      </c>
      <c r="BB34" s="355">
        <v>16.025839999999999</v>
      </c>
      <c r="BC34" s="355">
        <v>15.982849999999999</v>
      </c>
      <c r="BD34" s="355">
        <v>16.121580000000002</v>
      </c>
      <c r="BE34" s="355">
        <v>16.367090000000001</v>
      </c>
      <c r="BF34" s="355">
        <v>16.058789999999998</v>
      </c>
      <c r="BG34" s="355">
        <v>15.821999999999999</v>
      </c>
      <c r="BH34" s="355">
        <v>15.784380000000001</v>
      </c>
      <c r="BI34" s="355">
        <v>16.296510000000001</v>
      </c>
      <c r="BJ34" s="355">
        <v>16.035430000000002</v>
      </c>
      <c r="BK34" s="355">
        <v>16.003080000000001</v>
      </c>
      <c r="BL34" s="355">
        <v>16.23293</v>
      </c>
      <c r="BM34" s="355">
        <v>16.771979999999999</v>
      </c>
      <c r="BN34" s="355">
        <v>16.729379999999999</v>
      </c>
      <c r="BO34" s="355">
        <v>16.62087</v>
      </c>
      <c r="BP34" s="355">
        <v>16.67963</v>
      </c>
      <c r="BQ34" s="355">
        <v>16.765319999999999</v>
      </c>
      <c r="BR34" s="355">
        <v>16.489570000000001</v>
      </c>
      <c r="BS34" s="355">
        <v>16.44903</v>
      </c>
      <c r="BT34" s="355">
        <v>16.526900000000001</v>
      </c>
      <c r="BU34" s="355">
        <v>16.914000000000001</v>
      </c>
      <c r="BV34" s="355">
        <v>16.55508</v>
      </c>
    </row>
    <row r="35" spans="1:74" ht="11.1" customHeight="1" x14ac:dyDescent="0.2">
      <c r="A35" s="107"/>
      <c r="B35" s="55" t="s">
        <v>1226</v>
      </c>
      <c r="C35" s="235"/>
      <c r="D35" s="235"/>
      <c r="E35" s="235"/>
      <c r="F35" s="235"/>
      <c r="G35" s="235"/>
      <c r="H35" s="235"/>
      <c r="I35" s="235"/>
      <c r="J35" s="235"/>
      <c r="K35" s="235"/>
      <c r="L35" s="235"/>
      <c r="M35" s="235"/>
      <c r="N35" s="235"/>
      <c r="O35" s="235"/>
      <c r="P35" s="235"/>
      <c r="Q35" s="235"/>
      <c r="R35" s="235"/>
      <c r="S35" s="235"/>
      <c r="T35" s="235"/>
      <c r="U35" s="235"/>
      <c r="V35" s="235"/>
      <c r="W35" s="235"/>
      <c r="X35" s="235"/>
      <c r="Y35" s="235"/>
      <c r="Z35" s="235"/>
      <c r="AA35" s="235"/>
      <c r="AB35" s="235"/>
      <c r="AC35" s="235"/>
      <c r="AD35" s="235"/>
      <c r="AE35" s="235"/>
      <c r="AF35" s="235"/>
      <c r="AG35" s="235"/>
      <c r="AH35" s="235"/>
      <c r="AI35" s="235"/>
      <c r="AJ35" s="235"/>
      <c r="AK35" s="235"/>
      <c r="AL35" s="235"/>
      <c r="AM35" s="235"/>
      <c r="AN35" s="235"/>
      <c r="AO35" s="235"/>
      <c r="AP35" s="235"/>
      <c r="AQ35" s="235"/>
      <c r="AR35" s="235"/>
      <c r="AS35" s="235"/>
      <c r="AT35" s="235"/>
      <c r="AU35" s="235"/>
      <c r="AV35" s="235"/>
      <c r="AW35" s="235"/>
      <c r="AX35" s="235"/>
      <c r="AY35" s="235"/>
      <c r="AZ35" s="235"/>
      <c r="BA35" s="235"/>
      <c r="BB35" s="378"/>
      <c r="BC35" s="378"/>
      <c r="BD35" s="378"/>
      <c r="BE35" s="378"/>
      <c r="BF35" s="378"/>
      <c r="BG35" s="378"/>
      <c r="BH35" s="378"/>
      <c r="BI35" s="378"/>
      <c r="BJ35" s="378"/>
      <c r="BK35" s="378"/>
      <c r="BL35" s="378"/>
      <c r="BM35" s="378"/>
      <c r="BN35" s="378"/>
      <c r="BO35" s="378"/>
      <c r="BP35" s="378"/>
      <c r="BQ35" s="378"/>
      <c r="BR35" s="378"/>
      <c r="BS35" s="378"/>
      <c r="BT35" s="378"/>
      <c r="BU35" s="378"/>
      <c r="BV35" s="378"/>
    </row>
    <row r="36" spans="1:74" ht="11.1" customHeight="1" x14ac:dyDescent="0.2">
      <c r="A36" s="52" t="s">
        <v>654</v>
      </c>
      <c r="B36" s="203" t="s">
        <v>512</v>
      </c>
      <c r="C36" s="261">
        <v>12.1</v>
      </c>
      <c r="D36" s="261">
        <v>12.29</v>
      </c>
      <c r="E36" s="261">
        <v>12.33</v>
      </c>
      <c r="F36" s="261">
        <v>12.62</v>
      </c>
      <c r="G36" s="261">
        <v>12.93</v>
      </c>
      <c r="H36" s="261">
        <v>12.92</v>
      </c>
      <c r="I36" s="261">
        <v>12.94</v>
      </c>
      <c r="J36" s="261">
        <v>12.91</v>
      </c>
      <c r="K36" s="261">
        <v>13.03</v>
      </c>
      <c r="L36" s="261">
        <v>12.72</v>
      </c>
      <c r="M36" s="261">
        <v>12.71</v>
      </c>
      <c r="N36" s="261">
        <v>12.32</v>
      </c>
      <c r="O36" s="261">
        <v>11.99</v>
      </c>
      <c r="P36" s="261">
        <v>12.14</v>
      </c>
      <c r="Q36" s="261">
        <v>12.56</v>
      </c>
      <c r="R36" s="261">
        <v>12.43</v>
      </c>
      <c r="S36" s="261">
        <v>12.79</v>
      </c>
      <c r="T36" s="261">
        <v>12.73</v>
      </c>
      <c r="U36" s="261">
        <v>12.68</v>
      </c>
      <c r="V36" s="261">
        <v>12.88</v>
      </c>
      <c r="W36" s="261">
        <v>12.87</v>
      </c>
      <c r="X36" s="261">
        <v>12.46</v>
      </c>
      <c r="Y36" s="261">
        <v>12.75</v>
      </c>
      <c r="Z36" s="261">
        <v>12.23</v>
      </c>
      <c r="AA36" s="261">
        <v>12.21</v>
      </c>
      <c r="AB36" s="261">
        <v>12.79</v>
      </c>
      <c r="AC36" s="261">
        <v>12.89</v>
      </c>
      <c r="AD36" s="261">
        <v>12.72</v>
      </c>
      <c r="AE36" s="261">
        <v>13.07</v>
      </c>
      <c r="AF36" s="261">
        <v>13.2</v>
      </c>
      <c r="AG36" s="261">
        <v>13.08</v>
      </c>
      <c r="AH36" s="261">
        <v>13.15</v>
      </c>
      <c r="AI36" s="261">
        <v>13.28</v>
      </c>
      <c r="AJ36" s="261">
        <v>12.8</v>
      </c>
      <c r="AK36" s="261">
        <v>12.94</v>
      </c>
      <c r="AL36" s="261">
        <v>12.45</v>
      </c>
      <c r="AM36" s="261">
        <v>12.25</v>
      </c>
      <c r="AN36" s="261">
        <v>12.66</v>
      </c>
      <c r="AO36" s="261">
        <v>12.99</v>
      </c>
      <c r="AP36" s="261">
        <v>12.88</v>
      </c>
      <c r="AQ36" s="261">
        <v>13.15</v>
      </c>
      <c r="AR36" s="261">
        <v>13.04</v>
      </c>
      <c r="AS36" s="261">
        <v>13.13</v>
      </c>
      <c r="AT36" s="261">
        <v>13.28</v>
      </c>
      <c r="AU36" s="261">
        <v>13.01</v>
      </c>
      <c r="AV36" s="261">
        <v>12.87</v>
      </c>
      <c r="AW36" s="261">
        <v>12.95</v>
      </c>
      <c r="AX36" s="261">
        <v>12.47</v>
      </c>
      <c r="AY36" s="261">
        <v>12.47</v>
      </c>
      <c r="AZ36" s="261">
        <v>12.802099999999999</v>
      </c>
      <c r="BA36" s="261">
        <v>13.09872</v>
      </c>
      <c r="BB36" s="384">
        <v>13.159000000000001</v>
      </c>
      <c r="BC36" s="384">
        <v>13.49546</v>
      </c>
      <c r="BD36" s="384">
        <v>13.421849999999999</v>
      </c>
      <c r="BE36" s="384">
        <v>13.35913</v>
      </c>
      <c r="BF36" s="384">
        <v>13.402509999999999</v>
      </c>
      <c r="BG36" s="384">
        <v>13.2545</v>
      </c>
      <c r="BH36" s="384">
        <v>13.03862</v>
      </c>
      <c r="BI36" s="384">
        <v>13.20214</v>
      </c>
      <c r="BJ36" s="384">
        <v>12.6328</v>
      </c>
      <c r="BK36" s="384">
        <v>12.58649</v>
      </c>
      <c r="BL36" s="384">
        <v>12.911099999999999</v>
      </c>
      <c r="BM36" s="384">
        <v>13.258150000000001</v>
      </c>
      <c r="BN36" s="384">
        <v>13.423679999999999</v>
      </c>
      <c r="BO36" s="384">
        <v>13.657550000000001</v>
      </c>
      <c r="BP36" s="384">
        <v>13.56794</v>
      </c>
      <c r="BQ36" s="384">
        <v>13.53064</v>
      </c>
      <c r="BR36" s="384">
        <v>13.594469999999999</v>
      </c>
      <c r="BS36" s="384">
        <v>13.43474</v>
      </c>
      <c r="BT36" s="384">
        <v>13.183909999999999</v>
      </c>
      <c r="BU36" s="384">
        <v>13.41212</v>
      </c>
      <c r="BV36" s="384">
        <v>12.834059999999999</v>
      </c>
    </row>
    <row r="37" spans="1:74" ht="11.1" customHeight="1" x14ac:dyDescent="0.2">
      <c r="A37" s="107" t="s">
        <v>7</v>
      </c>
      <c r="B37" s="203" t="s">
        <v>511</v>
      </c>
      <c r="C37" s="261">
        <v>10.31</v>
      </c>
      <c r="D37" s="261">
        <v>10.62</v>
      </c>
      <c r="E37" s="261">
        <v>10.63</v>
      </c>
      <c r="F37" s="261">
        <v>10.37</v>
      </c>
      <c r="G37" s="261">
        <v>10.47</v>
      </c>
      <c r="H37" s="261">
        <v>10.89</v>
      </c>
      <c r="I37" s="261">
        <v>11.07</v>
      </c>
      <c r="J37" s="261">
        <v>10.94</v>
      </c>
      <c r="K37" s="261">
        <v>10.98</v>
      </c>
      <c r="L37" s="261">
        <v>10.73</v>
      </c>
      <c r="M37" s="261">
        <v>10.3</v>
      </c>
      <c r="N37" s="261">
        <v>10.130000000000001</v>
      </c>
      <c r="O37" s="261">
        <v>10.08</v>
      </c>
      <c r="P37" s="261">
        <v>10.25</v>
      </c>
      <c r="Q37" s="261">
        <v>10.23</v>
      </c>
      <c r="R37" s="261">
        <v>10.19</v>
      </c>
      <c r="S37" s="261">
        <v>10.31</v>
      </c>
      <c r="T37" s="261">
        <v>10.66</v>
      </c>
      <c r="U37" s="261">
        <v>10.68</v>
      </c>
      <c r="V37" s="261">
        <v>10.76</v>
      </c>
      <c r="W37" s="261">
        <v>10.77</v>
      </c>
      <c r="X37" s="261">
        <v>10.55</v>
      </c>
      <c r="Y37" s="261">
        <v>10.32</v>
      </c>
      <c r="Z37" s="261">
        <v>10.17</v>
      </c>
      <c r="AA37" s="261">
        <v>10.210000000000001</v>
      </c>
      <c r="AB37" s="261">
        <v>10.48</v>
      </c>
      <c r="AC37" s="261">
        <v>10.46</v>
      </c>
      <c r="AD37" s="261">
        <v>10.4</v>
      </c>
      <c r="AE37" s="261">
        <v>10.59</v>
      </c>
      <c r="AF37" s="261">
        <v>11.01</v>
      </c>
      <c r="AG37" s="261">
        <v>10.97</v>
      </c>
      <c r="AH37" s="261">
        <v>11.01</v>
      </c>
      <c r="AI37" s="261">
        <v>11.03</v>
      </c>
      <c r="AJ37" s="261">
        <v>10.78</v>
      </c>
      <c r="AK37" s="261">
        <v>10.49</v>
      </c>
      <c r="AL37" s="261">
        <v>10.28</v>
      </c>
      <c r="AM37" s="261">
        <v>10.49</v>
      </c>
      <c r="AN37" s="261">
        <v>10.65</v>
      </c>
      <c r="AO37" s="261">
        <v>10.49</v>
      </c>
      <c r="AP37" s="261">
        <v>10.44</v>
      </c>
      <c r="AQ37" s="261">
        <v>10.5</v>
      </c>
      <c r="AR37" s="261">
        <v>10.82</v>
      </c>
      <c r="AS37" s="261">
        <v>10.98</v>
      </c>
      <c r="AT37" s="261">
        <v>11</v>
      </c>
      <c r="AU37" s="261">
        <v>10.68</v>
      </c>
      <c r="AV37" s="261">
        <v>10.75</v>
      </c>
      <c r="AW37" s="261">
        <v>10.56</v>
      </c>
      <c r="AX37" s="261">
        <v>10.33</v>
      </c>
      <c r="AY37" s="261">
        <v>10.29</v>
      </c>
      <c r="AZ37" s="261">
        <v>10.60896</v>
      </c>
      <c r="BA37" s="261">
        <v>10.52722</v>
      </c>
      <c r="BB37" s="384">
        <v>10.520580000000001</v>
      </c>
      <c r="BC37" s="384">
        <v>10.63617</v>
      </c>
      <c r="BD37" s="384">
        <v>10.988350000000001</v>
      </c>
      <c r="BE37" s="384">
        <v>11.057499999999999</v>
      </c>
      <c r="BF37" s="384">
        <v>11.02581</v>
      </c>
      <c r="BG37" s="384">
        <v>10.74424</v>
      </c>
      <c r="BH37" s="384">
        <v>10.798260000000001</v>
      </c>
      <c r="BI37" s="384">
        <v>10.599550000000001</v>
      </c>
      <c r="BJ37" s="384">
        <v>10.32394</v>
      </c>
      <c r="BK37" s="384">
        <v>10.310650000000001</v>
      </c>
      <c r="BL37" s="384">
        <v>10.613350000000001</v>
      </c>
      <c r="BM37" s="384">
        <v>10.55851</v>
      </c>
      <c r="BN37" s="384">
        <v>10.54082</v>
      </c>
      <c r="BO37" s="384">
        <v>10.66226</v>
      </c>
      <c r="BP37" s="384">
        <v>11.0259</v>
      </c>
      <c r="BQ37" s="384">
        <v>11.120329999999999</v>
      </c>
      <c r="BR37" s="384">
        <v>11.10323</v>
      </c>
      <c r="BS37" s="384">
        <v>10.81273</v>
      </c>
      <c r="BT37" s="384">
        <v>10.885059999999999</v>
      </c>
      <c r="BU37" s="384">
        <v>10.69173</v>
      </c>
      <c r="BV37" s="384">
        <v>10.411289999999999</v>
      </c>
    </row>
    <row r="38" spans="1:74" ht="11.1" customHeight="1" x14ac:dyDescent="0.2">
      <c r="A38" s="110" t="s">
        <v>6</v>
      </c>
      <c r="B38" s="204" t="s">
        <v>510</v>
      </c>
      <c r="C38" s="215">
        <v>6.67</v>
      </c>
      <c r="D38" s="215">
        <v>6.88</v>
      </c>
      <c r="E38" s="215">
        <v>6.83</v>
      </c>
      <c r="F38" s="215">
        <v>6.61</v>
      </c>
      <c r="G38" s="215">
        <v>6.74</v>
      </c>
      <c r="H38" s="215">
        <v>7.11</v>
      </c>
      <c r="I38" s="215">
        <v>7.45</v>
      </c>
      <c r="J38" s="215">
        <v>7.35</v>
      </c>
      <c r="K38" s="215">
        <v>7.21</v>
      </c>
      <c r="L38" s="215">
        <v>6.88</v>
      </c>
      <c r="M38" s="215">
        <v>6.61</v>
      </c>
      <c r="N38" s="215">
        <v>6.45</v>
      </c>
      <c r="O38" s="215">
        <v>6.44</v>
      </c>
      <c r="P38" s="215">
        <v>6.42</v>
      </c>
      <c r="Q38" s="215">
        <v>6.46</v>
      </c>
      <c r="R38" s="215">
        <v>6.44</v>
      </c>
      <c r="S38" s="215">
        <v>6.57</v>
      </c>
      <c r="T38" s="215">
        <v>7.03</v>
      </c>
      <c r="U38" s="215">
        <v>7.23</v>
      </c>
      <c r="V38" s="215">
        <v>7.23</v>
      </c>
      <c r="W38" s="215">
        <v>7.14</v>
      </c>
      <c r="X38" s="215">
        <v>6.73</v>
      </c>
      <c r="Y38" s="215">
        <v>6.66</v>
      </c>
      <c r="Z38" s="215">
        <v>6.67</v>
      </c>
      <c r="AA38" s="215">
        <v>6.59</v>
      </c>
      <c r="AB38" s="215">
        <v>6.63</v>
      </c>
      <c r="AC38" s="215">
        <v>6.71</v>
      </c>
      <c r="AD38" s="215">
        <v>6.6</v>
      </c>
      <c r="AE38" s="215">
        <v>6.78</v>
      </c>
      <c r="AF38" s="215">
        <v>7.19</v>
      </c>
      <c r="AG38" s="215">
        <v>7.31</v>
      </c>
      <c r="AH38" s="215">
        <v>7.22</v>
      </c>
      <c r="AI38" s="215">
        <v>7.17</v>
      </c>
      <c r="AJ38" s="215">
        <v>6.91</v>
      </c>
      <c r="AK38" s="215">
        <v>6.73</v>
      </c>
      <c r="AL38" s="215">
        <v>6.54</v>
      </c>
      <c r="AM38" s="215">
        <v>6.96</v>
      </c>
      <c r="AN38" s="215">
        <v>6.81</v>
      </c>
      <c r="AO38" s="215">
        <v>6.66</v>
      </c>
      <c r="AP38" s="215">
        <v>6.58</v>
      </c>
      <c r="AQ38" s="215">
        <v>6.82</v>
      </c>
      <c r="AR38" s="215">
        <v>7.18</v>
      </c>
      <c r="AS38" s="215">
        <v>7.34</v>
      </c>
      <c r="AT38" s="215">
        <v>7.21</v>
      </c>
      <c r="AU38" s="215">
        <v>7.09</v>
      </c>
      <c r="AV38" s="215">
        <v>6.91</v>
      </c>
      <c r="AW38" s="215">
        <v>6.88</v>
      </c>
      <c r="AX38" s="215">
        <v>6.65</v>
      </c>
      <c r="AY38" s="215">
        <v>6.58</v>
      </c>
      <c r="AZ38" s="215">
        <v>6.6603279999999998</v>
      </c>
      <c r="BA38" s="215">
        <v>6.5965020000000001</v>
      </c>
      <c r="BB38" s="386">
        <v>6.5505339999999999</v>
      </c>
      <c r="BC38" s="386">
        <v>6.8125340000000003</v>
      </c>
      <c r="BD38" s="386">
        <v>7.1654210000000003</v>
      </c>
      <c r="BE38" s="386">
        <v>7.3003920000000004</v>
      </c>
      <c r="BF38" s="386">
        <v>7.1814910000000003</v>
      </c>
      <c r="BG38" s="386">
        <v>7.101299</v>
      </c>
      <c r="BH38" s="386">
        <v>6.9150299999999998</v>
      </c>
      <c r="BI38" s="386">
        <v>6.8279189999999996</v>
      </c>
      <c r="BJ38" s="386">
        <v>6.5613130000000002</v>
      </c>
      <c r="BK38" s="386">
        <v>6.5942720000000001</v>
      </c>
      <c r="BL38" s="386">
        <v>6.7585430000000004</v>
      </c>
      <c r="BM38" s="386">
        <v>6.6856390000000001</v>
      </c>
      <c r="BN38" s="386">
        <v>6.6008599999999999</v>
      </c>
      <c r="BO38" s="386">
        <v>6.8517469999999996</v>
      </c>
      <c r="BP38" s="386">
        <v>7.1992070000000004</v>
      </c>
      <c r="BQ38" s="386">
        <v>7.3518889999999999</v>
      </c>
      <c r="BR38" s="386">
        <v>7.2263229999999998</v>
      </c>
      <c r="BS38" s="386">
        <v>7.1428419999999999</v>
      </c>
      <c r="BT38" s="386">
        <v>6.956251</v>
      </c>
      <c r="BU38" s="386">
        <v>6.8732559999999996</v>
      </c>
      <c r="BV38" s="386">
        <v>6.6123890000000003</v>
      </c>
    </row>
    <row r="39" spans="1:74" s="274" customFormat="1" ht="11.1" customHeight="1" x14ac:dyDescent="0.2">
      <c r="A39" s="101"/>
      <c r="B39" s="290"/>
      <c r="C39" s="291"/>
      <c r="D39" s="291"/>
      <c r="E39" s="291"/>
      <c r="F39" s="291"/>
      <c r="G39" s="291"/>
      <c r="H39" s="291"/>
      <c r="I39" s="291"/>
      <c r="J39" s="291"/>
      <c r="K39" s="291"/>
      <c r="L39" s="291"/>
      <c r="M39" s="291"/>
      <c r="N39" s="291"/>
      <c r="O39" s="291"/>
      <c r="P39" s="291"/>
      <c r="Q39" s="291"/>
      <c r="R39" s="291"/>
      <c r="S39" s="291"/>
      <c r="T39" s="291"/>
      <c r="U39" s="291"/>
      <c r="V39" s="291"/>
      <c r="W39" s="291"/>
      <c r="X39" s="291"/>
      <c r="Y39" s="291"/>
      <c r="Z39" s="291"/>
      <c r="AA39" s="291"/>
      <c r="AB39" s="291"/>
      <c r="AC39" s="291"/>
      <c r="AD39" s="291"/>
      <c r="AE39" s="291"/>
      <c r="AF39" s="291"/>
      <c r="AG39" s="291"/>
      <c r="AH39" s="291"/>
      <c r="AI39" s="291"/>
      <c r="AJ39" s="291"/>
      <c r="AK39" s="291"/>
      <c r="AL39" s="291"/>
      <c r="AM39" s="291"/>
      <c r="AN39" s="291"/>
      <c r="AO39" s="291"/>
      <c r="AP39" s="291"/>
      <c r="AQ39" s="291"/>
      <c r="AR39" s="291"/>
      <c r="AS39" s="291"/>
      <c r="AT39" s="291"/>
      <c r="AU39" s="291"/>
      <c r="AV39" s="291"/>
      <c r="AW39" s="291"/>
      <c r="AX39" s="291"/>
      <c r="AY39" s="379"/>
      <c r="AZ39" s="379"/>
      <c r="BA39" s="379"/>
      <c r="BB39" s="379"/>
      <c r="BC39" s="379"/>
      <c r="BD39" s="291"/>
      <c r="BE39" s="291"/>
      <c r="BF39" s="291"/>
      <c r="BG39" s="379"/>
      <c r="BH39" s="379"/>
      <c r="BI39" s="379"/>
      <c r="BJ39" s="379"/>
      <c r="BK39" s="379"/>
      <c r="BL39" s="379"/>
      <c r="BM39" s="379"/>
      <c r="BN39" s="379"/>
      <c r="BO39" s="379"/>
      <c r="BP39" s="379"/>
      <c r="BQ39" s="379"/>
      <c r="BR39" s="379"/>
      <c r="BS39" s="379"/>
      <c r="BT39" s="379"/>
      <c r="BU39" s="379"/>
      <c r="BV39" s="379"/>
    </row>
    <row r="40" spans="1:74" s="274" customFormat="1" ht="12" customHeight="1" x14ac:dyDescent="0.2">
      <c r="A40" s="101"/>
      <c r="B40" s="779" t="s">
        <v>1003</v>
      </c>
      <c r="C40" s="780"/>
      <c r="D40" s="780"/>
      <c r="E40" s="780"/>
      <c r="F40" s="780"/>
      <c r="G40" s="780"/>
      <c r="H40" s="780"/>
      <c r="I40" s="780"/>
      <c r="J40" s="780"/>
      <c r="K40" s="780"/>
      <c r="L40" s="780"/>
      <c r="M40" s="780"/>
      <c r="N40" s="780"/>
      <c r="O40" s="780"/>
      <c r="P40" s="780"/>
      <c r="Q40" s="780"/>
      <c r="AY40" s="517"/>
      <c r="AZ40" s="517"/>
      <c r="BA40" s="517"/>
      <c r="BB40" s="517"/>
      <c r="BC40" s="517"/>
      <c r="BD40" s="682"/>
      <c r="BE40" s="682"/>
      <c r="BF40" s="682"/>
      <c r="BG40" s="517"/>
      <c r="BH40" s="517"/>
      <c r="BI40" s="517"/>
      <c r="BJ40" s="517"/>
    </row>
    <row r="41" spans="1:74" s="274" customFormat="1" ht="12" customHeight="1" x14ac:dyDescent="0.2">
      <c r="A41" s="101"/>
      <c r="B41" s="788" t="s">
        <v>137</v>
      </c>
      <c r="C41" s="780"/>
      <c r="D41" s="780"/>
      <c r="E41" s="780"/>
      <c r="F41" s="780"/>
      <c r="G41" s="780"/>
      <c r="H41" s="780"/>
      <c r="I41" s="780"/>
      <c r="J41" s="780"/>
      <c r="K41" s="780"/>
      <c r="L41" s="780"/>
      <c r="M41" s="780"/>
      <c r="N41" s="780"/>
      <c r="O41" s="780"/>
      <c r="P41" s="780"/>
      <c r="Q41" s="780"/>
      <c r="AY41" s="517"/>
      <c r="AZ41" s="517"/>
      <c r="BA41" s="517"/>
      <c r="BB41" s="517"/>
      <c r="BC41" s="517"/>
      <c r="BD41" s="682"/>
      <c r="BE41" s="682"/>
      <c r="BF41" s="682"/>
      <c r="BG41" s="517"/>
      <c r="BH41" s="517"/>
      <c r="BI41" s="517"/>
      <c r="BJ41" s="517"/>
    </row>
    <row r="42" spans="1:74" s="458" customFormat="1" ht="12" customHeight="1" x14ac:dyDescent="0.2">
      <c r="A42" s="457"/>
      <c r="B42" s="841" t="s">
        <v>368</v>
      </c>
      <c r="C42" s="802"/>
      <c r="D42" s="802"/>
      <c r="E42" s="802"/>
      <c r="F42" s="802"/>
      <c r="G42" s="802"/>
      <c r="H42" s="802"/>
      <c r="I42" s="802"/>
      <c r="J42" s="802"/>
      <c r="K42" s="802"/>
      <c r="L42" s="802"/>
      <c r="M42" s="802"/>
      <c r="N42" s="802"/>
      <c r="O42" s="802"/>
      <c r="P42" s="802"/>
      <c r="Q42" s="798"/>
      <c r="AY42" s="518"/>
      <c r="AZ42" s="518"/>
      <c r="BA42" s="518"/>
      <c r="BB42" s="518"/>
      <c r="BC42" s="518"/>
      <c r="BD42" s="683"/>
      <c r="BE42" s="683"/>
      <c r="BF42" s="683"/>
      <c r="BG42" s="518"/>
      <c r="BH42" s="518"/>
      <c r="BI42" s="518"/>
      <c r="BJ42" s="518"/>
    </row>
    <row r="43" spans="1:74" s="458" customFormat="1" ht="12" customHeight="1" x14ac:dyDescent="0.2">
      <c r="A43" s="457"/>
      <c r="B43" s="545" t="s">
        <v>369</v>
      </c>
      <c r="C43" s="539"/>
      <c r="D43" s="539"/>
      <c r="E43" s="539"/>
      <c r="F43" s="539"/>
      <c r="G43" s="539"/>
      <c r="H43" s="539"/>
      <c r="I43" s="539"/>
      <c r="J43" s="539"/>
      <c r="K43" s="539"/>
      <c r="L43" s="539"/>
      <c r="M43" s="539"/>
      <c r="N43" s="539"/>
      <c r="O43" s="539"/>
      <c r="P43" s="539"/>
      <c r="Q43" s="538"/>
      <c r="AY43" s="518"/>
      <c r="AZ43" s="518"/>
      <c r="BA43" s="518"/>
      <c r="BB43" s="518"/>
      <c r="BC43" s="518"/>
      <c r="BD43" s="683"/>
      <c r="BE43" s="683"/>
      <c r="BF43" s="683"/>
      <c r="BG43" s="518"/>
      <c r="BH43" s="518"/>
      <c r="BI43" s="518"/>
      <c r="BJ43" s="518"/>
    </row>
    <row r="44" spans="1:74" s="458" customFormat="1" ht="12" customHeight="1" x14ac:dyDescent="0.2">
      <c r="A44" s="459"/>
      <c r="B44" s="837" t="s">
        <v>366</v>
      </c>
      <c r="C44" s="802"/>
      <c r="D44" s="802"/>
      <c r="E44" s="802"/>
      <c r="F44" s="802"/>
      <c r="G44" s="802"/>
      <c r="H44" s="802"/>
      <c r="I44" s="802"/>
      <c r="J44" s="802"/>
      <c r="K44" s="802"/>
      <c r="L44" s="802"/>
      <c r="M44" s="802"/>
      <c r="N44" s="802"/>
      <c r="O44" s="802"/>
      <c r="P44" s="802"/>
      <c r="Q44" s="798"/>
      <c r="AY44" s="518"/>
      <c r="AZ44" s="518"/>
      <c r="BA44" s="518"/>
      <c r="BB44" s="518"/>
      <c r="BC44" s="518"/>
      <c r="BD44" s="683"/>
      <c r="BE44" s="683"/>
      <c r="BF44" s="683"/>
      <c r="BG44" s="518"/>
      <c r="BH44" s="518"/>
      <c r="BI44" s="518"/>
      <c r="BJ44" s="518"/>
    </row>
    <row r="45" spans="1:74" s="458" customFormat="1" ht="12" customHeight="1" x14ac:dyDescent="0.2">
      <c r="A45" s="459"/>
      <c r="B45" s="837" t="s">
        <v>367</v>
      </c>
      <c r="C45" s="802"/>
      <c r="D45" s="802"/>
      <c r="E45" s="802"/>
      <c r="F45" s="802"/>
      <c r="G45" s="802"/>
      <c r="H45" s="802"/>
      <c r="I45" s="802"/>
      <c r="J45" s="802"/>
      <c r="K45" s="802"/>
      <c r="L45" s="802"/>
      <c r="M45" s="802"/>
      <c r="N45" s="802"/>
      <c r="O45" s="802"/>
      <c r="P45" s="802"/>
      <c r="Q45" s="798"/>
      <c r="AY45" s="518"/>
      <c r="AZ45" s="518"/>
      <c r="BA45" s="518"/>
      <c r="BB45" s="518"/>
      <c r="BC45" s="518"/>
      <c r="BD45" s="683"/>
      <c r="BE45" s="683"/>
      <c r="BF45" s="683"/>
      <c r="BG45" s="518"/>
      <c r="BH45" s="518"/>
      <c r="BI45" s="518"/>
      <c r="BJ45" s="518"/>
    </row>
    <row r="46" spans="1:74" s="458" customFormat="1" ht="12" customHeight="1" x14ac:dyDescent="0.2">
      <c r="A46" s="459"/>
      <c r="B46" s="837" t="s">
        <v>1071</v>
      </c>
      <c r="C46" s="798"/>
      <c r="D46" s="798"/>
      <c r="E46" s="798"/>
      <c r="F46" s="798"/>
      <c r="G46" s="798"/>
      <c r="H46" s="798"/>
      <c r="I46" s="798"/>
      <c r="J46" s="798"/>
      <c r="K46" s="798"/>
      <c r="L46" s="798"/>
      <c r="M46" s="798"/>
      <c r="N46" s="798"/>
      <c r="O46" s="798"/>
      <c r="P46" s="798"/>
      <c r="Q46" s="798"/>
      <c r="AY46" s="518"/>
      <c r="AZ46" s="518"/>
      <c r="BA46" s="518"/>
      <c r="BB46" s="518"/>
      <c r="BC46" s="518"/>
      <c r="BD46" s="683"/>
      <c r="BE46" s="683"/>
      <c r="BF46" s="683"/>
      <c r="BG46" s="518"/>
      <c r="BH46" s="518"/>
      <c r="BI46" s="518"/>
      <c r="BJ46" s="518"/>
    </row>
    <row r="47" spans="1:74" s="458" customFormat="1" ht="12" customHeight="1" x14ac:dyDescent="0.2">
      <c r="A47" s="457"/>
      <c r="B47" s="801" t="s">
        <v>1028</v>
      </c>
      <c r="C47" s="802"/>
      <c r="D47" s="802"/>
      <c r="E47" s="802"/>
      <c r="F47" s="802"/>
      <c r="G47" s="802"/>
      <c r="H47" s="802"/>
      <c r="I47" s="802"/>
      <c r="J47" s="802"/>
      <c r="K47" s="802"/>
      <c r="L47" s="802"/>
      <c r="M47" s="802"/>
      <c r="N47" s="802"/>
      <c r="O47" s="802"/>
      <c r="P47" s="802"/>
      <c r="Q47" s="798"/>
      <c r="AY47" s="518"/>
      <c r="AZ47" s="518"/>
      <c r="BA47" s="518"/>
      <c r="BB47" s="518"/>
      <c r="BC47" s="518"/>
      <c r="BD47" s="683"/>
      <c r="BE47" s="683"/>
      <c r="BF47" s="683"/>
      <c r="BG47" s="518"/>
      <c r="BH47" s="518"/>
      <c r="BI47" s="518"/>
      <c r="BJ47" s="518"/>
    </row>
    <row r="48" spans="1:74" s="458" customFormat="1" ht="22.35" customHeight="1" x14ac:dyDescent="0.2">
      <c r="A48" s="457"/>
      <c r="B48" s="801" t="s">
        <v>1072</v>
      </c>
      <c r="C48" s="802"/>
      <c r="D48" s="802"/>
      <c r="E48" s="802"/>
      <c r="F48" s="802"/>
      <c r="G48" s="802"/>
      <c r="H48" s="802"/>
      <c r="I48" s="802"/>
      <c r="J48" s="802"/>
      <c r="K48" s="802"/>
      <c r="L48" s="802"/>
      <c r="M48" s="802"/>
      <c r="N48" s="802"/>
      <c r="O48" s="802"/>
      <c r="P48" s="802"/>
      <c r="Q48" s="798"/>
      <c r="AY48" s="518"/>
      <c r="AZ48" s="518"/>
      <c r="BA48" s="518"/>
      <c r="BB48" s="518"/>
      <c r="BC48" s="518"/>
      <c r="BD48" s="683"/>
      <c r="BE48" s="683"/>
      <c r="BF48" s="683"/>
      <c r="BG48" s="518"/>
      <c r="BH48" s="518"/>
      <c r="BI48" s="518"/>
      <c r="BJ48" s="518"/>
    </row>
    <row r="49" spans="1:74" s="458" customFormat="1" ht="12" customHeight="1" x14ac:dyDescent="0.2">
      <c r="A49" s="457"/>
      <c r="B49" s="796" t="s">
        <v>1032</v>
      </c>
      <c r="C49" s="797"/>
      <c r="D49" s="797"/>
      <c r="E49" s="797"/>
      <c r="F49" s="797"/>
      <c r="G49" s="797"/>
      <c r="H49" s="797"/>
      <c r="I49" s="797"/>
      <c r="J49" s="797"/>
      <c r="K49" s="797"/>
      <c r="L49" s="797"/>
      <c r="M49" s="797"/>
      <c r="N49" s="797"/>
      <c r="O49" s="797"/>
      <c r="P49" s="797"/>
      <c r="Q49" s="798"/>
      <c r="AY49" s="518"/>
      <c r="AZ49" s="518"/>
      <c r="BA49" s="518"/>
      <c r="BB49" s="518"/>
      <c r="BC49" s="518"/>
      <c r="BD49" s="683"/>
      <c r="BE49" s="683"/>
      <c r="BF49" s="683"/>
      <c r="BG49" s="518"/>
      <c r="BH49" s="518"/>
      <c r="BI49" s="518"/>
      <c r="BJ49" s="518"/>
    </row>
    <row r="50" spans="1:74" s="460" customFormat="1" ht="12" customHeight="1" x14ac:dyDescent="0.2">
      <c r="A50" s="435"/>
      <c r="B50" s="810" t="s">
        <v>1129</v>
      </c>
      <c r="C50" s="798"/>
      <c r="D50" s="798"/>
      <c r="E50" s="798"/>
      <c r="F50" s="798"/>
      <c r="G50" s="798"/>
      <c r="H50" s="798"/>
      <c r="I50" s="798"/>
      <c r="J50" s="798"/>
      <c r="K50" s="798"/>
      <c r="L50" s="798"/>
      <c r="M50" s="798"/>
      <c r="N50" s="798"/>
      <c r="O50" s="798"/>
      <c r="P50" s="798"/>
      <c r="Q50" s="798"/>
      <c r="AY50" s="512"/>
      <c r="AZ50" s="512"/>
      <c r="BA50" s="512"/>
      <c r="BB50" s="512"/>
      <c r="BC50" s="512"/>
      <c r="BD50" s="684"/>
      <c r="BE50" s="684"/>
      <c r="BF50" s="684"/>
      <c r="BG50" s="512"/>
      <c r="BH50" s="512"/>
      <c r="BI50" s="512"/>
      <c r="BJ50" s="512"/>
    </row>
    <row r="51" spans="1:74" x14ac:dyDescent="0.2">
      <c r="BK51" s="380"/>
      <c r="BL51" s="380"/>
      <c r="BM51" s="380"/>
      <c r="BN51" s="380"/>
      <c r="BO51" s="380"/>
      <c r="BP51" s="380"/>
      <c r="BQ51" s="380"/>
      <c r="BR51" s="380"/>
      <c r="BS51" s="380"/>
      <c r="BT51" s="380"/>
      <c r="BU51" s="380"/>
      <c r="BV51" s="380"/>
    </row>
    <row r="52" spans="1:74" x14ac:dyDescent="0.2">
      <c r="BK52" s="380"/>
      <c r="BL52" s="380"/>
      <c r="BM52" s="380"/>
      <c r="BN52" s="380"/>
      <c r="BO52" s="380"/>
      <c r="BP52" s="380"/>
      <c r="BQ52" s="380"/>
      <c r="BR52" s="380"/>
      <c r="BS52" s="380"/>
      <c r="BT52" s="380"/>
      <c r="BU52" s="380"/>
      <c r="BV52" s="380"/>
    </row>
    <row r="53" spans="1:74" x14ac:dyDescent="0.2">
      <c r="BK53" s="380"/>
      <c r="BL53" s="380"/>
      <c r="BM53" s="380"/>
      <c r="BN53" s="380"/>
      <c r="BO53" s="380"/>
      <c r="BP53" s="380"/>
      <c r="BQ53" s="380"/>
      <c r="BR53" s="380"/>
      <c r="BS53" s="380"/>
      <c r="BT53" s="380"/>
      <c r="BU53" s="380"/>
      <c r="BV53" s="380"/>
    </row>
    <row r="54" spans="1:74" x14ac:dyDescent="0.2">
      <c r="BK54" s="380"/>
      <c r="BL54" s="380"/>
      <c r="BM54" s="380"/>
      <c r="BN54" s="380"/>
      <c r="BO54" s="380"/>
      <c r="BP54" s="380"/>
      <c r="BQ54" s="380"/>
      <c r="BR54" s="380"/>
      <c r="BS54" s="380"/>
      <c r="BT54" s="380"/>
      <c r="BU54" s="380"/>
      <c r="BV54" s="380"/>
    </row>
    <row r="55" spans="1:74" x14ac:dyDescent="0.2">
      <c r="BK55" s="380"/>
      <c r="BL55" s="380"/>
      <c r="BM55" s="380"/>
      <c r="BN55" s="380"/>
      <c r="BO55" s="380"/>
      <c r="BP55" s="380"/>
      <c r="BQ55" s="380"/>
      <c r="BR55" s="380"/>
      <c r="BS55" s="380"/>
      <c r="BT55" s="380"/>
      <c r="BU55" s="380"/>
      <c r="BV55" s="380"/>
    </row>
    <row r="56" spans="1:74" x14ac:dyDescent="0.2">
      <c r="BK56" s="380"/>
      <c r="BL56" s="380"/>
      <c r="BM56" s="380"/>
      <c r="BN56" s="380"/>
      <c r="BO56" s="380"/>
      <c r="BP56" s="380"/>
      <c r="BQ56" s="380"/>
      <c r="BR56" s="380"/>
      <c r="BS56" s="380"/>
      <c r="BT56" s="380"/>
      <c r="BU56" s="380"/>
      <c r="BV56" s="380"/>
    </row>
    <row r="57" spans="1:74" x14ac:dyDescent="0.2">
      <c r="BK57" s="380"/>
      <c r="BL57" s="380"/>
      <c r="BM57" s="380"/>
      <c r="BN57" s="380"/>
      <c r="BO57" s="380"/>
      <c r="BP57" s="380"/>
      <c r="BQ57" s="380"/>
      <c r="BR57" s="380"/>
      <c r="BS57" s="380"/>
      <c r="BT57" s="380"/>
      <c r="BU57" s="380"/>
      <c r="BV57" s="380"/>
    </row>
    <row r="58" spans="1:74" x14ac:dyDescent="0.2">
      <c r="BK58" s="380"/>
      <c r="BL58" s="380"/>
      <c r="BM58" s="380"/>
      <c r="BN58" s="380"/>
      <c r="BO58" s="380"/>
      <c r="BP58" s="380"/>
      <c r="BQ58" s="380"/>
      <c r="BR58" s="380"/>
      <c r="BS58" s="380"/>
      <c r="BT58" s="380"/>
      <c r="BU58" s="380"/>
      <c r="BV58" s="380"/>
    </row>
    <row r="59" spans="1:74" x14ac:dyDescent="0.2">
      <c r="BK59" s="380"/>
      <c r="BL59" s="380"/>
      <c r="BM59" s="380"/>
      <c r="BN59" s="380"/>
      <c r="BO59" s="380"/>
      <c r="BP59" s="380"/>
      <c r="BQ59" s="380"/>
      <c r="BR59" s="380"/>
      <c r="BS59" s="380"/>
      <c r="BT59" s="380"/>
      <c r="BU59" s="380"/>
      <c r="BV59" s="380"/>
    </row>
    <row r="60" spans="1:74" x14ac:dyDescent="0.2">
      <c r="BK60" s="380"/>
      <c r="BL60" s="380"/>
      <c r="BM60" s="380"/>
      <c r="BN60" s="380"/>
      <c r="BO60" s="380"/>
      <c r="BP60" s="380"/>
      <c r="BQ60" s="380"/>
      <c r="BR60" s="380"/>
      <c r="BS60" s="380"/>
      <c r="BT60" s="380"/>
      <c r="BU60" s="380"/>
      <c r="BV60" s="380"/>
    </row>
    <row r="61" spans="1:74" x14ac:dyDescent="0.2">
      <c r="BK61" s="380"/>
      <c r="BL61" s="380"/>
      <c r="BM61" s="380"/>
      <c r="BN61" s="380"/>
      <c r="BO61" s="380"/>
      <c r="BP61" s="380"/>
      <c r="BQ61" s="380"/>
      <c r="BR61" s="380"/>
      <c r="BS61" s="380"/>
      <c r="BT61" s="380"/>
      <c r="BU61" s="380"/>
      <c r="BV61" s="380"/>
    </row>
    <row r="62" spans="1:74" x14ac:dyDescent="0.2">
      <c r="BK62" s="380"/>
      <c r="BL62" s="380"/>
      <c r="BM62" s="380"/>
      <c r="BN62" s="380"/>
      <c r="BO62" s="380"/>
      <c r="BP62" s="380"/>
      <c r="BQ62" s="380"/>
      <c r="BR62" s="380"/>
      <c r="BS62" s="380"/>
      <c r="BT62" s="380"/>
      <c r="BU62" s="380"/>
      <c r="BV62" s="380"/>
    </row>
    <row r="63" spans="1:74" x14ac:dyDescent="0.2">
      <c r="BK63" s="380"/>
      <c r="BL63" s="380"/>
      <c r="BM63" s="380"/>
      <c r="BN63" s="380"/>
      <c r="BO63" s="380"/>
      <c r="BP63" s="380"/>
      <c r="BQ63" s="380"/>
      <c r="BR63" s="380"/>
      <c r="BS63" s="380"/>
      <c r="BT63" s="380"/>
      <c r="BU63" s="380"/>
      <c r="BV63" s="380"/>
    </row>
    <row r="64" spans="1:74" x14ac:dyDescent="0.2">
      <c r="BK64" s="380"/>
      <c r="BL64" s="380"/>
      <c r="BM64" s="380"/>
      <c r="BN64" s="380"/>
      <c r="BO64" s="380"/>
      <c r="BP64" s="380"/>
      <c r="BQ64" s="380"/>
      <c r="BR64" s="380"/>
      <c r="BS64" s="380"/>
      <c r="BT64" s="380"/>
      <c r="BU64" s="380"/>
      <c r="BV64" s="380"/>
    </row>
    <row r="65" spans="63:74" x14ac:dyDescent="0.2">
      <c r="BK65" s="380"/>
      <c r="BL65" s="380"/>
      <c r="BM65" s="380"/>
      <c r="BN65" s="380"/>
      <c r="BO65" s="380"/>
      <c r="BP65" s="380"/>
      <c r="BQ65" s="380"/>
      <c r="BR65" s="380"/>
      <c r="BS65" s="380"/>
      <c r="BT65" s="380"/>
      <c r="BU65" s="380"/>
      <c r="BV65" s="380"/>
    </row>
    <row r="66" spans="63:74" x14ac:dyDescent="0.2">
      <c r="BK66" s="380"/>
      <c r="BL66" s="380"/>
      <c r="BM66" s="380"/>
      <c r="BN66" s="380"/>
      <c r="BO66" s="380"/>
      <c r="BP66" s="380"/>
      <c r="BQ66" s="380"/>
      <c r="BR66" s="380"/>
      <c r="BS66" s="380"/>
      <c r="BT66" s="380"/>
      <c r="BU66" s="380"/>
      <c r="BV66" s="380"/>
    </row>
    <row r="67" spans="63:74" x14ac:dyDescent="0.2">
      <c r="BK67" s="380"/>
      <c r="BL67" s="380"/>
      <c r="BM67" s="380"/>
      <c r="BN67" s="380"/>
      <c r="BO67" s="380"/>
      <c r="BP67" s="380"/>
      <c r="BQ67" s="380"/>
      <c r="BR67" s="380"/>
      <c r="BS67" s="380"/>
      <c r="BT67" s="380"/>
      <c r="BU67" s="380"/>
      <c r="BV67" s="380"/>
    </row>
    <row r="68" spans="63:74" x14ac:dyDescent="0.2">
      <c r="BK68" s="380"/>
      <c r="BL68" s="380"/>
      <c r="BM68" s="380"/>
      <c r="BN68" s="380"/>
      <c r="BO68" s="380"/>
      <c r="BP68" s="380"/>
      <c r="BQ68" s="380"/>
      <c r="BR68" s="380"/>
      <c r="BS68" s="380"/>
      <c r="BT68" s="380"/>
      <c r="BU68" s="380"/>
      <c r="BV68" s="380"/>
    </row>
    <row r="69" spans="63:74" x14ac:dyDescent="0.2">
      <c r="BK69" s="380"/>
      <c r="BL69" s="380"/>
      <c r="BM69" s="380"/>
      <c r="BN69" s="380"/>
      <c r="BO69" s="380"/>
      <c r="BP69" s="380"/>
      <c r="BQ69" s="380"/>
      <c r="BR69" s="380"/>
      <c r="BS69" s="380"/>
      <c r="BT69" s="380"/>
      <c r="BU69" s="380"/>
      <c r="BV69" s="380"/>
    </row>
    <row r="70" spans="63:74" x14ac:dyDescent="0.2">
      <c r="BK70" s="380"/>
      <c r="BL70" s="380"/>
      <c r="BM70" s="380"/>
      <c r="BN70" s="380"/>
      <c r="BO70" s="380"/>
      <c r="BP70" s="380"/>
      <c r="BQ70" s="380"/>
      <c r="BR70" s="380"/>
      <c r="BS70" s="380"/>
      <c r="BT70" s="380"/>
      <c r="BU70" s="380"/>
      <c r="BV70" s="380"/>
    </row>
    <row r="71" spans="63:74" x14ac:dyDescent="0.2">
      <c r="BK71" s="380"/>
      <c r="BL71" s="380"/>
      <c r="BM71" s="380"/>
      <c r="BN71" s="380"/>
      <c r="BO71" s="380"/>
      <c r="BP71" s="380"/>
      <c r="BQ71" s="380"/>
      <c r="BR71" s="380"/>
      <c r="BS71" s="380"/>
      <c r="BT71" s="380"/>
      <c r="BU71" s="380"/>
      <c r="BV71" s="380"/>
    </row>
    <row r="72" spans="63:74" x14ac:dyDescent="0.2">
      <c r="BK72" s="380"/>
      <c r="BL72" s="380"/>
      <c r="BM72" s="380"/>
      <c r="BN72" s="380"/>
      <c r="BO72" s="380"/>
      <c r="BP72" s="380"/>
      <c r="BQ72" s="380"/>
      <c r="BR72" s="380"/>
      <c r="BS72" s="380"/>
      <c r="BT72" s="380"/>
      <c r="BU72" s="380"/>
      <c r="BV72" s="380"/>
    </row>
    <row r="73" spans="63:74" x14ac:dyDescent="0.2">
      <c r="BK73" s="380"/>
      <c r="BL73" s="380"/>
      <c r="BM73" s="380"/>
      <c r="BN73" s="380"/>
      <c r="BO73" s="380"/>
      <c r="BP73" s="380"/>
      <c r="BQ73" s="380"/>
      <c r="BR73" s="380"/>
      <c r="BS73" s="380"/>
      <c r="BT73" s="380"/>
      <c r="BU73" s="380"/>
      <c r="BV73" s="380"/>
    </row>
    <row r="74" spans="63:74" x14ac:dyDescent="0.2">
      <c r="BK74" s="380"/>
      <c r="BL74" s="380"/>
      <c r="BM74" s="380"/>
      <c r="BN74" s="380"/>
      <c r="BO74" s="380"/>
      <c r="BP74" s="380"/>
      <c r="BQ74" s="380"/>
      <c r="BR74" s="380"/>
      <c r="BS74" s="380"/>
      <c r="BT74" s="380"/>
      <c r="BU74" s="380"/>
      <c r="BV74" s="380"/>
    </row>
    <row r="75" spans="63:74" x14ac:dyDescent="0.2">
      <c r="BK75" s="380"/>
      <c r="BL75" s="380"/>
      <c r="BM75" s="380"/>
      <c r="BN75" s="380"/>
      <c r="BO75" s="380"/>
      <c r="BP75" s="380"/>
      <c r="BQ75" s="380"/>
      <c r="BR75" s="380"/>
      <c r="BS75" s="380"/>
      <c r="BT75" s="380"/>
      <c r="BU75" s="380"/>
      <c r="BV75" s="380"/>
    </row>
    <row r="76" spans="63:74" x14ac:dyDescent="0.2">
      <c r="BK76" s="380"/>
      <c r="BL76" s="380"/>
      <c r="BM76" s="380"/>
      <c r="BN76" s="380"/>
      <c r="BO76" s="380"/>
      <c r="BP76" s="380"/>
      <c r="BQ76" s="380"/>
      <c r="BR76" s="380"/>
      <c r="BS76" s="380"/>
      <c r="BT76" s="380"/>
      <c r="BU76" s="380"/>
      <c r="BV76" s="380"/>
    </row>
    <row r="77" spans="63:74" x14ac:dyDescent="0.2">
      <c r="BK77" s="380"/>
      <c r="BL77" s="380"/>
      <c r="BM77" s="380"/>
      <c r="BN77" s="380"/>
      <c r="BO77" s="380"/>
      <c r="BP77" s="380"/>
      <c r="BQ77" s="380"/>
      <c r="BR77" s="380"/>
      <c r="BS77" s="380"/>
      <c r="BT77" s="380"/>
      <c r="BU77" s="380"/>
      <c r="BV77" s="380"/>
    </row>
    <row r="78" spans="63:74" x14ac:dyDescent="0.2">
      <c r="BK78" s="380"/>
      <c r="BL78" s="380"/>
      <c r="BM78" s="380"/>
      <c r="BN78" s="380"/>
      <c r="BO78" s="380"/>
      <c r="BP78" s="380"/>
      <c r="BQ78" s="380"/>
      <c r="BR78" s="380"/>
      <c r="BS78" s="380"/>
      <c r="BT78" s="380"/>
      <c r="BU78" s="380"/>
      <c r="BV78" s="380"/>
    </row>
    <row r="79" spans="63:74" x14ac:dyDescent="0.2">
      <c r="BK79" s="380"/>
      <c r="BL79" s="380"/>
      <c r="BM79" s="380"/>
      <c r="BN79" s="380"/>
      <c r="BO79" s="380"/>
      <c r="BP79" s="380"/>
      <c r="BQ79" s="380"/>
      <c r="BR79" s="380"/>
      <c r="BS79" s="380"/>
      <c r="BT79" s="380"/>
      <c r="BU79" s="380"/>
      <c r="BV79" s="380"/>
    </row>
    <row r="80" spans="63:74" x14ac:dyDescent="0.2">
      <c r="BK80" s="380"/>
      <c r="BL80" s="380"/>
      <c r="BM80" s="380"/>
      <c r="BN80" s="380"/>
      <c r="BO80" s="380"/>
      <c r="BP80" s="380"/>
      <c r="BQ80" s="380"/>
      <c r="BR80" s="380"/>
      <c r="BS80" s="380"/>
      <c r="BT80" s="380"/>
      <c r="BU80" s="380"/>
      <c r="BV80" s="380"/>
    </row>
    <row r="81" spans="63:74" x14ac:dyDescent="0.2">
      <c r="BK81" s="380"/>
      <c r="BL81" s="380"/>
      <c r="BM81" s="380"/>
      <c r="BN81" s="380"/>
      <c r="BO81" s="380"/>
      <c r="BP81" s="380"/>
      <c r="BQ81" s="380"/>
      <c r="BR81" s="380"/>
      <c r="BS81" s="380"/>
      <c r="BT81" s="380"/>
      <c r="BU81" s="380"/>
      <c r="BV81" s="380"/>
    </row>
    <row r="82" spans="63:74" x14ac:dyDescent="0.2">
      <c r="BK82" s="380"/>
      <c r="BL82" s="380"/>
      <c r="BM82" s="380"/>
      <c r="BN82" s="380"/>
      <c r="BO82" s="380"/>
      <c r="BP82" s="380"/>
      <c r="BQ82" s="380"/>
      <c r="BR82" s="380"/>
      <c r="BS82" s="380"/>
      <c r="BT82" s="380"/>
      <c r="BU82" s="380"/>
      <c r="BV82" s="380"/>
    </row>
    <row r="83" spans="63:74" x14ac:dyDescent="0.2">
      <c r="BK83" s="380"/>
      <c r="BL83" s="380"/>
      <c r="BM83" s="380"/>
      <c r="BN83" s="380"/>
      <c r="BO83" s="380"/>
      <c r="BP83" s="380"/>
      <c r="BQ83" s="380"/>
      <c r="BR83" s="380"/>
      <c r="BS83" s="380"/>
      <c r="BT83" s="380"/>
      <c r="BU83" s="380"/>
      <c r="BV83" s="380"/>
    </row>
    <row r="84" spans="63:74" x14ac:dyDescent="0.2">
      <c r="BK84" s="380"/>
      <c r="BL84" s="380"/>
      <c r="BM84" s="380"/>
      <c r="BN84" s="380"/>
      <c r="BO84" s="380"/>
      <c r="BP84" s="380"/>
      <c r="BQ84" s="380"/>
      <c r="BR84" s="380"/>
      <c r="BS84" s="380"/>
      <c r="BT84" s="380"/>
      <c r="BU84" s="380"/>
      <c r="BV84" s="380"/>
    </row>
    <row r="85" spans="63:74" x14ac:dyDescent="0.2">
      <c r="BK85" s="380"/>
      <c r="BL85" s="380"/>
      <c r="BM85" s="380"/>
      <c r="BN85" s="380"/>
      <c r="BO85" s="380"/>
      <c r="BP85" s="380"/>
      <c r="BQ85" s="380"/>
      <c r="BR85" s="380"/>
      <c r="BS85" s="380"/>
      <c r="BT85" s="380"/>
      <c r="BU85" s="380"/>
      <c r="BV85" s="380"/>
    </row>
    <row r="86" spans="63:74" x14ac:dyDescent="0.2">
      <c r="BK86" s="380"/>
      <c r="BL86" s="380"/>
      <c r="BM86" s="380"/>
      <c r="BN86" s="380"/>
      <c r="BO86" s="380"/>
      <c r="BP86" s="380"/>
      <c r="BQ86" s="380"/>
      <c r="BR86" s="380"/>
      <c r="BS86" s="380"/>
      <c r="BT86" s="380"/>
      <c r="BU86" s="380"/>
      <c r="BV86" s="380"/>
    </row>
    <row r="87" spans="63:74" x14ac:dyDescent="0.2">
      <c r="BK87" s="380"/>
      <c r="BL87" s="380"/>
      <c r="BM87" s="380"/>
      <c r="BN87" s="380"/>
      <c r="BO87" s="380"/>
      <c r="BP87" s="380"/>
      <c r="BQ87" s="380"/>
      <c r="BR87" s="380"/>
      <c r="BS87" s="380"/>
      <c r="BT87" s="380"/>
      <c r="BU87" s="380"/>
      <c r="BV87" s="380"/>
    </row>
    <row r="88" spans="63:74" x14ac:dyDescent="0.2">
      <c r="BK88" s="380"/>
      <c r="BL88" s="380"/>
      <c r="BM88" s="380"/>
      <c r="BN88" s="380"/>
      <c r="BO88" s="380"/>
      <c r="BP88" s="380"/>
      <c r="BQ88" s="380"/>
      <c r="BR88" s="380"/>
      <c r="BS88" s="380"/>
      <c r="BT88" s="380"/>
      <c r="BU88" s="380"/>
      <c r="BV88" s="380"/>
    </row>
    <row r="89" spans="63:74" x14ac:dyDescent="0.2">
      <c r="BK89" s="380"/>
      <c r="BL89" s="380"/>
      <c r="BM89" s="380"/>
      <c r="BN89" s="380"/>
      <c r="BO89" s="380"/>
      <c r="BP89" s="380"/>
      <c r="BQ89" s="380"/>
      <c r="BR89" s="380"/>
      <c r="BS89" s="380"/>
      <c r="BT89" s="380"/>
      <c r="BU89" s="380"/>
      <c r="BV89" s="380"/>
    </row>
    <row r="90" spans="63:74" x14ac:dyDescent="0.2">
      <c r="BK90" s="380"/>
      <c r="BL90" s="380"/>
      <c r="BM90" s="380"/>
      <c r="BN90" s="380"/>
      <c r="BO90" s="380"/>
      <c r="BP90" s="380"/>
      <c r="BQ90" s="380"/>
      <c r="BR90" s="380"/>
      <c r="BS90" s="380"/>
      <c r="BT90" s="380"/>
      <c r="BU90" s="380"/>
      <c r="BV90" s="380"/>
    </row>
    <row r="91" spans="63:74" x14ac:dyDescent="0.2">
      <c r="BK91" s="380"/>
      <c r="BL91" s="380"/>
      <c r="BM91" s="380"/>
      <c r="BN91" s="380"/>
      <c r="BO91" s="380"/>
      <c r="BP91" s="380"/>
      <c r="BQ91" s="380"/>
      <c r="BR91" s="380"/>
      <c r="BS91" s="380"/>
      <c r="BT91" s="380"/>
      <c r="BU91" s="380"/>
      <c r="BV91" s="380"/>
    </row>
    <row r="92" spans="63:74" x14ac:dyDescent="0.2">
      <c r="BK92" s="380"/>
      <c r="BL92" s="380"/>
      <c r="BM92" s="380"/>
      <c r="BN92" s="380"/>
      <c r="BO92" s="380"/>
      <c r="BP92" s="380"/>
      <c r="BQ92" s="380"/>
      <c r="BR92" s="380"/>
      <c r="BS92" s="380"/>
      <c r="BT92" s="380"/>
      <c r="BU92" s="380"/>
      <c r="BV92" s="380"/>
    </row>
    <row r="93" spans="63:74" x14ac:dyDescent="0.2">
      <c r="BK93" s="380"/>
      <c r="BL93" s="380"/>
      <c r="BM93" s="380"/>
      <c r="BN93" s="380"/>
      <c r="BO93" s="380"/>
      <c r="BP93" s="380"/>
      <c r="BQ93" s="380"/>
      <c r="BR93" s="380"/>
      <c r="BS93" s="380"/>
      <c r="BT93" s="380"/>
      <c r="BU93" s="380"/>
      <c r="BV93" s="380"/>
    </row>
    <row r="94" spans="63:74" x14ac:dyDescent="0.2">
      <c r="BK94" s="380"/>
      <c r="BL94" s="380"/>
      <c r="BM94" s="380"/>
      <c r="BN94" s="380"/>
      <c r="BO94" s="380"/>
      <c r="BP94" s="380"/>
      <c r="BQ94" s="380"/>
      <c r="BR94" s="380"/>
      <c r="BS94" s="380"/>
      <c r="BT94" s="380"/>
      <c r="BU94" s="380"/>
      <c r="BV94" s="380"/>
    </row>
    <row r="95" spans="63:74" x14ac:dyDescent="0.2">
      <c r="BK95" s="380"/>
      <c r="BL95" s="380"/>
      <c r="BM95" s="380"/>
      <c r="BN95" s="380"/>
      <c r="BO95" s="380"/>
      <c r="BP95" s="380"/>
      <c r="BQ95" s="380"/>
      <c r="BR95" s="380"/>
      <c r="BS95" s="380"/>
      <c r="BT95" s="380"/>
      <c r="BU95" s="380"/>
      <c r="BV95" s="380"/>
    </row>
    <row r="96" spans="63:74" x14ac:dyDescent="0.2">
      <c r="BK96" s="380"/>
      <c r="BL96" s="380"/>
      <c r="BM96" s="380"/>
      <c r="BN96" s="380"/>
      <c r="BO96" s="380"/>
      <c r="BP96" s="380"/>
      <c r="BQ96" s="380"/>
      <c r="BR96" s="380"/>
      <c r="BS96" s="380"/>
      <c r="BT96" s="380"/>
      <c r="BU96" s="380"/>
      <c r="BV96" s="380"/>
    </row>
    <row r="97" spans="63:74" x14ac:dyDescent="0.2">
      <c r="BK97" s="380"/>
      <c r="BL97" s="380"/>
      <c r="BM97" s="380"/>
      <c r="BN97" s="380"/>
      <c r="BO97" s="380"/>
      <c r="BP97" s="380"/>
      <c r="BQ97" s="380"/>
      <c r="BR97" s="380"/>
      <c r="BS97" s="380"/>
      <c r="BT97" s="380"/>
      <c r="BU97" s="380"/>
      <c r="BV97" s="380"/>
    </row>
    <row r="98" spans="63:74" x14ac:dyDescent="0.2">
      <c r="BK98" s="380"/>
      <c r="BL98" s="380"/>
      <c r="BM98" s="380"/>
      <c r="BN98" s="380"/>
      <c r="BO98" s="380"/>
      <c r="BP98" s="380"/>
      <c r="BQ98" s="380"/>
      <c r="BR98" s="380"/>
      <c r="BS98" s="380"/>
      <c r="BT98" s="380"/>
      <c r="BU98" s="380"/>
      <c r="BV98" s="380"/>
    </row>
    <row r="99" spans="63:74" x14ac:dyDescent="0.2">
      <c r="BK99" s="380"/>
      <c r="BL99" s="380"/>
      <c r="BM99" s="380"/>
      <c r="BN99" s="380"/>
      <c r="BO99" s="380"/>
      <c r="BP99" s="380"/>
      <c r="BQ99" s="380"/>
      <c r="BR99" s="380"/>
      <c r="BS99" s="380"/>
      <c r="BT99" s="380"/>
      <c r="BU99" s="380"/>
      <c r="BV99" s="380"/>
    </row>
    <row r="100" spans="63:74" x14ac:dyDescent="0.2">
      <c r="BK100" s="380"/>
      <c r="BL100" s="380"/>
      <c r="BM100" s="380"/>
      <c r="BN100" s="380"/>
      <c r="BO100" s="380"/>
      <c r="BP100" s="380"/>
      <c r="BQ100" s="380"/>
      <c r="BR100" s="380"/>
      <c r="BS100" s="380"/>
      <c r="BT100" s="380"/>
      <c r="BU100" s="380"/>
      <c r="BV100" s="380"/>
    </row>
    <row r="101" spans="63:74" x14ac:dyDescent="0.2">
      <c r="BK101" s="380"/>
      <c r="BL101" s="380"/>
      <c r="BM101" s="380"/>
      <c r="BN101" s="380"/>
      <c r="BO101" s="380"/>
      <c r="BP101" s="380"/>
      <c r="BQ101" s="380"/>
      <c r="BR101" s="380"/>
      <c r="BS101" s="380"/>
      <c r="BT101" s="380"/>
      <c r="BU101" s="380"/>
      <c r="BV101" s="380"/>
    </row>
    <row r="102" spans="63:74" x14ac:dyDescent="0.2">
      <c r="BK102" s="380"/>
      <c r="BL102" s="380"/>
      <c r="BM102" s="380"/>
      <c r="BN102" s="380"/>
      <c r="BO102" s="380"/>
      <c r="BP102" s="380"/>
      <c r="BQ102" s="380"/>
      <c r="BR102" s="380"/>
      <c r="BS102" s="380"/>
      <c r="BT102" s="380"/>
      <c r="BU102" s="380"/>
      <c r="BV102" s="380"/>
    </row>
    <row r="103" spans="63:74" x14ac:dyDescent="0.2">
      <c r="BK103" s="380"/>
      <c r="BL103" s="380"/>
      <c r="BM103" s="380"/>
      <c r="BN103" s="380"/>
      <c r="BO103" s="380"/>
      <c r="BP103" s="380"/>
      <c r="BQ103" s="380"/>
      <c r="BR103" s="380"/>
      <c r="BS103" s="380"/>
      <c r="BT103" s="380"/>
      <c r="BU103" s="380"/>
      <c r="BV103" s="380"/>
    </row>
    <row r="104" spans="63:74" x14ac:dyDescent="0.2">
      <c r="BK104" s="380"/>
      <c r="BL104" s="380"/>
      <c r="BM104" s="380"/>
      <c r="BN104" s="380"/>
      <c r="BO104" s="380"/>
      <c r="BP104" s="380"/>
      <c r="BQ104" s="380"/>
      <c r="BR104" s="380"/>
      <c r="BS104" s="380"/>
      <c r="BT104" s="380"/>
      <c r="BU104" s="380"/>
      <c r="BV104" s="380"/>
    </row>
    <row r="105" spans="63:74" x14ac:dyDescent="0.2">
      <c r="BK105" s="380"/>
      <c r="BL105" s="380"/>
      <c r="BM105" s="380"/>
      <c r="BN105" s="380"/>
      <c r="BO105" s="380"/>
      <c r="BP105" s="380"/>
      <c r="BQ105" s="380"/>
      <c r="BR105" s="380"/>
      <c r="BS105" s="380"/>
      <c r="BT105" s="380"/>
      <c r="BU105" s="380"/>
      <c r="BV105" s="380"/>
    </row>
    <row r="106" spans="63:74" x14ac:dyDescent="0.2">
      <c r="BK106" s="380"/>
      <c r="BL106" s="380"/>
      <c r="BM106" s="380"/>
      <c r="BN106" s="380"/>
      <c r="BO106" s="380"/>
      <c r="BP106" s="380"/>
      <c r="BQ106" s="380"/>
      <c r="BR106" s="380"/>
      <c r="BS106" s="380"/>
      <c r="BT106" s="380"/>
      <c r="BU106" s="380"/>
      <c r="BV106" s="380"/>
    </row>
    <row r="107" spans="63:74" x14ac:dyDescent="0.2">
      <c r="BK107" s="380"/>
      <c r="BL107" s="380"/>
      <c r="BM107" s="380"/>
      <c r="BN107" s="380"/>
      <c r="BO107" s="380"/>
      <c r="BP107" s="380"/>
      <c r="BQ107" s="380"/>
      <c r="BR107" s="380"/>
      <c r="BS107" s="380"/>
      <c r="BT107" s="380"/>
      <c r="BU107" s="380"/>
      <c r="BV107" s="380"/>
    </row>
    <row r="108" spans="63:74" x14ac:dyDescent="0.2">
      <c r="BK108" s="380"/>
      <c r="BL108" s="380"/>
      <c r="BM108" s="380"/>
      <c r="BN108" s="380"/>
      <c r="BO108" s="380"/>
      <c r="BP108" s="380"/>
      <c r="BQ108" s="380"/>
      <c r="BR108" s="380"/>
      <c r="BS108" s="380"/>
      <c r="BT108" s="380"/>
      <c r="BU108" s="380"/>
      <c r="BV108" s="380"/>
    </row>
    <row r="109" spans="63:74" x14ac:dyDescent="0.2">
      <c r="BK109" s="380"/>
      <c r="BL109" s="380"/>
      <c r="BM109" s="380"/>
      <c r="BN109" s="380"/>
      <c r="BO109" s="380"/>
      <c r="BP109" s="380"/>
      <c r="BQ109" s="380"/>
      <c r="BR109" s="380"/>
      <c r="BS109" s="380"/>
      <c r="BT109" s="380"/>
      <c r="BU109" s="380"/>
      <c r="BV109" s="380"/>
    </row>
    <row r="110" spans="63:74" x14ac:dyDescent="0.2">
      <c r="BK110" s="380"/>
      <c r="BL110" s="380"/>
      <c r="BM110" s="380"/>
      <c r="BN110" s="380"/>
      <c r="BO110" s="380"/>
      <c r="BP110" s="380"/>
      <c r="BQ110" s="380"/>
      <c r="BR110" s="380"/>
      <c r="BS110" s="380"/>
      <c r="BT110" s="380"/>
      <c r="BU110" s="380"/>
      <c r="BV110" s="380"/>
    </row>
    <row r="111" spans="63:74" x14ac:dyDescent="0.2">
      <c r="BK111" s="380"/>
      <c r="BL111" s="380"/>
      <c r="BM111" s="380"/>
      <c r="BN111" s="380"/>
      <c r="BO111" s="380"/>
      <c r="BP111" s="380"/>
      <c r="BQ111" s="380"/>
      <c r="BR111" s="380"/>
      <c r="BS111" s="380"/>
      <c r="BT111" s="380"/>
      <c r="BU111" s="380"/>
      <c r="BV111" s="380"/>
    </row>
    <row r="112" spans="63:74" x14ac:dyDescent="0.2">
      <c r="BK112" s="380"/>
      <c r="BL112" s="380"/>
      <c r="BM112" s="380"/>
      <c r="BN112" s="380"/>
      <c r="BO112" s="380"/>
      <c r="BP112" s="380"/>
      <c r="BQ112" s="380"/>
      <c r="BR112" s="380"/>
      <c r="BS112" s="380"/>
      <c r="BT112" s="380"/>
      <c r="BU112" s="380"/>
      <c r="BV112" s="380"/>
    </row>
    <row r="113" spans="63:74" x14ac:dyDescent="0.2">
      <c r="BK113" s="380"/>
      <c r="BL113" s="380"/>
      <c r="BM113" s="380"/>
      <c r="BN113" s="380"/>
      <c r="BO113" s="380"/>
      <c r="BP113" s="380"/>
      <c r="BQ113" s="380"/>
      <c r="BR113" s="380"/>
      <c r="BS113" s="380"/>
      <c r="BT113" s="380"/>
      <c r="BU113" s="380"/>
      <c r="BV113" s="380"/>
    </row>
    <row r="114" spans="63:74" x14ac:dyDescent="0.2">
      <c r="BK114" s="380"/>
      <c r="BL114" s="380"/>
      <c r="BM114" s="380"/>
      <c r="BN114" s="380"/>
      <c r="BO114" s="380"/>
      <c r="BP114" s="380"/>
      <c r="BQ114" s="380"/>
      <c r="BR114" s="380"/>
      <c r="BS114" s="380"/>
      <c r="BT114" s="380"/>
      <c r="BU114" s="380"/>
      <c r="BV114" s="380"/>
    </row>
    <row r="115" spans="63:74" x14ac:dyDescent="0.2">
      <c r="BK115" s="380"/>
      <c r="BL115" s="380"/>
      <c r="BM115" s="380"/>
      <c r="BN115" s="380"/>
      <c r="BO115" s="380"/>
      <c r="BP115" s="380"/>
      <c r="BQ115" s="380"/>
      <c r="BR115" s="380"/>
      <c r="BS115" s="380"/>
      <c r="BT115" s="380"/>
      <c r="BU115" s="380"/>
      <c r="BV115" s="380"/>
    </row>
    <row r="116" spans="63:74" x14ac:dyDescent="0.2">
      <c r="BK116" s="380"/>
      <c r="BL116" s="380"/>
      <c r="BM116" s="380"/>
      <c r="BN116" s="380"/>
      <c r="BO116" s="380"/>
      <c r="BP116" s="380"/>
      <c r="BQ116" s="380"/>
      <c r="BR116" s="380"/>
      <c r="BS116" s="380"/>
      <c r="BT116" s="380"/>
      <c r="BU116" s="380"/>
      <c r="BV116" s="380"/>
    </row>
    <row r="117" spans="63:74" x14ac:dyDescent="0.2">
      <c r="BK117" s="380"/>
      <c r="BL117" s="380"/>
      <c r="BM117" s="380"/>
      <c r="BN117" s="380"/>
      <c r="BO117" s="380"/>
      <c r="BP117" s="380"/>
      <c r="BQ117" s="380"/>
      <c r="BR117" s="380"/>
      <c r="BS117" s="380"/>
      <c r="BT117" s="380"/>
      <c r="BU117" s="380"/>
      <c r="BV117" s="380"/>
    </row>
    <row r="118" spans="63:74" x14ac:dyDescent="0.2">
      <c r="BK118" s="380"/>
      <c r="BL118" s="380"/>
      <c r="BM118" s="380"/>
      <c r="BN118" s="380"/>
      <c r="BO118" s="380"/>
      <c r="BP118" s="380"/>
      <c r="BQ118" s="380"/>
      <c r="BR118" s="380"/>
      <c r="BS118" s="380"/>
      <c r="BT118" s="380"/>
      <c r="BU118" s="380"/>
      <c r="BV118" s="380"/>
    </row>
    <row r="119" spans="63:74" x14ac:dyDescent="0.2">
      <c r="BK119" s="380"/>
      <c r="BL119" s="380"/>
      <c r="BM119" s="380"/>
      <c r="BN119" s="380"/>
      <c r="BO119" s="380"/>
      <c r="BP119" s="380"/>
      <c r="BQ119" s="380"/>
      <c r="BR119" s="380"/>
      <c r="BS119" s="380"/>
      <c r="BT119" s="380"/>
      <c r="BU119" s="380"/>
      <c r="BV119" s="380"/>
    </row>
    <row r="120" spans="63:74" x14ac:dyDescent="0.2">
      <c r="BK120" s="380"/>
      <c r="BL120" s="380"/>
      <c r="BM120" s="380"/>
      <c r="BN120" s="380"/>
      <c r="BO120" s="380"/>
      <c r="BP120" s="380"/>
      <c r="BQ120" s="380"/>
      <c r="BR120" s="380"/>
      <c r="BS120" s="380"/>
      <c r="BT120" s="380"/>
      <c r="BU120" s="380"/>
      <c r="BV120" s="380"/>
    </row>
    <row r="121" spans="63:74" x14ac:dyDescent="0.2">
      <c r="BK121" s="380"/>
      <c r="BL121" s="380"/>
      <c r="BM121" s="380"/>
      <c r="BN121" s="380"/>
      <c r="BO121" s="380"/>
      <c r="BP121" s="380"/>
      <c r="BQ121" s="380"/>
      <c r="BR121" s="380"/>
      <c r="BS121" s="380"/>
      <c r="BT121" s="380"/>
      <c r="BU121" s="380"/>
      <c r="BV121" s="380"/>
    </row>
    <row r="122" spans="63:74" x14ac:dyDescent="0.2">
      <c r="BK122" s="380"/>
      <c r="BL122" s="380"/>
      <c r="BM122" s="380"/>
      <c r="BN122" s="380"/>
      <c r="BO122" s="380"/>
      <c r="BP122" s="380"/>
      <c r="BQ122" s="380"/>
      <c r="BR122" s="380"/>
      <c r="BS122" s="380"/>
      <c r="BT122" s="380"/>
      <c r="BU122" s="380"/>
      <c r="BV122" s="380"/>
    </row>
    <row r="123" spans="63:74" x14ac:dyDescent="0.2">
      <c r="BK123" s="380"/>
      <c r="BL123" s="380"/>
      <c r="BM123" s="380"/>
      <c r="BN123" s="380"/>
      <c r="BO123" s="380"/>
      <c r="BP123" s="380"/>
      <c r="BQ123" s="380"/>
      <c r="BR123" s="380"/>
      <c r="BS123" s="380"/>
      <c r="BT123" s="380"/>
      <c r="BU123" s="380"/>
      <c r="BV123" s="380"/>
    </row>
    <row r="124" spans="63:74" x14ac:dyDescent="0.2">
      <c r="BK124" s="380"/>
      <c r="BL124" s="380"/>
      <c r="BM124" s="380"/>
      <c r="BN124" s="380"/>
      <c r="BO124" s="380"/>
      <c r="BP124" s="380"/>
      <c r="BQ124" s="380"/>
      <c r="BR124" s="380"/>
      <c r="BS124" s="380"/>
      <c r="BT124" s="380"/>
      <c r="BU124" s="380"/>
      <c r="BV124" s="380"/>
    </row>
    <row r="125" spans="63:74" x14ac:dyDescent="0.2">
      <c r="BK125" s="380"/>
      <c r="BL125" s="380"/>
      <c r="BM125" s="380"/>
      <c r="BN125" s="380"/>
      <c r="BO125" s="380"/>
      <c r="BP125" s="380"/>
      <c r="BQ125" s="380"/>
      <c r="BR125" s="380"/>
      <c r="BS125" s="380"/>
      <c r="BT125" s="380"/>
      <c r="BU125" s="380"/>
      <c r="BV125" s="380"/>
    </row>
    <row r="126" spans="63:74" x14ac:dyDescent="0.2">
      <c r="BK126" s="380"/>
      <c r="BL126" s="380"/>
      <c r="BM126" s="380"/>
      <c r="BN126" s="380"/>
      <c r="BO126" s="380"/>
      <c r="BP126" s="380"/>
      <c r="BQ126" s="380"/>
      <c r="BR126" s="380"/>
      <c r="BS126" s="380"/>
      <c r="BT126" s="380"/>
      <c r="BU126" s="380"/>
      <c r="BV126" s="380"/>
    </row>
    <row r="127" spans="63:74" x14ac:dyDescent="0.2">
      <c r="BK127" s="380"/>
      <c r="BL127" s="380"/>
      <c r="BM127" s="380"/>
      <c r="BN127" s="380"/>
      <c r="BO127" s="380"/>
      <c r="BP127" s="380"/>
      <c r="BQ127" s="380"/>
      <c r="BR127" s="380"/>
      <c r="BS127" s="380"/>
      <c r="BT127" s="380"/>
      <c r="BU127" s="380"/>
      <c r="BV127" s="380"/>
    </row>
    <row r="128" spans="63:74" x14ac:dyDescent="0.2">
      <c r="BK128" s="380"/>
      <c r="BL128" s="380"/>
      <c r="BM128" s="380"/>
      <c r="BN128" s="380"/>
      <c r="BO128" s="380"/>
      <c r="BP128" s="380"/>
      <c r="BQ128" s="380"/>
      <c r="BR128" s="380"/>
      <c r="BS128" s="380"/>
      <c r="BT128" s="380"/>
      <c r="BU128" s="380"/>
      <c r="BV128" s="380"/>
    </row>
    <row r="129" spans="63:74" x14ac:dyDescent="0.2">
      <c r="BK129" s="380"/>
      <c r="BL129" s="380"/>
      <c r="BM129" s="380"/>
      <c r="BN129" s="380"/>
      <c r="BO129" s="380"/>
      <c r="BP129" s="380"/>
      <c r="BQ129" s="380"/>
      <c r="BR129" s="380"/>
      <c r="BS129" s="380"/>
      <c r="BT129" s="380"/>
      <c r="BU129" s="380"/>
      <c r="BV129" s="380"/>
    </row>
    <row r="130" spans="63:74" x14ac:dyDescent="0.2">
      <c r="BK130" s="380"/>
      <c r="BL130" s="380"/>
      <c r="BM130" s="380"/>
      <c r="BN130" s="380"/>
      <c r="BO130" s="380"/>
      <c r="BP130" s="380"/>
      <c r="BQ130" s="380"/>
      <c r="BR130" s="380"/>
      <c r="BS130" s="380"/>
      <c r="BT130" s="380"/>
      <c r="BU130" s="380"/>
      <c r="BV130" s="380"/>
    </row>
    <row r="131" spans="63:74" x14ac:dyDescent="0.2">
      <c r="BK131" s="380"/>
      <c r="BL131" s="380"/>
      <c r="BM131" s="380"/>
      <c r="BN131" s="380"/>
      <c r="BO131" s="380"/>
      <c r="BP131" s="380"/>
      <c r="BQ131" s="380"/>
      <c r="BR131" s="380"/>
      <c r="BS131" s="380"/>
      <c r="BT131" s="380"/>
      <c r="BU131" s="380"/>
      <c r="BV131" s="380"/>
    </row>
    <row r="132" spans="63:74" x14ac:dyDescent="0.2">
      <c r="BK132" s="380"/>
      <c r="BL132" s="380"/>
      <c r="BM132" s="380"/>
      <c r="BN132" s="380"/>
      <c r="BO132" s="380"/>
      <c r="BP132" s="380"/>
      <c r="BQ132" s="380"/>
      <c r="BR132" s="380"/>
      <c r="BS132" s="380"/>
      <c r="BT132" s="380"/>
      <c r="BU132" s="380"/>
      <c r="BV132" s="380"/>
    </row>
    <row r="133" spans="63:74" x14ac:dyDescent="0.2">
      <c r="BK133" s="380"/>
      <c r="BL133" s="380"/>
      <c r="BM133" s="380"/>
      <c r="BN133" s="380"/>
      <c r="BO133" s="380"/>
      <c r="BP133" s="380"/>
      <c r="BQ133" s="380"/>
      <c r="BR133" s="380"/>
      <c r="BS133" s="380"/>
      <c r="BT133" s="380"/>
      <c r="BU133" s="380"/>
      <c r="BV133" s="380"/>
    </row>
    <row r="134" spans="63:74" x14ac:dyDescent="0.2">
      <c r="BK134" s="380"/>
      <c r="BL134" s="380"/>
      <c r="BM134" s="380"/>
      <c r="BN134" s="380"/>
      <c r="BO134" s="380"/>
      <c r="BP134" s="380"/>
      <c r="BQ134" s="380"/>
      <c r="BR134" s="380"/>
      <c r="BS134" s="380"/>
      <c r="BT134" s="380"/>
      <c r="BU134" s="380"/>
      <c r="BV134" s="380"/>
    </row>
    <row r="135" spans="63:74" x14ac:dyDescent="0.2">
      <c r="BK135" s="380"/>
      <c r="BL135" s="380"/>
      <c r="BM135" s="380"/>
      <c r="BN135" s="380"/>
      <c r="BO135" s="380"/>
      <c r="BP135" s="380"/>
      <c r="BQ135" s="380"/>
      <c r="BR135" s="380"/>
      <c r="BS135" s="380"/>
      <c r="BT135" s="380"/>
      <c r="BU135" s="380"/>
      <c r="BV135" s="380"/>
    </row>
    <row r="136" spans="63:74" x14ac:dyDescent="0.2">
      <c r="BK136" s="380"/>
      <c r="BL136" s="380"/>
      <c r="BM136" s="380"/>
      <c r="BN136" s="380"/>
      <c r="BO136" s="380"/>
      <c r="BP136" s="380"/>
      <c r="BQ136" s="380"/>
      <c r="BR136" s="380"/>
      <c r="BS136" s="380"/>
      <c r="BT136" s="380"/>
      <c r="BU136" s="380"/>
      <c r="BV136" s="380"/>
    </row>
    <row r="137" spans="63:74" x14ac:dyDescent="0.2">
      <c r="BK137" s="380"/>
      <c r="BL137" s="380"/>
      <c r="BM137" s="380"/>
      <c r="BN137" s="380"/>
      <c r="BO137" s="380"/>
      <c r="BP137" s="380"/>
      <c r="BQ137" s="380"/>
      <c r="BR137" s="380"/>
      <c r="BS137" s="380"/>
      <c r="BT137" s="380"/>
      <c r="BU137" s="380"/>
      <c r="BV137" s="380"/>
    </row>
    <row r="138" spans="63:74" x14ac:dyDescent="0.2">
      <c r="BK138" s="380"/>
      <c r="BL138" s="380"/>
      <c r="BM138" s="380"/>
      <c r="BN138" s="380"/>
      <c r="BO138" s="380"/>
      <c r="BP138" s="380"/>
      <c r="BQ138" s="380"/>
      <c r="BR138" s="380"/>
      <c r="BS138" s="380"/>
      <c r="BT138" s="380"/>
      <c r="BU138" s="380"/>
      <c r="BV138" s="380"/>
    </row>
    <row r="139" spans="63:74" x14ac:dyDescent="0.2">
      <c r="BK139" s="380"/>
      <c r="BL139" s="380"/>
      <c r="BM139" s="380"/>
      <c r="BN139" s="380"/>
      <c r="BO139" s="380"/>
      <c r="BP139" s="380"/>
      <c r="BQ139" s="380"/>
      <c r="BR139" s="380"/>
      <c r="BS139" s="380"/>
      <c r="BT139" s="380"/>
      <c r="BU139" s="380"/>
      <c r="BV139" s="380"/>
    </row>
    <row r="140" spans="63:74" x14ac:dyDescent="0.2">
      <c r="BK140" s="380"/>
      <c r="BL140" s="380"/>
      <c r="BM140" s="380"/>
      <c r="BN140" s="380"/>
      <c r="BO140" s="380"/>
      <c r="BP140" s="380"/>
      <c r="BQ140" s="380"/>
      <c r="BR140" s="380"/>
      <c r="BS140" s="380"/>
      <c r="BT140" s="380"/>
      <c r="BU140" s="380"/>
      <c r="BV140" s="380"/>
    </row>
    <row r="141" spans="63:74" x14ac:dyDescent="0.2">
      <c r="BK141" s="380"/>
      <c r="BL141" s="380"/>
      <c r="BM141" s="380"/>
      <c r="BN141" s="380"/>
      <c r="BO141" s="380"/>
      <c r="BP141" s="380"/>
      <c r="BQ141" s="380"/>
      <c r="BR141" s="380"/>
      <c r="BS141" s="380"/>
      <c r="BT141" s="380"/>
      <c r="BU141" s="380"/>
      <c r="BV141" s="380"/>
    </row>
    <row r="142" spans="63:74" x14ac:dyDescent="0.2">
      <c r="BK142" s="380"/>
      <c r="BL142" s="380"/>
      <c r="BM142" s="380"/>
      <c r="BN142" s="380"/>
      <c r="BO142" s="380"/>
      <c r="BP142" s="380"/>
      <c r="BQ142" s="380"/>
      <c r="BR142" s="380"/>
      <c r="BS142" s="380"/>
      <c r="BT142" s="380"/>
      <c r="BU142" s="380"/>
      <c r="BV142" s="380"/>
    </row>
    <row r="143" spans="63:74" x14ac:dyDescent="0.2">
      <c r="BK143" s="380"/>
      <c r="BL143" s="380"/>
      <c r="BM143" s="380"/>
      <c r="BN143" s="380"/>
      <c r="BO143" s="380"/>
      <c r="BP143" s="380"/>
      <c r="BQ143" s="380"/>
      <c r="BR143" s="380"/>
      <c r="BS143" s="380"/>
      <c r="BT143" s="380"/>
      <c r="BU143" s="380"/>
      <c r="BV143" s="380"/>
    </row>
    <row r="144" spans="63:74" x14ac:dyDescent="0.2">
      <c r="BK144" s="380"/>
      <c r="BL144" s="380"/>
      <c r="BM144" s="380"/>
      <c r="BN144" s="380"/>
      <c r="BO144" s="380"/>
      <c r="BP144" s="380"/>
      <c r="BQ144" s="380"/>
      <c r="BR144" s="380"/>
      <c r="BS144" s="380"/>
      <c r="BT144" s="380"/>
      <c r="BU144" s="380"/>
      <c r="BV144" s="380"/>
    </row>
    <row r="145" spans="63:74" x14ac:dyDescent="0.2">
      <c r="BK145" s="380"/>
      <c r="BL145" s="380"/>
      <c r="BM145" s="380"/>
      <c r="BN145" s="380"/>
      <c r="BO145" s="380"/>
      <c r="BP145" s="380"/>
      <c r="BQ145" s="380"/>
      <c r="BR145" s="380"/>
      <c r="BS145" s="380"/>
      <c r="BT145" s="380"/>
      <c r="BU145" s="380"/>
      <c r="BV145" s="380"/>
    </row>
    <row r="146" spans="63:74" x14ac:dyDescent="0.2">
      <c r="BK146" s="380"/>
      <c r="BL146" s="380"/>
      <c r="BM146" s="380"/>
      <c r="BN146" s="380"/>
      <c r="BO146" s="380"/>
      <c r="BP146" s="380"/>
      <c r="BQ146" s="380"/>
      <c r="BR146" s="380"/>
      <c r="BS146" s="380"/>
      <c r="BT146" s="380"/>
      <c r="BU146" s="380"/>
      <c r="BV146" s="380"/>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X5" activePane="bottomRight" state="frozen"/>
      <selection activeCell="BF63" sqref="BF63"/>
      <selection pane="topRight" activeCell="BF63" sqref="BF63"/>
      <selection pane="bottomLeft" activeCell="BF63" sqref="BF63"/>
      <selection pane="bottomRight" activeCell="BN44" sqref="BN44"/>
    </sheetView>
  </sheetViews>
  <sheetFormatPr defaultColWidth="9.5703125" defaultRowHeight="11.25" x14ac:dyDescent="0.2"/>
  <cols>
    <col min="1" max="1" width="11.42578125" style="112" customWidth="1"/>
    <col min="2" max="2" width="17" style="112" customWidth="1"/>
    <col min="3" max="50" width="6.5703125" style="112" customWidth="1"/>
    <col min="51" max="55" width="6.5703125" style="376" customWidth="1"/>
    <col min="56" max="58" width="6.5703125" style="685" customWidth="1"/>
    <col min="59" max="62" width="6.5703125" style="376" customWidth="1"/>
    <col min="63" max="74" width="6.5703125" style="112" customWidth="1"/>
    <col min="75" max="16384" width="9.5703125" style="112"/>
  </cols>
  <sheetData>
    <row r="1" spans="1:74" ht="15.6" customHeight="1" x14ac:dyDescent="0.2">
      <c r="A1" s="789" t="s">
        <v>982</v>
      </c>
      <c r="B1" s="843" t="s">
        <v>998</v>
      </c>
      <c r="C1" s="844"/>
      <c r="D1" s="844"/>
      <c r="E1" s="844"/>
      <c r="F1" s="844"/>
      <c r="G1" s="844"/>
      <c r="H1" s="844"/>
      <c r="I1" s="844"/>
      <c r="J1" s="844"/>
      <c r="K1" s="844"/>
      <c r="L1" s="844"/>
      <c r="M1" s="844"/>
      <c r="N1" s="844"/>
      <c r="O1" s="844"/>
      <c r="P1" s="844"/>
      <c r="Q1" s="844"/>
      <c r="R1" s="844"/>
      <c r="S1" s="844"/>
      <c r="T1" s="844"/>
      <c r="U1" s="844"/>
      <c r="V1" s="844"/>
      <c r="W1" s="844"/>
      <c r="X1" s="844"/>
      <c r="Y1" s="844"/>
      <c r="Z1" s="844"/>
      <c r="AA1" s="844"/>
      <c r="AB1" s="844"/>
      <c r="AC1" s="844"/>
      <c r="AD1" s="844"/>
      <c r="AE1" s="844"/>
      <c r="AF1" s="844"/>
      <c r="AG1" s="844"/>
      <c r="AH1" s="844"/>
      <c r="AI1" s="844"/>
      <c r="AJ1" s="844"/>
      <c r="AK1" s="844"/>
      <c r="AL1" s="844"/>
      <c r="AM1" s="116"/>
    </row>
    <row r="2" spans="1:74" ht="13.35" customHeight="1" x14ac:dyDescent="0.2">
      <c r="A2" s="790"/>
      <c r="B2" s="540" t="str">
        <f>"U.S. Energy Information Administration  |  Short-Term Energy Outlook  - "&amp;Dates!D1</f>
        <v>U.S. Energy Information Administration  |  Short-Term Energy Outlook  - April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116"/>
    </row>
    <row r="3" spans="1:74" s="12" customFormat="1"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11"/>
      <c r="B5" s="114" t="s">
        <v>10</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3"/>
      <c r="AZ5" s="423"/>
      <c r="BA5" s="423"/>
      <c r="BB5" s="423"/>
      <c r="BC5" s="423"/>
      <c r="BD5" s="115"/>
      <c r="BE5" s="115"/>
      <c r="BF5" s="115"/>
      <c r="BG5" s="115"/>
      <c r="BH5" s="423"/>
      <c r="BI5" s="423"/>
      <c r="BJ5" s="423"/>
      <c r="BK5" s="423"/>
      <c r="BL5" s="423"/>
      <c r="BM5" s="423"/>
      <c r="BN5" s="423"/>
      <c r="BO5" s="423"/>
      <c r="BP5" s="423"/>
      <c r="BQ5" s="423"/>
      <c r="BR5" s="423"/>
      <c r="BS5" s="423"/>
      <c r="BT5" s="423"/>
      <c r="BU5" s="423"/>
      <c r="BV5" s="423"/>
    </row>
    <row r="6" spans="1:74" ht="11.1" customHeight="1" x14ac:dyDescent="0.2">
      <c r="A6" s="111" t="s">
        <v>786</v>
      </c>
      <c r="B6" s="205" t="s">
        <v>557</v>
      </c>
      <c r="C6" s="240">
        <v>153.74701870999999</v>
      </c>
      <c r="D6" s="240">
        <v>166.74686356999999</v>
      </c>
      <c r="E6" s="240">
        <v>138.65934354999999</v>
      </c>
      <c r="F6" s="240">
        <v>118.71333667</v>
      </c>
      <c r="G6" s="240">
        <v>100.02754387</v>
      </c>
      <c r="H6" s="240">
        <v>116.871309</v>
      </c>
      <c r="I6" s="240">
        <v>140.34149386999999</v>
      </c>
      <c r="J6" s="240">
        <v>150.73867000000001</v>
      </c>
      <c r="K6" s="240">
        <v>141.92378299999999</v>
      </c>
      <c r="L6" s="240">
        <v>106.17481323</v>
      </c>
      <c r="M6" s="240">
        <v>106.40284833</v>
      </c>
      <c r="N6" s="240">
        <v>123.07316581000001</v>
      </c>
      <c r="O6" s="240">
        <v>139.39690934999999</v>
      </c>
      <c r="P6" s="240">
        <v>137.76842069</v>
      </c>
      <c r="Q6" s="240">
        <v>120.94899323</v>
      </c>
      <c r="R6" s="240">
        <v>110.88867633</v>
      </c>
      <c r="S6" s="240">
        <v>98.709059999999994</v>
      </c>
      <c r="T6" s="240">
        <v>118.742422</v>
      </c>
      <c r="U6" s="240">
        <v>146.55721032</v>
      </c>
      <c r="V6" s="240">
        <v>166.18192968</v>
      </c>
      <c r="W6" s="240">
        <v>143.81849867</v>
      </c>
      <c r="X6" s="240">
        <v>103.54750484</v>
      </c>
      <c r="Y6" s="240">
        <v>107.846363</v>
      </c>
      <c r="Z6" s="240">
        <v>131.04265065000001</v>
      </c>
      <c r="AA6" s="240">
        <v>142.40477258000001</v>
      </c>
      <c r="AB6" s="240">
        <v>134.31194963999999</v>
      </c>
      <c r="AC6" s="240">
        <v>125.77066129000001</v>
      </c>
      <c r="AD6" s="240">
        <v>113.90911367</v>
      </c>
      <c r="AE6" s="240">
        <v>101.11707935</v>
      </c>
      <c r="AF6" s="240">
        <v>123.13789567000001</v>
      </c>
      <c r="AG6" s="240">
        <v>146.49995677000001</v>
      </c>
      <c r="AH6" s="240">
        <v>140.35532806000001</v>
      </c>
      <c r="AI6" s="240">
        <v>119.54212567</v>
      </c>
      <c r="AJ6" s="240">
        <v>103.12124355</v>
      </c>
      <c r="AK6" s="240">
        <v>114.67276200000001</v>
      </c>
      <c r="AL6" s="240">
        <v>142.35839419000001</v>
      </c>
      <c r="AM6" s="240">
        <v>162.14189934999999</v>
      </c>
      <c r="AN6" s="240">
        <v>135.46408070999999</v>
      </c>
      <c r="AO6" s="240">
        <v>121.93320806</v>
      </c>
      <c r="AP6" s="240">
        <v>113.58289967</v>
      </c>
      <c r="AQ6" s="240">
        <v>101.75420516</v>
      </c>
      <c r="AR6" s="240">
        <v>118.09241867</v>
      </c>
      <c r="AS6" s="240">
        <v>158.62482742</v>
      </c>
      <c r="AT6" s="240">
        <v>163.22725032</v>
      </c>
      <c r="AU6" s="240">
        <v>136.48187866999999</v>
      </c>
      <c r="AV6" s="240">
        <v>106.4207571</v>
      </c>
      <c r="AW6" s="240">
        <v>121.51275367</v>
      </c>
      <c r="AX6" s="240">
        <v>132.79299613000001</v>
      </c>
      <c r="AY6" s="240">
        <v>145.86211710000001</v>
      </c>
      <c r="AZ6" s="240">
        <v>140.27000000000001</v>
      </c>
      <c r="BA6" s="240">
        <v>126.1974</v>
      </c>
      <c r="BB6" s="333">
        <v>110.53870000000001</v>
      </c>
      <c r="BC6" s="333">
        <v>98.333240000000004</v>
      </c>
      <c r="BD6" s="333">
        <v>124.1284</v>
      </c>
      <c r="BE6" s="333">
        <v>151.29159999999999</v>
      </c>
      <c r="BF6" s="333">
        <v>142.28649999999999</v>
      </c>
      <c r="BG6" s="333">
        <v>128.40100000000001</v>
      </c>
      <c r="BH6" s="333">
        <v>105.9303</v>
      </c>
      <c r="BI6" s="333">
        <v>117.5938</v>
      </c>
      <c r="BJ6" s="333">
        <v>130.2045</v>
      </c>
      <c r="BK6" s="333">
        <v>146.6138</v>
      </c>
      <c r="BL6" s="333">
        <v>141.06809999999999</v>
      </c>
      <c r="BM6" s="333">
        <v>125.35590000000001</v>
      </c>
      <c r="BN6" s="333">
        <v>110.97239999999999</v>
      </c>
      <c r="BO6" s="333">
        <v>100.0752</v>
      </c>
      <c r="BP6" s="333">
        <v>124.18559999999999</v>
      </c>
      <c r="BQ6" s="333">
        <v>152.26240000000001</v>
      </c>
      <c r="BR6" s="333">
        <v>143.32490000000001</v>
      </c>
      <c r="BS6" s="333">
        <v>129.27869999999999</v>
      </c>
      <c r="BT6" s="333">
        <v>106.6322</v>
      </c>
      <c r="BU6" s="333">
        <v>118.3351</v>
      </c>
      <c r="BV6" s="333">
        <v>130.9796</v>
      </c>
    </row>
    <row r="7" spans="1:74" ht="11.1" customHeight="1" x14ac:dyDescent="0.2">
      <c r="A7" s="111" t="s">
        <v>787</v>
      </c>
      <c r="B7" s="187" t="s">
        <v>590</v>
      </c>
      <c r="C7" s="240">
        <v>429.21386547999998</v>
      </c>
      <c r="D7" s="240">
        <v>451.16926071</v>
      </c>
      <c r="E7" s="240">
        <v>391.39024934999998</v>
      </c>
      <c r="F7" s="240">
        <v>310.64903366999999</v>
      </c>
      <c r="G7" s="240">
        <v>293.81061774</v>
      </c>
      <c r="H7" s="240">
        <v>361.74311867</v>
      </c>
      <c r="I7" s="240">
        <v>424.05508515999998</v>
      </c>
      <c r="J7" s="240">
        <v>442.17552289999998</v>
      </c>
      <c r="K7" s="240">
        <v>404.94363600000003</v>
      </c>
      <c r="L7" s="240">
        <v>294.15670161000003</v>
      </c>
      <c r="M7" s="240">
        <v>289.73861599999998</v>
      </c>
      <c r="N7" s="240">
        <v>335.80181548000002</v>
      </c>
      <c r="O7" s="240">
        <v>388.51663871</v>
      </c>
      <c r="P7" s="240">
        <v>391.83214966000003</v>
      </c>
      <c r="Q7" s="240">
        <v>326.41348097000002</v>
      </c>
      <c r="R7" s="240">
        <v>290.56579633000001</v>
      </c>
      <c r="S7" s="240">
        <v>279.74851676999998</v>
      </c>
      <c r="T7" s="240">
        <v>360.967063</v>
      </c>
      <c r="U7" s="240">
        <v>463.94761935000002</v>
      </c>
      <c r="V7" s="240">
        <v>499.30079387000001</v>
      </c>
      <c r="W7" s="240">
        <v>422.02225933</v>
      </c>
      <c r="X7" s="240">
        <v>294.75468870999998</v>
      </c>
      <c r="Y7" s="240">
        <v>300.49527733000002</v>
      </c>
      <c r="Z7" s="240">
        <v>367.14080387000001</v>
      </c>
      <c r="AA7" s="240">
        <v>395.65258839000001</v>
      </c>
      <c r="AB7" s="240">
        <v>368.19970785999999</v>
      </c>
      <c r="AC7" s="240">
        <v>344.35900580999999</v>
      </c>
      <c r="AD7" s="240">
        <v>292.518058</v>
      </c>
      <c r="AE7" s="240">
        <v>274.74703484000003</v>
      </c>
      <c r="AF7" s="240">
        <v>357.37581699999998</v>
      </c>
      <c r="AG7" s="240">
        <v>443.76359903000002</v>
      </c>
      <c r="AH7" s="240">
        <v>414.74652515999998</v>
      </c>
      <c r="AI7" s="240">
        <v>351.22950766999998</v>
      </c>
      <c r="AJ7" s="240">
        <v>298.39503160999999</v>
      </c>
      <c r="AK7" s="240">
        <v>306.25730733</v>
      </c>
      <c r="AL7" s="240">
        <v>377.88852193999998</v>
      </c>
      <c r="AM7" s="240">
        <v>443.36270968000002</v>
      </c>
      <c r="AN7" s="240">
        <v>390.39136393000001</v>
      </c>
      <c r="AO7" s="240">
        <v>347.37203129</v>
      </c>
      <c r="AP7" s="240">
        <v>318.05392267000002</v>
      </c>
      <c r="AQ7" s="240">
        <v>292.96412355000001</v>
      </c>
      <c r="AR7" s="240">
        <v>358.534716</v>
      </c>
      <c r="AS7" s="240">
        <v>460.24257419000003</v>
      </c>
      <c r="AT7" s="240">
        <v>472.19543484000002</v>
      </c>
      <c r="AU7" s="240">
        <v>424.44597167000001</v>
      </c>
      <c r="AV7" s="240">
        <v>312.37074774000001</v>
      </c>
      <c r="AW7" s="240">
        <v>322.86684266999998</v>
      </c>
      <c r="AX7" s="240">
        <v>377.44687257999999</v>
      </c>
      <c r="AY7" s="240">
        <v>407.94422742</v>
      </c>
      <c r="AZ7" s="240">
        <v>403.39620000000002</v>
      </c>
      <c r="BA7" s="240">
        <v>354.08179999999999</v>
      </c>
      <c r="BB7" s="333">
        <v>301.84559999999999</v>
      </c>
      <c r="BC7" s="333">
        <v>277.69600000000003</v>
      </c>
      <c r="BD7" s="333">
        <v>364.82049999999998</v>
      </c>
      <c r="BE7" s="333">
        <v>452.83300000000003</v>
      </c>
      <c r="BF7" s="333">
        <v>423.16750000000002</v>
      </c>
      <c r="BG7" s="333">
        <v>379.8904</v>
      </c>
      <c r="BH7" s="333">
        <v>304.61509999999998</v>
      </c>
      <c r="BI7" s="333">
        <v>312.80759999999998</v>
      </c>
      <c r="BJ7" s="333">
        <v>373.64690000000002</v>
      </c>
      <c r="BK7" s="333">
        <v>409.74180000000001</v>
      </c>
      <c r="BL7" s="333">
        <v>404.82990000000001</v>
      </c>
      <c r="BM7" s="333">
        <v>351.58269999999999</v>
      </c>
      <c r="BN7" s="333">
        <v>302.20350000000002</v>
      </c>
      <c r="BO7" s="333">
        <v>280.23970000000003</v>
      </c>
      <c r="BP7" s="333">
        <v>364.01600000000002</v>
      </c>
      <c r="BQ7" s="333">
        <v>452.26769999999999</v>
      </c>
      <c r="BR7" s="333">
        <v>423.82639999999998</v>
      </c>
      <c r="BS7" s="333">
        <v>380.4316</v>
      </c>
      <c r="BT7" s="333">
        <v>305.0138</v>
      </c>
      <c r="BU7" s="333">
        <v>313.185</v>
      </c>
      <c r="BV7" s="333">
        <v>374.19439999999997</v>
      </c>
    </row>
    <row r="8" spans="1:74" ht="11.1" customHeight="1" x14ac:dyDescent="0.2">
      <c r="A8" s="111" t="s">
        <v>788</v>
      </c>
      <c r="B8" s="205" t="s">
        <v>558</v>
      </c>
      <c r="C8" s="240">
        <v>621.59314547999998</v>
      </c>
      <c r="D8" s="240">
        <v>629.16400928999997</v>
      </c>
      <c r="E8" s="240">
        <v>517.21421773999998</v>
      </c>
      <c r="F8" s="240">
        <v>391.15693866999999</v>
      </c>
      <c r="G8" s="240">
        <v>405.29938032000001</v>
      </c>
      <c r="H8" s="240">
        <v>490.46186399999999</v>
      </c>
      <c r="I8" s="240">
        <v>587.26779452000005</v>
      </c>
      <c r="J8" s="240">
        <v>576.51597903000004</v>
      </c>
      <c r="K8" s="240">
        <v>505.61193700000001</v>
      </c>
      <c r="L8" s="240">
        <v>380.04682322999997</v>
      </c>
      <c r="M8" s="240">
        <v>425.79484166999998</v>
      </c>
      <c r="N8" s="240">
        <v>497.40421613000001</v>
      </c>
      <c r="O8" s="240">
        <v>585.75221902999999</v>
      </c>
      <c r="P8" s="240">
        <v>542.42251585999998</v>
      </c>
      <c r="Q8" s="240">
        <v>440.96207613000001</v>
      </c>
      <c r="R8" s="240">
        <v>400.73899433000003</v>
      </c>
      <c r="S8" s="240">
        <v>398.79498096999998</v>
      </c>
      <c r="T8" s="240">
        <v>547.24499000000003</v>
      </c>
      <c r="U8" s="240">
        <v>657.06642839000006</v>
      </c>
      <c r="V8" s="240">
        <v>679.81260386999998</v>
      </c>
      <c r="W8" s="240">
        <v>523.11647432999996</v>
      </c>
      <c r="X8" s="240">
        <v>393.36710839</v>
      </c>
      <c r="Y8" s="240">
        <v>419.70806533000001</v>
      </c>
      <c r="Z8" s="240">
        <v>568.21717580999996</v>
      </c>
      <c r="AA8" s="240">
        <v>572.14201419000005</v>
      </c>
      <c r="AB8" s="240">
        <v>488.29000250000001</v>
      </c>
      <c r="AC8" s="240">
        <v>459.93330515999997</v>
      </c>
      <c r="AD8" s="240">
        <v>386.35941233</v>
      </c>
      <c r="AE8" s="240">
        <v>390.78900451999999</v>
      </c>
      <c r="AF8" s="240">
        <v>528.77238166999996</v>
      </c>
      <c r="AG8" s="240">
        <v>619.89477999999997</v>
      </c>
      <c r="AH8" s="240">
        <v>540.87363289999996</v>
      </c>
      <c r="AI8" s="240">
        <v>476.80131633000002</v>
      </c>
      <c r="AJ8" s="240">
        <v>397.68358903000001</v>
      </c>
      <c r="AK8" s="240">
        <v>458.27242467000002</v>
      </c>
      <c r="AL8" s="240">
        <v>570.19112452000002</v>
      </c>
      <c r="AM8" s="240">
        <v>632.35450547999994</v>
      </c>
      <c r="AN8" s="240">
        <v>548.69902286000001</v>
      </c>
      <c r="AO8" s="240">
        <v>475.27498032</v>
      </c>
      <c r="AP8" s="240">
        <v>438.01383167</v>
      </c>
      <c r="AQ8" s="240">
        <v>445.45145934999999</v>
      </c>
      <c r="AR8" s="240">
        <v>557.91788699999995</v>
      </c>
      <c r="AS8" s="240">
        <v>654.89331193999999</v>
      </c>
      <c r="AT8" s="240">
        <v>628.88256967999996</v>
      </c>
      <c r="AU8" s="240">
        <v>523.70937067</v>
      </c>
      <c r="AV8" s="240">
        <v>423.00657225999998</v>
      </c>
      <c r="AW8" s="240">
        <v>484.65844233000001</v>
      </c>
      <c r="AX8" s="240">
        <v>539.79891644999998</v>
      </c>
      <c r="AY8" s="240">
        <v>592.84838580999997</v>
      </c>
      <c r="AZ8" s="240">
        <v>565.87699999999995</v>
      </c>
      <c r="BA8" s="240">
        <v>483.53140000000002</v>
      </c>
      <c r="BB8" s="333">
        <v>410.56349999999998</v>
      </c>
      <c r="BC8" s="333">
        <v>395.8064</v>
      </c>
      <c r="BD8" s="333">
        <v>523.25930000000005</v>
      </c>
      <c r="BE8" s="333">
        <v>639.41030000000001</v>
      </c>
      <c r="BF8" s="333">
        <v>586.86919999999998</v>
      </c>
      <c r="BG8" s="333">
        <v>483.49639999999999</v>
      </c>
      <c r="BH8" s="333">
        <v>416.84190000000001</v>
      </c>
      <c r="BI8" s="333">
        <v>455.73880000000003</v>
      </c>
      <c r="BJ8" s="333">
        <v>543.93399999999997</v>
      </c>
      <c r="BK8" s="333">
        <v>592.62360000000001</v>
      </c>
      <c r="BL8" s="333">
        <v>560.96669999999995</v>
      </c>
      <c r="BM8" s="333">
        <v>472.041</v>
      </c>
      <c r="BN8" s="333">
        <v>407.61619999999999</v>
      </c>
      <c r="BO8" s="333">
        <v>399.37290000000002</v>
      </c>
      <c r="BP8" s="333">
        <v>530.83309999999994</v>
      </c>
      <c r="BQ8" s="333">
        <v>643.1771</v>
      </c>
      <c r="BR8" s="333">
        <v>589.11879999999996</v>
      </c>
      <c r="BS8" s="333">
        <v>485.41039999999998</v>
      </c>
      <c r="BT8" s="333">
        <v>418.54860000000002</v>
      </c>
      <c r="BU8" s="333">
        <v>457.608</v>
      </c>
      <c r="BV8" s="333">
        <v>546.34040000000005</v>
      </c>
    </row>
    <row r="9" spans="1:74" ht="11.1" customHeight="1" x14ac:dyDescent="0.2">
      <c r="A9" s="111" t="s">
        <v>789</v>
      </c>
      <c r="B9" s="205" t="s">
        <v>559</v>
      </c>
      <c r="C9" s="240">
        <v>354.21071710000001</v>
      </c>
      <c r="D9" s="240">
        <v>348.40372821</v>
      </c>
      <c r="E9" s="240">
        <v>279.01680773999999</v>
      </c>
      <c r="F9" s="240">
        <v>212.98371</v>
      </c>
      <c r="G9" s="240">
        <v>208.37887710000001</v>
      </c>
      <c r="H9" s="240">
        <v>279.94639432999998</v>
      </c>
      <c r="I9" s="240">
        <v>336.80320452000001</v>
      </c>
      <c r="J9" s="240">
        <v>313.02835677000002</v>
      </c>
      <c r="K9" s="240">
        <v>278.192677</v>
      </c>
      <c r="L9" s="240">
        <v>211.19139387000001</v>
      </c>
      <c r="M9" s="240">
        <v>227.05179967000001</v>
      </c>
      <c r="N9" s="240">
        <v>294.76409483999998</v>
      </c>
      <c r="O9" s="240">
        <v>343.21300871</v>
      </c>
      <c r="P9" s="240">
        <v>308.52550793</v>
      </c>
      <c r="Q9" s="240">
        <v>244.81967129</v>
      </c>
      <c r="R9" s="240">
        <v>212.96892833000001</v>
      </c>
      <c r="S9" s="240">
        <v>206.57890935</v>
      </c>
      <c r="T9" s="240">
        <v>313.20523766999997</v>
      </c>
      <c r="U9" s="240">
        <v>350.37494967999999</v>
      </c>
      <c r="V9" s="240">
        <v>342.02133419</v>
      </c>
      <c r="W9" s="240">
        <v>277.72689700000001</v>
      </c>
      <c r="X9" s="240">
        <v>219.02208193999999</v>
      </c>
      <c r="Y9" s="240">
        <v>223.81909733000001</v>
      </c>
      <c r="Z9" s="240">
        <v>328.84632065</v>
      </c>
      <c r="AA9" s="240">
        <v>347.39163903000002</v>
      </c>
      <c r="AB9" s="240">
        <v>287.53562785999998</v>
      </c>
      <c r="AC9" s="240">
        <v>253.6364571</v>
      </c>
      <c r="AD9" s="240">
        <v>217.828215</v>
      </c>
      <c r="AE9" s="240">
        <v>214.52890644999999</v>
      </c>
      <c r="AF9" s="240">
        <v>290.61437833000002</v>
      </c>
      <c r="AG9" s="240">
        <v>351.21808548000001</v>
      </c>
      <c r="AH9" s="240">
        <v>291.86290935</v>
      </c>
      <c r="AI9" s="240">
        <v>264.53811232999999</v>
      </c>
      <c r="AJ9" s="240">
        <v>222.61270160999999</v>
      </c>
      <c r="AK9" s="240">
        <v>247.69394966999999</v>
      </c>
      <c r="AL9" s="240">
        <v>314.17248710000001</v>
      </c>
      <c r="AM9" s="240">
        <v>373.20161547999999</v>
      </c>
      <c r="AN9" s="240">
        <v>334.37366393000002</v>
      </c>
      <c r="AO9" s="240">
        <v>272.73707516000002</v>
      </c>
      <c r="AP9" s="240">
        <v>247.16185333000001</v>
      </c>
      <c r="AQ9" s="240">
        <v>247.90168935</v>
      </c>
      <c r="AR9" s="240">
        <v>327.42788967000001</v>
      </c>
      <c r="AS9" s="240">
        <v>346.95735839000002</v>
      </c>
      <c r="AT9" s="240">
        <v>330.29158968000002</v>
      </c>
      <c r="AU9" s="240">
        <v>274.72846067</v>
      </c>
      <c r="AV9" s="240">
        <v>228.38907452000001</v>
      </c>
      <c r="AW9" s="240">
        <v>269.52897567000002</v>
      </c>
      <c r="AX9" s="240">
        <v>316.84424387000001</v>
      </c>
      <c r="AY9" s="240">
        <v>347.29147774</v>
      </c>
      <c r="AZ9" s="240">
        <v>348.70639999999997</v>
      </c>
      <c r="BA9" s="240">
        <v>288.37880000000001</v>
      </c>
      <c r="BB9" s="333">
        <v>236.32149999999999</v>
      </c>
      <c r="BC9" s="333">
        <v>213.60929999999999</v>
      </c>
      <c r="BD9" s="333">
        <v>283.29020000000003</v>
      </c>
      <c r="BE9" s="333">
        <v>335.72309999999999</v>
      </c>
      <c r="BF9" s="333">
        <v>334.1397</v>
      </c>
      <c r="BG9" s="333">
        <v>268.12540000000001</v>
      </c>
      <c r="BH9" s="333">
        <v>224.38929999999999</v>
      </c>
      <c r="BI9" s="333">
        <v>251.3237</v>
      </c>
      <c r="BJ9" s="333">
        <v>320.56479999999999</v>
      </c>
      <c r="BK9" s="333">
        <v>352.19139999999999</v>
      </c>
      <c r="BL9" s="333">
        <v>328.22629999999998</v>
      </c>
      <c r="BM9" s="333">
        <v>271.87419999999997</v>
      </c>
      <c r="BN9" s="333">
        <v>233.5333</v>
      </c>
      <c r="BO9" s="333">
        <v>217.91069999999999</v>
      </c>
      <c r="BP9" s="333">
        <v>291.82310000000001</v>
      </c>
      <c r="BQ9" s="333">
        <v>340.76069999999999</v>
      </c>
      <c r="BR9" s="333">
        <v>337.59370000000001</v>
      </c>
      <c r="BS9" s="333">
        <v>270.94799999999998</v>
      </c>
      <c r="BT9" s="333">
        <v>226.8081</v>
      </c>
      <c r="BU9" s="333">
        <v>254.06729999999999</v>
      </c>
      <c r="BV9" s="333">
        <v>324.5027</v>
      </c>
    </row>
    <row r="10" spans="1:74" ht="11.1" customHeight="1" x14ac:dyDescent="0.2">
      <c r="A10" s="111" t="s">
        <v>790</v>
      </c>
      <c r="B10" s="205" t="s">
        <v>560</v>
      </c>
      <c r="C10" s="240">
        <v>1125.1998713</v>
      </c>
      <c r="D10" s="240">
        <v>1160.4272146000001</v>
      </c>
      <c r="E10" s="240">
        <v>973.78572902999997</v>
      </c>
      <c r="F10" s="240">
        <v>757.61170600000003</v>
      </c>
      <c r="G10" s="240">
        <v>835.50685612999996</v>
      </c>
      <c r="H10" s="240">
        <v>1089.349299</v>
      </c>
      <c r="I10" s="240">
        <v>1230.6753060999999</v>
      </c>
      <c r="J10" s="240">
        <v>1170.6756455</v>
      </c>
      <c r="K10" s="240">
        <v>1030.8125970000001</v>
      </c>
      <c r="L10" s="240">
        <v>793.57265386999995</v>
      </c>
      <c r="M10" s="240">
        <v>790.38486766999995</v>
      </c>
      <c r="N10" s="240">
        <v>861.58090322999999</v>
      </c>
      <c r="O10" s="240">
        <v>1069.2867793999999</v>
      </c>
      <c r="P10" s="240">
        <v>1047.0017828</v>
      </c>
      <c r="Q10" s="240">
        <v>815.00426451999999</v>
      </c>
      <c r="R10" s="240">
        <v>737.95094132999998</v>
      </c>
      <c r="S10" s="240">
        <v>809.53782935000004</v>
      </c>
      <c r="T10" s="240">
        <v>1096.5456443</v>
      </c>
      <c r="U10" s="240">
        <v>1302.8518758</v>
      </c>
      <c r="V10" s="240">
        <v>1276.2213899999999</v>
      </c>
      <c r="W10" s="240">
        <v>1121.0751247000001</v>
      </c>
      <c r="X10" s="240">
        <v>827.91537871000003</v>
      </c>
      <c r="Y10" s="240">
        <v>786.253871</v>
      </c>
      <c r="Z10" s="240">
        <v>957.50567129000001</v>
      </c>
      <c r="AA10" s="240">
        <v>993.62310032000005</v>
      </c>
      <c r="AB10" s="240">
        <v>864.54828356999997</v>
      </c>
      <c r="AC10" s="240">
        <v>825.41353871000001</v>
      </c>
      <c r="AD10" s="240">
        <v>774.89222867000001</v>
      </c>
      <c r="AE10" s="240">
        <v>853.53632322999999</v>
      </c>
      <c r="AF10" s="240">
        <v>1053.6279073000001</v>
      </c>
      <c r="AG10" s="240">
        <v>1232.7091426</v>
      </c>
      <c r="AH10" s="240">
        <v>1175.952931</v>
      </c>
      <c r="AI10" s="240">
        <v>1003.639558</v>
      </c>
      <c r="AJ10" s="240">
        <v>872.62535419000005</v>
      </c>
      <c r="AK10" s="240">
        <v>831.66716532999999</v>
      </c>
      <c r="AL10" s="240">
        <v>987.04842839000003</v>
      </c>
      <c r="AM10" s="240">
        <v>1274.2931481000001</v>
      </c>
      <c r="AN10" s="240">
        <v>981.72519570999998</v>
      </c>
      <c r="AO10" s="240">
        <v>857.57018355000002</v>
      </c>
      <c r="AP10" s="240">
        <v>796.36114133000001</v>
      </c>
      <c r="AQ10" s="240">
        <v>854.07160065000005</v>
      </c>
      <c r="AR10" s="240">
        <v>1111.499834</v>
      </c>
      <c r="AS10" s="240">
        <v>1219.0787628999999</v>
      </c>
      <c r="AT10" s="240">
        <v>1197.0104100000001</v>
      </c>
      <c r="AU10" s="240">
        <v>1135.0498187000001</v>
      </c>
      <c r="AV10" s="240">
        <v>923.41024645000005</v>
      </c>
      <c r="AW10" s="240">
        <v>894.03274433000001</v>
      </c>
      <c r="AX10" s="240">
        <v>997.66430000000003</v>
      </c>
      <c r="AY10" s="240">
        <v>1062.0164812999999</v>
      </c>
      <c r="AZ10" s="240">
        <v>968.19640000000004</v>
      </c>
      <c r="BA10" s="240">
        <v>872.04909999999995</v>
      </c>
      <c r="BB10" s="333">
        <v>754.16750000000002</v>
      </c>
      <c r="BC10" s="333">
        <v>808.40880000000004</v>
      </c>
      <c r="BD10" s="333">
        <v>1079.0630000000001</v>
      </c>
      <c r="BE10" s="333">
        <v>1230.46</v>
      </c>
      <c r="BF10" s="333">
        <v>1194.771</v>
      </c>
      <c r="BG10" s="333">
        <v>1013.127</v>
      </c>
      <c r="BH10" s="333">
        <v>862.39679999999998</v>
      </c>
      <c r="BI10" s="333">
        <v>843.10929999999996</v>
      </c>
      <c r="BJ10" s="333">
        <v>989.52719999999999</v>
      </c>
      <c r="BK10" s="333">
        <v>1106.7909999999999</v>
      </c>
      <c r="BL10" s="333">
        <v>1010.752</v>
      </c>
      <c r="BM10" s="333">
        <v>883.69719999999995</v>
      </c>
      <c r="BN10" s="333">
        <v>751.64279999999997</v>
      </c>
      <c r="BO10" s="333">
        <v>814.45799999999997</v>
      </c>
      <c r="BP10" s="333">
        <v>1089.8140000000001</v>
      </c>
      <c r="BQ10" s="333">
        <v>1243.5930000000001</v>
      </c>
      <c r="BR10" s="333">
        <v>1206.4760000000001</v>
      </c>
      <c r="BS10" s="333">
        <v>1022.902</v>
      </c>
      <c r="BT10" s="333">
        <v>870.53420000000006</v>
      </c>
      <c r="BU10" s="333">
        <v>850.56190000000004</v>
      </c>
      <c r="BV10" s="333">
        <v>997.59370000000001</v>
      </c>
    </row>
    <row r="11" spans="1:74" ht="11.1" customHeight="1" x14ac:dyDescent="0.2">
      <c r="A11" s="111" t="s">
        <v>791</v>
      </c>
      <c r="B11" s="205" t="s">
        <v>561</v>
      </c>
      <c r="C11" s="240">
        <v>395.01376032000002</v>
      </c>
      <c r="D11" s="240">
        <v>430.60846786000002</v>
      </c>
      <c r="E11" s="240">
        <v>341.58431676999999</v>
      </c>
      <c r="F11" s="240">
        <v>239.75375667</v>
      </c>
      <c r="G11" s="240">
        <v>248.37991</v>
      </c>
      <c r="H11" s="240">
        <v>337.70903866999998</v>
      </c>
      <c r="I11" s="240">
        <v>402.26460871</v>
      </c>
      <c r="J11" s="240">
        <v>400.41132451999999</v>
      </c>
      <c r="K11" s="240">
        <v>341.62815132999998</v>
      </c>
      <c r="L11" s="240">
        <v>247.18164257999999</v>
      </c>
      <c r="M11" s="240">
        <v>237.078495</v>
      </c>
      <c r="N11" s="240">
        <v>273.64878128999999</v>
      </c>
      <c r="O11" s="240">
        <v>364.52192742</v>
      </c>
      <c r="P11" s="240">
        <v>373.73972483</v>
      </c>
      <c r="Q11" s="240">
        <v>270.05783000000002</v>
      </c>
      <c r="R11" s="240">
        <v>233.78841333</v>
      </c>
      <c r="S11" s="240">
        <v>242.66892677000001</v>
      </c>
      <c r="T11" s="240">
        <v>343.94356900000002</v>
      </c>
      <c r="U11" s="240">
        <v>418.24294355000001</v>
      </c>
      <c r="V11" s="240">
        <v>423.06503322999998</v>
      </c>
      <c r="W11" s="240">
        <v>388.15047933</v>
      </c>
      <c r="X11" s="240">
        <v>273.35979484000001</v>
      </c>
      <c r="Y11" s="240">
        <v>243.65447266999999</v>
      </c>
      <c r="Z11" s="240">
        <v>314.60738128999998</v>
      </c>
      <c r="AA11" s="240">
        <v>344.68289386999999</v>
      </c>
      <c r="AB11" s="240">
        <v>300.08907857000003</v>
      </c>
      <c r="AC11" s="240">
        <v>260.62287709999998</v>
      </c>
      <c r="AD11" s="240">
        <v>245.88436132999999</v>
      </c>
      <c r="AE11" s="240">
        <v>252.35767774000001</v>
      </c>
      <c r="AF11" s="240">
        <v>322.645782</v>
      </c>
      <c r="AG11" s="240">
        <v>389.37708064999998</v>
      </c>
      <c r="AH11" s="240">
        <v>381.84483161000003</v>
      </c>
      <c r="AI11" s="240">
        <v>321.61479666999998</v>
      </c>
      <c r="AJ11" s="240">
        <v>267.84766000000002</v>
      </c>
      <c r="AK11" s="240">
        <v>258.64373267000002</v>
      </c>
      <c r="AL11" s="240">
        <v>326.94493612999997</v>
      </c>
      <c r="AM11" s="240">
        <v>463.72701065000001</v>
      </c>
      <c r="AN11" s="240">
        <v>370.26792107</v>
      </c>
      <c r="AO11" s="240">
        <v>269.57624902999999</v>
      </c>
      <c r="AP11" s="240">
        <v>257.09480133</v>
      </c>
      <c r="AQ11" s="240">
        <v>274.21201934999999</v>
      </c>
      <c r="AR11" s="240">
        <v>371.48309899999998</v>
      </c>
      <c r="AS11" s="240">
        <v>410.78236773999998</v>
      </c>
      <c r="AT11" s="240">
        <v>397.74829839</v>
      </c>
      <c r="AU11" s="240">
        <v>380.33246500000001</v>
      </c>
      <c r="AV11" s="240">
        <v>290.53188354999998</v>
      </c>
      <c r="AW11" s="240">
        <v>284.73711333</v>
      </c>
      <c r="AX11" s="240">
        <v>344.13846129000001</v>
      </c>
      <c r="AY11" s="240">
        <v>367.80439934999998</v>
      </c>
      <c r="AZ11" s="240">
        <v>346.67529999999999</v>
      </c>
      <c r="BA11" s="240">
        <v>275.2953</v>
      </c>
      <c r="BB11" s="333">
        <v>245.94450000000001</v>
      </c>
      <c r="BC11" s="333">
        <v>248.80959999999999</v>
      </c>
      <c r="BD11" s="333">
        <v>335.31139999999999</v>
      </c>
      <c r="BE11" s="333">
        <v>389.79590000000002</v>
      </c>
      <c r="BF11" s="333">
        <v>395.24720000000002</v>
      </c>
      <c r="BG11" s="333">
        <v>352.17770000000002</v>
      </c>
      <c r="BH11" s="333">
        <v>271.14010000000002</v>
      </c>
      <c r="BI11" s="333">
        <v>265.36200000000002</v>
      </c>
      <c r="BJ11" s="333">
        <v>334.14030000000002</v>
      </c>
      <c r="BK11" s="333">
        <v>385.98599999999999</v>
      </c>
      <c r="BL11" s="333">
        <v>374.84930000000003</v>
      </c>
      <c r="BM11" s="333">
        <v>285.44560000000001</v>
      </c>
      <c r="BN11" s="333">
        <v>241.61770000000001</v>
      </c>
      <c r="BO11" s="333">
        <v>250.40780000000001</v>
      </c>
      <c r="BP11" s="333">
        <v>342.02289999999999</v>
      </c>
      <c r="BQ11" s="333">
        <v>395.58620000000002</v>
      </c>
      <c r="BR11" s="333">
        <v>396.81509999999997</v>
      </c>
      <c r="BS11" s="333">
        <v>353.52969999999999</v>
      </c>
      <c r="BT11" s="333">
        <v>272.13889999999998</v>
      </c>
      <c r="BU11" s="333">
        <v>266.29520000000002</v>
      </c>
      <c r="BV11" s="333">
        <v>335.2559</v>
      </c>
    </row>
    <row r="12" spans="1:74" ht="11.1" customHeight="1" x14ac:dyDescent="0.2">
      <c r="A12" s="111" t="s">
        <v>792</v>
      </c>
      <c r="B12" s="205" t="s">
        <v>562</v>
      </c>
      <c r="C12" s="240">
        <v>651.27956418999997</v>
      </c>
      <c r="D12" s="240">
        <v>614.36426929000004</v>
      </c>
      <c r="E12" s="240">
        <v>555.70625128999995</v>
      </c>
      <c r="F12" s="240">
        <v>423.314573</v>
      </c>
      <c r="G12" s="240">
        <v>454.18184676999999</v>
      </c>
      <c r="H12" s="240">
        <v>647.01072333000002</v>
      </c>
      <c r="I12" s="240">
        <v>801.63724483999999</v>
      </c>
      <c r="J12" s="240">
        <v>832.88282000000004</v>
      </c>
      <c r="K12" s="240">
        <v>733.43099299999994</v>
      </c>
      <c r="L12" s="240">
        <v>541.77345193999997</v>
      </c>
      <c r="M12" s="240">
        <v>421.46347700000001</v>
      </c>
      <c r="N12" s="240">
        <v>489.23709387000002</v>
      </c>
      <c r="O12" s="240">
        <v>596.39187064999999</v>
      </c>
      <c r="P12" s="240">
        <v>552.26084655</v>
      </c>
      <c r="Q12" s="240">
        <v>431.28103322999999</v>
      </c>
      <c r="R12" s="240">
        <v>417.79120367000002</v>
      </c>
      <c r="S12" s="240">
        <v>465.90566194000002</v>
      </c>
      <c r="T12" s="240">
        <v>673.53418499999998</v>
      </c>
      <c r="U12" s="240">
        <v>844.28039225999999</v>
      </c>
      <c r="V12" s="240">
        <v>834.16945773999998</v>
      </c>
      <c r="W12" s="240">
        <v>751.01322800000003</v>
      </c>
      <c r="X12" s="240">
        <v>576.60779355</v>
      </c>
      <c r="Y12" s="240">
        <v>454.23350467</v>
      </c>
      <c r="Z12" s="240">
        <v>518.60468645000003</v>
      </c>
      <c r="AA12" s="240">
        <v>589.27598225999998</v>
      </c>
      <c r="AB12" s="240">
        <v>486.61465786000002</v>
      </c>
      <c r="AC12" s="240">
        <v>438.68950225999998</v>
      </c>
      <c r="AD12" s="240">
        <v>442.90456599999999</v>
      </c>
      <c r="AE12" s="240">
        <v>497.76266419000001</v>
      </c>
      <c r="AF12" s="240">
        <v>679.53488332999996</v>
      </c>
      <c r="AG12" s="240">
        <v>796.31396484000004</v>
      </c>
      <c r="AH12" s="240">
        <v>799.31094226000005</v>
      </c>
      <c r="AI12" s="240">
        <v>695.07308933000002</v>
      </c>
      <c r="AJ12" s="240">
        <v>577.13422000000003</v>
      </c>
      <c r="AK12" s="240">
        <v>455.95133167</v>
      </c>
      <c r="AL12" s="240">
        <v>521.16883742000005</v>
      </c>
      <c r="AM12" s="240">
        <v>749.39200031999997</v>
      </c>
      <c r="AN12" s="240">
        <v>627.34195536000004</v>
      </c>
      <c r="AO12" s="240">
        <v>450.33108386999999</v>
      </c>
      <c r="AP12" s="240">
        <v>436.12626999999998</v>
      </c>
      <c r="AQ12" s="240">
        <v>530.23506194000004</v>
      </c>
      <c r="AR12" s="240">
        <v>782.46066867000002</v>
      </c>
      <c r="AS12" s="240">
        <v>836.83342742000002</v>
      </c>
      <c r="AT12" s="240">
        <v>832.35427322999999</v>
      </c>
      <c r="AU12" s="240">
        <v>738.85222133000002</v>
      </c>
      <c r="AV12" s="240">
        <v>568.76376968</v>
      </c>
      <c r="AW12" s="240">
        <v>479.19336866999998</v>
      </c>
      <c r="AX12" s="240">
        <v>550.87806</v>
      </c>
      <c r="AY12" s="240">
        <v>615.45780903000002</v>
      </c>
      <c r="AZ12" s="240">
        <v>594.33699999999999</v>
      </c>
      <c r="BA12" s="240">
        <v>465.29079999999999</v>
      </c>
      <c r="BB12" s="333">
        <v>454.79590000000002</v>
      </c>
      <c r="BC12" s="333">
        <v>490.66230000000002</v>
      </c>
      <c r="BD12" s="333">
        <v>684.81</v>
      </c>
      <c r="BE12" s="333">
        <v>768.19159999999999</v>
      </c>
      <c r="BF12" s="333">
        <v>816.95230000000004</v>
      </c>
      <c r="BG12" s="333">
        <v>733.01239999999996</v>
      </c>
      <c r="BH12" s="333">
        <v>568.37559999999996</v>
      </c>
      <c r="BI12" s="333">
        <v>460.72750000000002</v>
      </c>
      <c r="BJ12" s="333">
        <v>546.86710000000005</v>
      </c>
      <c r="BK12" s="333">
        <v>627.49339999999995</v>
      </c>
      <c r="BL12" s="333">
        <v>606.18939999999998</v>
      </c>
      <c r="BM12" s="333">
        <v>461.60480000000001</v>
      </c>
      <c r="BN12" s="333">
        <v>452.83730000000003</v>
      </c>
      <c r="BO12" s="333">
        <v>506.1069</v>
      </c>
      <c r="BP12" s="333">
        <v>711.45429999999999</v>
      </c>
      <c r="BQ12" s="333">
        <v>787.67319999999995</v>
      </c>
      <c r="BR12" s="333">
        <v>830.13490000000002</v>
      </c>
      <c r="BS12" s="333">
        <v>744.64679999999998</v>
      </c>
      <c r="BT12" s="333">
        <v>577.20820000000003</v>
      </c>
      <c r="BU12" s="333">
        <v>467.6995</v>
      </c>
      <c r="BV12" s="333">
        <v>555.048</v>
      </c>
    </row>
    <row r="13" spans="1:74" ht="11.1" customHeight="1" x14ac:dyDescent="0.2">
      <c r="A13" s="111" t="s">
        <v>793</v>
      </c>
      <c r="B13" s="205" t="s">
        <v>563</v>
      </c>
      <c r="C13" s="240">
        <v>265.96170839000001</v>
      </c>
      <c r="D13" s="240">
        <v>222.36977214000001</v>
      </c>
      <c r="E13" s="240">
        <v>212.35980161000001</v>
      </c>
      <c r="F13" s="240">
        <v>200.06269667000001</v>
      </c>
      <c r="G13" s="240">
        <v>207.25262677000001</v>
      </c>
      <c r="H13" s="240">
        <v>312.51719266999999</v>
      </c>
      <c r="I13" s="240">
        <v>346.55846871</v>
      </c>
      <c r="J13" s="240">
        <v>350.61205934999998</v>
      </c>
      <c r="K13" s="240">
        <v>298.50804067000001</v>
      </c>
      <c r="L13" s="240">
        <v>229.94685548000001</v>
      </c>
      <c r="M13" s="240">
        <v>211.79171099999999</v>
      </c>
      <c r="N13" s="240">
        <v>267.74142096999998</v>
      </c>
      <c r="O13" s="240">
        <v>276.17286323000002</v>
      </c>
      <c r="P13" s="240">
        <v>235.80014206999999</v>
      </c>
      <c r="Q13" s="240">
        <v>206.5439629</v>
      </c>
      <c r="R13" s="240">
        <v>201.14193266999999</v>
      </c>
      <c r="S13" s="240">
        <v>218.71195226</v>
      </c>
      <c r="T13" s="240">
        <v>335.53257932999998</v>
      </c>
      <c r="U13" s="240">
        <v>376.44281968000001</v>
      </c>
      <c r="V13" s="240">
        <v>355.47523645000001</v>
      </c>
      <c r="W13" s="240">
        <v>277.04008933</v>
      </c>
      <c r="X13" s="240">
        <v>220.03514516000001</v>
      </c>
      <c r="Y13" s="240">
        <v>210.51419933</v>
      </c>
      <c r="Z13" s="240">
        <v>264.04343839000001</v>
      </c>
      <c r="AA13" s="240">
        <v>276.97952064999998</v>
      </c>
      <c r="AB13" s="240">
        <v>237.66529714000001</v>
      </c>
      <c r="AC13" s="240">
        <v>216.48964290000001</v>
      </c>
      <c r="AD13" s="240">
        <v>210.35746599999999</v>
      </c>
      <c r="AE13" s="240">
        <v>234.34469515999999</v>
      </c>
      <c r="AF13" s="240">
        <v>331.46131532999999</v>
      </c>
      <c r="AG13" s="240">
        <v>389.07921902999999</v>
      </c>
      <c r="AH13" s="240">
        <v>355.84564547999997</v>
      </c>
      <c r="AI13" s="240">
        <v>289.99626067000003</v>
      </c>
      <c r="AJ13" s="240">
        <v>225.03575742000001</v>
      </c>
      <c r="AK13" s="240">
        <v>213.61345166999999</v>
      </c>
      <c r="AL13" s="240">
        <v>254.43125774000001</v>
      </c>
      <c r="AM13" s="240">
        <v>254.55635774000001</v>
      </c>
      <c r="AN13" s="240">
        <v>243.46425321000001</v>
      </c>
      <c r="AO13" s="240">
        <v>220.03896968000001</v>
      </c>
      <c r="AP13" s="240">
        <v>219.02721233</v>
      </c>
      <c r="AQ13" s="240">
        <v>243.43098839000001</v>
      </c>
      <c r="AR13" s="240">
        <v>327.19155267000002</v>
      </c>
      <c r="AS13" s="240">
        <v>391.99033484</v>
      </c>
      <c r="AT13" s="240">
        <v>375.50899515999998</v>
      </c>
      <c r="AU13" s="240">
        <v>310.94898667000001</v>
      </c>
      <c r="AV13" s="240">
        <v>216.60340160999999</v>
      </c>
      <c r="AW13" s="240">
        <v>223.22689567</v>
      </c>
      <c r="AX13" s="240">
        <v>264.39074773999999</v>
      </c>
      <c r="AY13" s="240">
        <v>272.23922742000002</v>
      </c>
      <c r="AZ13" s="240">
        <v>253.45089999999999</v>
      </c>
      <c r="BA13" s="240">
        <v>225.40020000000001</v>
      </c>
      <c r="BB13" s="333">
        <v>215.85210000000001</v>
      </c>
      <c r="BC13" s="333">
        <v>242.5857</v>
      </c>
      <c r="BD13" s="333">
        <v>314.00369999999998</v>
      </c>
      <c r="BE13" s="333">
        <v>374.81200000000001</v>
      </c>
      <c r="BF13" s="333">
        <v>372.68540000000002</v>
      </c>
      <c r="BG13" s="333">
        <v>299.76240000000001</v>
      </c>
      <c r="BH13" s="333">
        <v>218.51329999999999</v>
      </c>
      <c r="BI13" s="333">
        <v>224.4973</v>
      </c>
      <c r="BJ13" s="333">
        <v>267.52420000000001</v>
      </c>
      <c r="BK13" s="333">
        <v>275.51420000000002</v>
      </c>
      <c r="BL13" s="333">
        <v>247.02529999999999</v>
      </c>
      <c r="BM13" s="333">
        <v>225.0043</v>
      </c>
      <c r="BN13" s="333">
        <v>218.4204</v>
      </c>
      <c r="BO13" s="333">
        <v>246.36699999999999</v>
      </c>
      <c r="BP13" s="333">
        <v>317.59249999999997</v>
      </c>
      <c r="BQ13" s="333">
        <v>379.62389999999999</v>
      </c>
      <c r="BR13" s="333">
        <v>377.82369999999997</v>
      </c>
      <c r="BS13" s="333">
        <v>303.81470000000002</v>
      </c>
      <c r="BT13" s="333">
        <v>221.3897</v>
      </c>
      <c r="BU13" s="333">
        <v>227.387</v>
      </c>
      <c r="BV13" s="333">
        <v>270.98689999999999</v>
      </c>
    </row>
    <row r="14" spans="1:74" ht="11.1" customHeight="1" x14ac:dyDescent="0.2">
      <c r="A14" s="111" t="s">
        <v>794</v>
      </c>
      <c r="B14" s="205" t="s">
        <v>256</v>
      </c>
      <c r="C14" s="240">
        <v>433.78232645000003</v>
      </c>
      <c r="D14" s="240">
        <v>385.84238893000003</v>
      </c>
      <c r="E14" s="240">
        <v>357.46511419000001</v>
      </c>
      <c r="F14" s="240">
        <v>340.38886066999999</v>
      </c>
      <c r="G14" s="240">
        <v>305.79577903000001</v>
      </c>
      <c r="H14" s="240">
        <v>362.92859199999998</v>
      </c>
      <c r="I14" s="240">
        <v>428.87730226000002</v>
      </c>
      <c r="J14" s="240">
        <v>411.88228484000001</v>
      </c>
      <c r="K14" s="240">
        <v>432.07542833000002</v>
      </c>
      <c r="L14" s="240">
        <v>388.08432257999999</v>
      </c>
      <c r="M14" s="240">
        <v>365.93524100000002</v>
      </c>
      <c r="N14" s="240">
        <v>444.56243323000001</v>
      </c>
      <c r="O14" s="240">
        <v>447.55470355</v>
      </c>
      <c r="P14" s="240">
        <v>396.33354931000002</v>
      </c>
      <c r="Q14" s="240">
        <v>365.21470871000002</v>
      </c>
      <c r="R14" s="240">
        <v>323.77218399999998</v>
      </c>
      <c r="S14" s="240">
        <v>306.72620129000001</v>
      </c>
      <c r="T14" s="240">
        <v>372.25786099999999</v>
      </c>
      <c r="U14" s="240">
        <v>409.17895193999999</v>
      </c>
      <c r="V14" s="240">
        <v>457.50497452000002</v>
      </c>
      <c r="W14" s="240">
        <v>395.72094633</v>
      </c>
      <c r="X14" s="240">
        <v>353.13975871000002</v>
      </c>
      <c r="Y14" s="240">
        <v>348.57594533000002</v>
      </c>
      <c r="Z14" s="240">
        <v>447.53805483999997</v>
      </c>
      <c r="AA14" s="240">
        <v>491.26194871000001</v>
      </c>
      <c r="AB14" s="240">
        <v>425.18213714000001</v>
      </c>
      <c r="AC14" s="240">
        <v>387.47049515999998</v>
      </c>
      <c r="AD14" s="240">
        <v>327.37961632999998</v>
      </c>
      <c r="AE14" s="240">
        <v>339.54817742</v>
      </c>
      <c r="AF14" s="240">
        <v>385.85600633000001</v>
      </c>
      <c r="AG14" s="240">
        <v>454.35733968</v>
      </c>
      <c r="AH14" s="240">
        <v>467.56710128999998</v>
      </c>
      <c r="AI14" s="240">
        <v>424.39114367000002</v>
      </c>
      <c r="AJ14" s="240">
        <v>339.37544451999997</v>
      </c>
      <c r="AK14" s="240">
        <v>377.13368732999999</v>
      </c>
      <c r="AL14" s="240">
        <v>427.65893129</v>
      </c>
      <c r="AM14" s="240">
        <v>438.55983355000001</v>
      </c>
      <c r="AN14" s="240">
        <v>403.75936429000001</v>
      </c>
      <c r="AO14" s="240">
        <v>421.68675160999999</v>
      </c>
      <c r="AP14" s="240">
        <v>332.99009767000001</v>
      </c>
      <c r="AQ14" s="240">
        <v>333.69613355000001</v>
      </c>
      <c r="AR14" s="240">
        <v>349.48996667</v>
      </c>
      <c r="AS14" s="240">
        <v>444.81484289999997</v>
      </c>
      <c r="AT14" s="240">
        <v>523.97119483999995</v>
      </c>
      <c r="AU14" s="240">
        <v>344.62315332999998</v>
      </c>
      <c r="AV14" s="240">
        <v>357.66932967999998</v>
      </c>
      <c r="AW14" s="240">
        <v>352.62141867000003</v>
      </c>
      <c r="AX14" s="240">
        <v>418.07597355000001</v>
      </c>
      <c r="AY14" s="240">
        <v>464.12027805999998</v>
      </c>
      <c r="AZ14" s="240">
        <v>428.08</v>
      </c>
      <c r="BA14" s="240">
        <v>426.60520000000002</v>
      </c>
      <c r="BB14" s="333">
        <v>332.16930000000002</v>
      </c>
      <c r="BC14" s="333">
        <v>336.67160000000001</v>
      </c>
      <c r="BD14" s="333">
        <v>349.02800000000002</v>
      </c>
      <c r="BE14" s="333">
        <v>415.1481</v>
      </c>
      <c r="BF14" s="333">
        <v>484.67149999999998</v>
      </c>
      <c r="BG14" s="333">
        <v>335.1662</v>
      </c>
      <c r="BH14" s="333">
        <v>355.63639999999998</v>
      </c>
      <c r="BI14" s="333">
        <v>357.85059999999999</v>
      </c>
      <c r="BJ14" s="333">
        <v>426.30020000000002</v>
      </c>
      <c r="BK14" s="333">
        <v>473.39139999999998</v>
      </c>
      <c r="BL14" s="333">
        <v>409.94279999999998</v>
      </c>
      <c r="BM14" s="333">
        <v>413.84829999999999</v>
      </c>
      <c r="BN14" s="333">
        <v>331.2251</v>
      </c>
      <c r="BO14" s="333">
        <v>339.55680000000001</v>
      </c>
      <c r="BP14" s="333">
        <v>351.67700000000002</v>
      </c>
      <c r="BQ14" s="333">
        <v>416.7081</v>
      </c>
      <c r="BR14" s="333">
        <v>486.71120000000002</v>
      </c>
      <c r="BS14" s="333">
        <v>336.59640000000002</v>
      </c>
      <c r="BT14" s="333">
        <v>358.25459999999998</v>
      </c>
      <c r="BU14" s="333">
        <v>359.50220000000002</v>
      </c>
      <c r="BV14" s="333">
        <v>428.29430000000002</v>
      </c>
    </row>
    <row r="15" spans="1:74" ht="11.1" customHeight="1" x14ac:dyDescent="0.2">
      <c r="A15" s="111" t="s">
        <v>814</v>
      </c>
      <c r="B15" s="205" t="s">
        <v>257</v>
      </c>
      <c r="C15" s="240">
        <v>14.025725806000001</v>
      </c>
      <c r="D15" s="240">
        <v>13.679761071</v>
      </c>
      <c r="E15" s="240">
        <v>12.402384839</v>
      </c>
      <c r="F15" s="240">
        <v>12.004967000000001</v>
      </c>
      <c r="G15" s="240">
        <v>11.061171613000001</v>
      </c>
      <c r="H15" s="240">
        <v>11.454253333</v>
      </c>
      <c r="I15" s="240">
        <v>12.432090968000001</v>
      </c>
      <c r="J15" s="240">
        <v>12.856195806000001</v>
      </c>
      <c r="K15" s="240">
        <v>13.428299666999999</v>
      </c>
      <c r="L15" s="240">
        <v>12.679321613000001</v>
      </c>
      <c r="M15" s="240">
        <v>13.616410332999999</v>
      </c>
      <c r="N15" s="240">
        <v>14.458232258000001</v>
      </c>
      <c r="O15" s="240">
        <v>14.091412903</v>
      </c>
      <c r="P15" s="240">
        <v>12.916223448</v>
      </c>
      <c r="Q15" s="240">
        <v>11.869316774</v>
      </c>
      <c r="R15" s="240">
        <v>11.870941999999999</v>
      </c>
      <c r="S15" s="240">
        <v>11.264081613</v>
      </c>
      <c r="T15" s="240">
        <v>11.734430667</v>
      </c>
      <c r="U15" s="240">
        <v>12.002840967999999</v>
      </c>
      <c r="V15" s="240">
        <v>12.748007419</v>
      </c>
      <c r="W15" s="240">
        <v>12.413723666999999</v>
      </c>
      <c r="X15" s="240">
        <v>12.701256129000001</v>
      </c>
      <c r="Y15" s="240">
        <v>13.035581000000001</v>
      </c>
      <c r="Z15" s="240">
        <v>14.73947871</v>
      </c>
      <c r="AA15" s="240">
        <v>14.730658387</v>
      </c>
      <c r="AB15" s="240">
        <v>13.571676429</v>
      </c>
      <c r="AC15" s="240">
        <v>13.27645871</v>
      </c>
      <c r="AD15" s="240">
        <v>12.117092333</v>
      </c>
      <c r="AE15" s="240">
        <v>11.628399032000001</v>
      </c>
      <c r="AF15" s="240">
        <v>11.745936667</v>
      </c>
      <c r="AG15" s="240">
        <v>12.286245484</v>
      </c>
      <c r="AH15" s="240">
        <v>12.516493871</v>
      </c>
      <c r="AI15" s="240">
        <v>12.466835</v>
      </c>
      <c r="AJ15" s="240">
        <v>12.654257097</v>
      </c>
      <c r="AK15" s="240">
        <v>13.446372332999999</v>
      </c>
      <c r="AL15" s="240">
        <v>13.769875161</v>
      </c>
      <c r="AM15" s="240">
        <v>14.165088387000001</v>
      </c>
      <c r="AN15" s="240">
        <v>13.910793214</v>
      </c>
      <c r="AO15" s="240">
        <v>13.130889677000001</v>
      </c>
      <c r="AP15" s="240">
        <v>12.527579666999999</v>
      </c>
      <c r="AQ15" s="240">
        <v>11.590803226</v>
      </c>
      <c r="AR15" s="240">
        <v>11.826333999999999</v>
      </c>
      <c r="AS15" s="240">
        <v>12.278581613</v>
      </c>
      <c r="AT15" s="240">
        <v>12.697917742</v>
      </c>
      <c r="AU15" s="240">
        <v>12.810019</v>
      </c>
      <c r="AV15" s="240">
        <v>12.783951934999999</v>
      </c>
      <c r="AW15" s="240">
        <v>13.353782000000001</v>
      </c>
      <c r="AX15" s="240">
        <v>13.448583226</v>
      </c>
      <c r="AY15" s="240">
        <v>14.369874193999999</v>
      </c>
      <c r="AZ15" s="240">
        <v>13.79012</v>
      </c>
      <c r="BA15" s="240">
        <v>13.008660000000001</v>
      </c>
      <c r="BB15" s="333">
        <v>12.403969999999999</v>
      </c>
      <c r="BC15" s="333">
        <v>11.473710000000001</v>
      </c>
      <c r="BD15" s="333">
        <v>11.708</v>
      </c>
      <c r="BE15" s="333">
        <v>12.15896</v>
      </c>
      <c r="BF15" s="333">
        <v>12.581939999999999</v>
      </c>
      <c r="BG15" s="333">
        <v>12.69754</v>
      </c>
      <c r="BH15" s="333">
        <v>12.67994</v>
      </c>
      <c r="BI15" s="333">
        <v>13.25601</v>
      </c>
      <c r="BJ15" s="333">
        <v>13.3514</v>
      </c>
      <c r="BK15" s="333">
        <v>14.270160000000001</v>
      </c>
      <c r="BL15" s="333">
        <v>13.689550000000001</v>
      </c>
      <c r="BM15" s="333">
        <v>12.913259999999999</v>
      </c>
      <c r="BN15" s="333">
        <v>12.31335</v>
      </c>
      <c r="BO15" s="333">
        <v>11.39204</v>
      </c>
      <c r="BP15" s="333">
        <v>11.62673</v>
      </c>
      <c r="BQ15" s="333">
        <v>12.075760000000001</v>
      </c>
      <c r="BR15" s="333">
        <v>12.4961</v>
      </c>
      <c r="BS15" s="333">
        <v>12.610200000000001</v>
      </c>
      <c r="BT15" s="333">
        <v>12.591419999999999</v>
      </c>
      <c r="BU15" s="333">
        <v>13.16127</v>
      </c>
      <c r="BV15" s="333">
        <v>13.25417</v>
      </c>
    </row>
    <row r="16" spans="1:74" ht="11.1" customHeight="1" x14ac:dyDescent="0.2">
      <c r="A16" s="111" t="s">
        <v>815</v>
      </c>
      <c r="B16" s="205" t="s">
        <v>565</v>
      </c>
      <c r="C16" s="240">
        <v>4444.0277032000004</v>
      </c>
      <c r="D16" s="240">
        <v>4422.7757357</v>
      </c>
      <c r="E16" s="240">
        <v>3779.5842161</v>
      </c>
      <c r="F16" s="240">
        <v>3006.6395790000001</v>
      </c>
      <c r="G16" s="240">
        <v>3069.6946094</v>
      </c>
      <c r="H16" s="240">
        <v>4009.9917850000002</v>
      </c>
      <c r="I16" s="240">
        <v>4710.9125997000001</v>
      </c>
      <c r="J16" s="240">
        <v>4661.7788586999995</v>
      </c>
      <c r="K16" s="240">
        <v>4180.5555430000004</v>
      </c>
      <c r="L16" s="240">
        <v>3204.80798</v>
      </c>
      <c r="M16" s="240">
        <v>3089.2583076999999</v>
      </c>
      <c r="N16" s="240">
        <v>3602.2721571000002</v>
      </c>
      <c r="O16" s="240">
        <v>4224.8983329000002</v>
      </c>
      <c r="P16" s="240">
        <v>3998.6008631</v>
      </c>
      <c r="Q16" s="240">
        <v>3233.1153377000001</v>
      </c>
      <c r="R16" s="240">
        <v>2941.4780123</v>
      </c>
      <c r="S16" s="240">
        <v>3038.6461202999999</v>
      </c>
      <c r="T16" s="240">
        <v>4173.7079819999999</v>
      </c>
      <c r="U16" s="240">
        <v>4980.9460319</v>
      </c>
      <c r="V16" s="240">
        <v>5046.5007610000002</v>
      </c>
      <c r="W16" s="240">
        <v>4312.0977206999996</v>
      </c>
      <c r="X16" s="240">
        <v>3274.450511</v>
      </c>
      <c r="Y16" s="240">
        <v>3108.1363769999998</v>
      </c>
      <c r="Z16" s="240">
        <v>3912.2856618999999</v>
      </c>
      <c r="AA16" s="240">
        <v>4168.1451183999998</v>
      </c>
      <c r="AB16" s="240">
        <v>3606.0084185999999</v>
      </c>
      <c r="AC16" s="240">
        <v>3325.6619442000001</v>
      </c>
      <c r="AD16" s="240">
        <v>3024.1501297</v>
      </c>
      <c r="AE16" s="240">
        <v>3170.3599619000001</v>
      </c>
      <c r="AF16" s="240">
        <v>4084.7723037000001</v>
      </c>
      <c r="AG16" s="240">
        <v>4835.4994134999997</v>
      </c>
      <c r="AH16" s="240">
        <v>4580.8763410000001</v>
      </c>
      <c r="AI16" s="240">
        <v>3959.2927453000002</v>
      </c>
      <c r="AJ16" s="240">
        <v>3316.485259</v>
      </c>
      <c r="AK16" s="240">
        <v>3277.3521847000002</v>
      </c>
      <c r="AL16" s="240">
        <v>3935.6327938999998</v>
      </c>
      <c r="AM16" s="240">
        <v>4805.7541687000003</v>
      </c>
      <c r="AN16" s="240">
        <v>4049.3976143</v>
      </c>
      <c r="AO16" s="240">
        <v>3449.6514222999999</v>
      </c>
      <c r="AP16" s="240">
        <v>3170.9396096999999</v>
      </c>
      <c r="AQ16" s="240">
        <v>3335.3080844999999</v>
      </c>
      <c r="AR16" s="240">
        <v>4315.9243662999997</v>
      </c>
      <c r="AS16" s="240">
        <v>4936.4963894000002</v>
      </c>
      <c r="AT16" s="240">
        <v>4933.8879338999996</v>
      </c>
      <c r="AU16" s="240">
        <v>4281.9823457000002</v>
      </c>
      <c r="AV16" s="240">
        <v>3439.9497345</v>
      </c>
      <c r="AW16" s="240">
        <v>3445.7323369999999</v>
      </c>
      <c r="AX16" s="240">
        <v>3955.4791547999998</v>
      </c>
      <c r="AY16" s="240">
        <v>4289.9542774000001</v>
      </c>
      <c r="AZ16" s="240">
        <v>4062.7793200000001</v>
      </c>
      <c r="BA16" s="240">
        <v>3529.8386599999999</v>
      </c>
      <c r="BB16" s="333">
        <v>3074.6019999999999</v>
      </c>
      <c r="BC16" s="333">
        <v>3124.056</v>
      </c>
      <c r="BD16" s="333">
        <v>4069.422</v>
      </c>
      <c r="BE16" s="333">
        <v>4769.8249999999998</v>
      </c>
      <c r="BF16" s="333">
        <v>4763.3720000000003</v>
      </c>
      <c r="BG16" s="333">
        <v>4005.8560000000002</v>
      </c>
      <c r="BH16" s="333">
        <v>3340.5189999999998</v>
      </c>
      <c r="BI16" s="333">
        <v>3302.2669999999998</v>
      </c>
      <c r="BJ16" s="333">
        <v>3946.0610000000001</v>
      </c>
      <c r="BK16" s="333">
        <v>4384.616</v>
      </c>
      <c r="BL16" s="333">
        <v>4097.54</v>
      </c>
      <c r="BM16" s="333">
        <v>3503.3670000000002</v>
      </c>
      <c r="BN16" s="333">
        <v>3062.3820000000001</v>
      </c>
      <c r="BO16" s="333">
        <v>3165.8870000000002</v>
      </c>
      <c r="BP16" s="333">
        <v>4135.0450000000001</v>
      </c>
      <c r="BQ16" s="333">
        <v>4823.7280000000001</v>
      </c>
      <c r="BR16" s="333">
        <v>4804.32</v>
      </c>
      <c r="BS16" s="333">
        <v>4040.1680000000001</v>
      </c>
      <c r="BT16" s="333">
        <v>3369.12</v>
      </c>
      <c r="BU16" s="333">
        <v>3327.8029999999999</v>
      </c>
      <c r="BV16" s="333">
        <v>3976.45</v>
      </c>
    </row>
    <row r="17" spans="1:74" ht="11.1" customHeight="1" x14ac:dyDescent="0.2">
      <c r="A17" s="111"/>
      <c r="B17" s="113" t="s">
        <v>11</v>
      </c>
      <c r="C17" s="236"/>
      <c r="D17" s="236"/>
      <c r="E17" s="236"/>
      <c r="F17" s="236"/>
      <c r="G17" s="236"/>
      <c r="H17" s="236"/>
      <c r="I17" s="236"/>
      <c r="J17" s="236"/>
      <c r="K17" s="236"/>
      <c r="L17" s="23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372"/>
      <c r="BC17" s="372"/>
      <c r="BD17" s="372"/>
      <c r="BE17" s="372"/>
      <c r="BF17" s="372"/>
      <c r="BG17" s="372"/>
      <c r="BH17" s="372"/>
      <c r="BI17" s="372"/>
      <c r="BJ17" s="372"/>
      <c r="BK17" s="372"/>
      <c r="BL17" s="372"/>
      <c r="BM17" s="372"/>
      <c r="BN17" s="372"/>
      <c r="BO17" s="372"/>
      <c r="BP17" s="372"/>
      <c r="BQ17" s="372"/>
      <c r="BR17" s="372"/>
      <c r="BS17" s="372"/>
      <c r="BT17" s="372"/>
      <c r="BU17" s="372"/>
      <c r="BV17" s="372"/>
    </row>
    <row r="18" spans="1:74" ht="11.1" customHeight="1" x14ac:dyDescent="0.2">
      <c r="A18" s="111" t="s">
        <v>795</v>
      </c>
      <c r="B18" s="205" t="s">
        <v>557</v>
      </c>
      <c r="C18" s="240">
        <v>146.32858934999999</v>
      </c>
      <c r="D18" s="240">
        <v>157.66997107</v>
      </c>
      <c r="E18" s="240">
        <v>141.88768160999999</v>
      </c>
      <c r="F18" s="240">
        <v>138.12731966999999</v>
      </c>
      <c r="G18" s="240">
        <v>130.85264226000001</v>
      </c>
      <c r="H18" s="240">
        <v>150.38126432999999</v>
      </c>
      <c r="I18" s="240">
        <v>159.29891065000001</v>
      </c>
      <c r="J18" s="240">
        <v>161.02950354999999</v>
      </c>
      <c r="K18" s="240">
        <v>159.763563</v>
      </c>
      <c r="L18" s="240">
        <v>139.39484934999999</v>
      </c>
      <c r="M18" s="240">
        <v>133.90129433000001</v>
      </c>
      <c r="N18" s="240">
        <v>137.44297194000001</v>
      </c>
      <c r="O18" s="240">
        <v>144.65832839000001</v>
      </c>
      <c r="P18" s="240">
        <v>143.58782102999999</v>
      </c>
      <c r="Q18" s="240">
        <v>139.30783097</v>
      </c>
      <c r="R18" s="240">
        <v>134.03724333</v>
      </c>
      <c r="S18" s="240">
        <v>128.84737032000001</v>
      </c>
      <c r="T18" s="240">
        <v>150.577483</v>
      </c>
      <c r="U18" s="240">
        <v>156.74722903</v>
      </c>
      <c r="V18" s="240">
        <v>167.26882323000001</v>
      </c>
      <c r="W18" s="240">
        <v>157.97327666999999</v>
      </c>
      <c r="X18" s="240">
        <v>136.85251129</v>
      </c>
      <c r="Y18" s="240">
        <v>132.44098632999999</v>
      </c>
      <c r="Z18" s="240">
        <v>137.22753613</v>
      </c>
      <c r="AA18" s="240">
        <v>143.69310225999999</v>
      </c>
      <c r="AB18" s="240">
        <v>142.10426856999999</v>
      </c>
      <c r="AC18" s="240">
        <v>140.33577839</v>
      </c>
      <c r="AD18" s="240">
        <v>133.64772600000001</v>
      </c>
      <c r="AE18" s="240">
        <v>130.04549806</v>
      </c>
      <c r="AF18" s="240">
        <v>149.86716167</v>
      </c>
      <c r="AG18" s="240">
        <v>157.16440839000001</v>
      </c>
      <c r="AH18" s="240">
        <v>156.72129226000001</v>
      </c>
      <c r="AI18" s="240">
        <v>148.59813233</v>
      </c>
      <c r="AJ18" s="240">
        <v>134.91652194</v>
      </c>
      <c r="AK18" s="240">
        <v>137.53478999999999</v>
      </c>
      <c r="AL18" s="240">
        <v>141.03976065000001</v>
      </c>
      <c r="AM18" s="240">
        <v>147.47552515999999</v>
      </c>
      <c r="AN18" s="240">
        <v>144.83544857000001</v>
      </c>
      <c r="AO18" s="240">
        <v>132.31398644999999</v>
      </c>
      <c r="AP18" s="240">
        <v>130.64377966999999</v>
      </c>
      <c r="AQ18" s="240">
        <v>131.43536484000001</v>
      </c>
      <c r="AR18" s="240">
        <v>146.20321367</v>
      </c>
      <c r="AS18" s="240">
        <v>160.18798064999999</v>
      </c>
      <c r="AT18" s="240">
        <v>167.42496161</v>
      </c>
      <c r="AU18" s="240">
        <v>150.330735</v>
      </c>
      <c r="AV18" s="240">
        <v>136.46861290000001</v>
      </c>
      <c r="AW18" s="240">
        <v>135.443917</v>
      </c>
      <c r="AX18" s="240">
        <v>134.88897613</v>
      </c>
      <c r="AY18" s="240">
        <v>145.40358935</v>
      </c>
      <c r="AZ18" s="240">
        <v>143.22059999999999</v>
      </c>
      <c r="BA18" s="240">
        <v>130.3981</v>
      </c>
      <c r="BB18" s="333">
        <v>127.8105</v>
      </c>
      <c r="BC18" s="333">
        <v>128.18010000000001</v>
      </c>
      <c r="BD18" s="333">
        <v>148.62960000000001</v>
      </c>
      <c r="BE18" s="333">
        <v>154.59110000000001</v>
      </c>
      <c r="BF18" s="333">
        <v>156.9177</v>
      </c>
      <c r="BG18" s="333">
        <v>147.46559999999999</v>
      </c>
      <c r="BH18" s="333">
        <v>136.4958</v>
      </c>
      <c r="BI18" s="333">
        <v>133.6336</v>
      </c>
      <c r="BJ18" s="333">
        <v>133.05529999999999</v>
      </c>
      <c r="BK18" s="333">
        <v>143.45410000000001</v>
      </c>
      <c r="BL18" s="333">
        <v>140.71680000000001</v>
      </c>
      <c r="BM18" s="333">
        <v>127.2449</v>
      </c>
      <c r="BN18" s="333">
        <v>124.4862</v>
      </c>
      <c r="BO18" s="333">
        <v>124.75320000000001</v>
      </c>
      <c r="BP18" s="333">
        <v>143.3169</v>
      </c>
      <c r="BQ18" s="333">
        <v>149.57980000000001</v>
      </c>
      <c r="BR18" s="333">
        <v>151.24969999999999</v>
      </c>
      <c r="BS18" s="333">
        <v>141.7251</v>
      </c>
      <c r="BT18" s="333">
        <v>130.79060000000001</v>
      </c>
      <c r="BU18" s="333">
        <v>127.66840000000001</v>
      </c>
      <c r="BV18" s="333">
        <v>126.73650000000001</v>
      </c>
    </row>
    <row r="19" spans="1:74" ht="11.1" customHeight="1" x14ac:dyDescent="0.2">
      <c r="A19" s="111" t="s">
        <v>796</v>
      </c>
      <c r="B19" s="187" t="s">
        <v>590</v>
      </c>
      <c r="C19" s="240">
        <v>434.41167710000002</v>
      </c>
      <c r="D19" s="240">
        <v>472.82869036</v>
      </c>
      <c r="E19" s="240">
        <v>430.00023484000002</v>
      </c>
      <c r="F19" s="240">
        <v>401.08102066999999</v>
      </c>
      <c r="G19" s="240">
        <v>406.63846129000001</v>
      </c>
      <c r="H19" s="240">
        <v>446.00853999999998</v>
      </c>
      <c r="I19" s="240">
        <v>476.40010160999998</v>
      </c>
      <c r="J19" s="240">
        <v>482.32858257999999</v>
      </c>
      <c r="K19" s="240">
        <v>479.19822667</v>
      </c>
      <c r="L19" s="240">
        <v>408.31087323000003</v>
      </c>
      <c r="M19" s="240">
        <v>401.24821800000001</v>
      </c>
      <c r="N19" s="240">
        <v>407.33731258</v>
      </c>
      <c r="O19" s="240">
        <v>424.30752581000002</v>
      </c>
      <c r="P19" s="240">
        <v>440.65219137999998</v>
      </c>
      <c r="Q19" s="240">
        <v>408.09402065</v>
      </c>
      <c r="R19" s="240">
        <v>389.94491933</v>
      </c>
      <c r="S19" s="240">
        <v>395.47349451999997</v>
      </c>
      <c r="T19" s="240">
        <v>446.475076</v>
      </c>
      <c r="U19" s="240">
        <v>483.25817710000001</v>
      </c>
      <c r="V19" s="240">
        <v>502.86380161</v>
      </c>
      <c r="W19" s="240">
        <v>483.11819432999999</v>
      </c>
      <c r="X19" s="240">
        <v>411.18490355</v>
      </c>
      <c r="Y19" s="240">
        <v>404.08293566999998</v>
      </c>
      <c r="Z19" s="240">
        <v>414.40709935000001</v>
      </c>
      <c r="AA19" s="240">
        <v>428.29315451999997</v>
      </c>
      <c r="AB19" s="240">
        <v>447.36201713999998</v>
      </c>
      <c r="AC19" s="240">
        <v>400.70980484</v>
      </c>
      <c r="AD19" s="240">
        <v>392.76602200000002</v>
      </c>
      <c r="AE19" s="240">
        <v>385.45996031999999</v>
      </c>
      <c r="AF19" s="240">
        <v>440.21316532999998</v>
      </c>
      <c r="AG19" s="240">
        <v>476.63741742000002</v>
      </c>
      <c r="AH19" s="240">
        <v>464.96714580999998</v>
      </c>
      <c r="AI19" s="240">
        <v>451.01616967000001</v>
      </c>
      <c r="AJ19" s="240">
        <v>414.10797676999999</v>
      </c>
      <c r="AK19" s="240">
        <v>407.25192933</v>
      </c>
      <c r="AL19" s="240">
        <v>418.98257096999998</v>
      </c>
      <c r="AM19" s="240">
        <v>440.87823097</v>
      </c>
      <c r="AN19" s="240">
        <v>448.56208571000002</v>
      </c>
      <c r="AO19" s="240">
        <v>406.02551742000003</v>
      </c>
      <c r="AP19" s="240">
        <v>398.38078732999998</v>
      </c>
      <c r="AQ19" s="240">
        <v>395.37182903000001</v>
      </c>
      <c r="AR19" s="240">
        <v>441.31700699999999</v>
      </c>
      <c r="AS19" s="240">
        <v>476.96850516000001</v>
      </c>
      <c r="AT19" s="240">
        <v>489.73743258000002</v>
      </c>
      <c r="AU19" s="240">
        <v>470.54998399999999</v>
      </c>
      <c r="AV19" s="240">
        <v>417.55058064999997</v>
      </c>
      <c r="AW19" s="240">
        <v>399.67214367000003</v>
      </c>
      <c r="AX19" s="240">
        <v>412.18593644999999</v>
      </c>
      <c r="AY19" s="240">
        <v>430.52654289999998</v>
      </c>
      <c r="AZ19" s="240">
        <v>450.66840000000002</v>
      </c>
      <c r="BA19" s="240">
        <v>407.6721</v>
      </c>
      <c r="BB19" s="333">
        <v>393.21280000000002</v>
      </c>
      <c r="BC19" s="333">
        <v>384.30149999999998</v>
      </c>
      <c r="BD19" s="333">
        <v>441.887</v>
      </c>
      <c r="BE19" s="333">
        <v>468.91180000000003</v>
      </c>
      <c r="BF19" s="333">
        <v>464.31029999999998</v>
      </c>
      <c r="BG19" s="333">
        <v>446.8109</v>
      </c>
      <c r="BH19" s="333">
        <v>410.64049999999997</v>
      </c>
      <c r="BI19" s="333">
        <v>394.18279999999999</v>
      </c>
      <c r="BJ19" s="333">
        <v>406.76819999999998</v>
      </c>
      <c r="BK19" s="333">
        <v>427.30450000000002</v>
      </c>
      <c r="BL19" s="333">
        <v>446.54329999999999</v>
      </c>
      <c r="BM19" s="333">
        <v>403.74709999999999</v>
      </c>
      <c r="BN19" s="333">
        <v>389.68430000000001</v>
      </c>
      <c r="BO19" s="333">
        <v>381.41289999999998</v>
      </c>
      <c r="BP19" s="333">
        <v>437.83960000000002</v>
      </c>
      <c r="BQ19" s="333">
        <v>465.71780000000001</v>
      </c>
      <c r="BR19" s="333">
        <v>461.6277</v>
      </c>
      <c r="BS19" s="333">
        <v>444.25760000000002</v>
      </c>
      <c r="BT19" s="333">
        <v>408.34780000000001</v>
      </c>
      <c r="BU19" s="333">
        <v>392.02440000000001</v>
      </c>
      <c r="BV19" s="333">
        <v>404.34460000000001</v>
      </c>
    </row>
    <row r="20" spans="1:74" ht="11.1" customHeight="1" x14ac:dyDescent="0.2">
      <c r="A20" s="111" t="s">
        <v>798</v>
      </c>
      <c r="B20" s="205" t="s">
        <v>558</v>
      </c>
      <c r="C20" s="240">
        <v>511.46493161000001</v>
      </c>
      <c r="D20" s="240">
        <v>529.79848892999996</v>
      </c>
      <c r="E20" s="240">
        <v>485.72947128999999</v>
      </c>
      <c r="F20" s="240">
        <v>457.40758867</v>
      </c>
      <c r="G20" s="240">
        <v>485.17988129000003</v>
      </c>
      <c r="H20" s="240">
        <v>526.51621066999996</v>
      </c>
      <c r="I20" s="240">
        <v>552.30735226000002</v>
      </c>
      <c r="J20" s="240">
        <v>542.24328032000005</v>
      </c>
      <c r="K20" s="240">
        <v>531.69134033</v>
      </c>
      <c r="L20" s="240">
        <v>475.26048871</v>
      </c>
      <c r="M20" s="240">
        <v>465.24631399999998</v>
      </c>
      <c r="N20" s="240">
        <v>469.10693773999998</v>
      </c>
      <c r="O20" s="240">
        <v>499.90867355</v>
      </c>
      <c r="P20" s="240">
        <v>495.28738344999999</v>
      </c>
      <c r="Q20" s="240">
        <v>468.74157484</v>
      </c>
      <c r="R20" s="240">
        <v>462.09718600000002</v>
      </c>
      <c r="S20" s="240">
        <v>474.39114676999998</v>
      </c>
      <c r="T20" s="240">
        <v>542.26607733000003</v>
      </c>
      <c r="U20" s="240">
        <v>563.86077870999998</v>
      </c>
      <c r="V20" s="240">
        <v>593.21352870999999</v>
      </c>
      <c r="W20" s="240">
        <v>541.25681867000003</v>
      </c>
      <c r="X20" s="240">
        <v>485.02537160999998</v>
      </c>
      <c r="Y20" s="240">
        <v>467.20959766999999</v>
      </c>
      <c r="Z20" s="240">
        <v>495.59671484</v>
      </c>
      <c r="AA20" s="240">
        <v>495.53133613</v>
      </c>
      <c r="AB20" s="240">
        <v>488.72346964000002</v>
      </c>
      <c r="AC20" s="240">
        <v>480.8714971</v>
      </c>
      <c r="AD20" s="240">
        <v>450.17493166999998</v>
      </c>
      <c r="AE20" s="240">
        <v>473.33385967999999</v>
      </c>
      <c r="AF20" s="240">
        <v>534.54234299999996</v>
      </c>
      <c r="AG20" s="240">
        <v>554.47889677000001</v>
      </c>
      <c r="AH20" s="240">
        <v>533.12989258000005</v>
      </c>
      <c r="AI20" s="240">
        <v>520.85249099999999</v>
      </c>
      <c r="AJ20" s="240">
        <v>484.10848742000002</v>
      </c>
      <c r="AK20" s="240">
        <v>473.92824300000001</v>
      </c>
      <c r="AL20" s="240">
        <v>485.01459806000003</v>
      </c>
      <c r="AM20" s="240">
        <v>516.57845548</v>
      </c>
      <c r="AN20" s="240">
        <v>502.13133106999999</v>
      </c>
      <c r="AO20" s="240">
        <v>477.84253194000001</v>
      </c>
      <c r="AP20" s="240">
        <v>462.06154233000001</v>
      </c>
      <c r="AQ20" s="240">
        <v>501.22342967999998</v>
      </c>
      <c r="AR20" s="240">
        <v>540.39550599999995</v>
      </c>
      <c r="AS20" s="240">
        <v>562.68564484000001</v>
      </c>
      <c r="AT20" s="240">
        <v>575.72518935000005</v>
      </c>
      <c r="AU20" s="240">
        <v>528.35460133000004</v>
      </c>
      <c r="AV20" s="240">
        <v>495.85191032</v>
      </c>
      <c r="AW20" s="240">
        <v>472.77624732999999</v>
      </c>
      <c r="AX20" s="240">
        <v>482.40411516</v>
      </c>
      <c r="AY20" s="240">
        <v>500.87657000000002</v>
      </c>
      <c r="AZ20" s="240">
        <v>511.46899999999999</v>
      </c>
      <c r="BA20" s="240">
        <v>481.52510000000001</v>
      </c>
      <c r="BB20" s="333">
        <v>452.64350000000002</v>
      </c>
      <c r="BC20" s="333">
        <v>482.2878</v>
      </c>
      <c r="BD20" s="333">
        <v>527.64179999999999</v>
      </c>
      <c r="BE20" s="333">
        <v>559.62649999999996</v>
      </c>
      <c r="BF20" s="333">
        <v>561.01419999999996</v>
      </c>
      <c r="BG20" s="333">
        <v>513.1893</v>
      </c>
      <c r="BH20" s="333">
        <v>494.90629999999999</v>
      </c>
      <c r="BI20" s="333">
        <v>464.21390000000002</v>
      </c>
      <c r="BJ20" s="333">
        <v>488.0899</v>
      </c>
      <c r="BK20" s="333">
        <v>499.42790000000002</v>
      </c>
      <c r="BL20" s="333">
        <v>511.1814</v>
      </c>
      <c r="BM20" s="333">
        <v>477.85320000000002</v>
      </c>
      <c r="BN20" s="333">
        <v>452.82080000000002</v>
      </c>
      <c r="BO20" s="333">
        <v>483.63630000000001</v>
      </c>
      <c r="BP20" s="333">
        <v>529.99059999999997</v>
      </c>
      <c r="BQ20" s="333">
        <v>559.78890000000001</v>
      </c>
      <c r="BR20" s="333">
        <v>560.65049999999997</v>
      </c>
      <c r="BS20" s="333">
        <v>512.65449999999998</v>
      </c>
      <c r="BT20" s="333">
        <v>494.18299999999999</v>
      </c>
      <c r="BU20" s="333">
        <v>463.35590000000002</v>
      </c>
      <c r="BV20" s="333">
        <v>487.02409999999998</v>
      </c>
    </row>
    <row r="21" spans="1:74" ht="11.1" customHeight="1" x14ac:dyDescent="0.2">
      <c r="A21" s="111" t="s">
        <v>799</v>
      </c>
      <c r="B21" s="205" t="s">
        <v>559</v>
      </c>
      <c r="C21" s="240">
        <v>283.93390065</v>
      </c>
      <c r="D21" s="240">
        <v>293.64354393000002</v>
      </c>
      <c r="E21" s="240">
        <v>263.25088452</v>
      </c>
      <c r="F21" s="240">
        <v>254.057975</v>
      </c>
      <c r="G21" s="240">
        <v>258.84541354999999</v>
      </c>
      <c r="H21" s="240">
        <v>291.03216932999999</v>
      </c>
      <c r="I21" s="240">
        <v>309.9495129</v>
      </c>
      <c r="J21" s="240">
        <v>301.57284226000002</v>
      </c>
      <c r="K21" s="240">
        <v>298.54257833000003</v>
      </c>
      <c r="L21" s="240">
        <v>261.63768032000002</v>
      </c>
      <c r="M21" s="240">
        <v>263.42649</v>
      </c>
      <c r="N21" s="240">
        <v>265.23303128999999</v>
      </c>
      <c r="O21" s="240">
        <v>279.05059839</v>
      </c>
      <c r="P21" s="240">
        <v>278.38554551999999</v>
      </c>
      <c r="Q21" s="240">
        <v>256.94431419</v>
      </c>
      <c r="R21" s="240">
        <v>252.437105</v>
      </c>
      <c r="S21" s="240">
        <v>259.74527839000001</v>
      </c>
      <c r="T21" s="240">
        <v>303.04907466999998</v>
      </c>
      <c r="U21" s="240">
        <v>312.18286065000001</v>
      </c>
      <c r="V21" s="240">
        <v>319.52713258</v>
      </c>
      <c r="W21" s="240">
        <v>294.26994100000002</v>
      </c>
      <c r="X21" s="240">
        <v>268.92717193999999</v>
      </c>
      <c r="Y21" s="240">
        <v>263.14419800000002</v>
      </c>
      <c r="Z21" s="240">
        <v>281.03524548000001</v>
      </c>
      <c r="AA21" s="240">
        <v>280.02192031999999</v>
      </c>
      <c r="AB21" s="240">
        <v>274.06624070999999</v>
      </c>
      <c r="AC21" s="240">
        <v>262.92216160999999</v>
      </c>
      <c r="AD21" s="240">
        <v>255.76354599999999</v>
      </c>
      <c r="AE21" s="240">
        <v>259.92131903000001</v>
      </c>
      <c r="AF21" s="240">
        <v>295.95645999999999</v>
      </c>
      <c r="AG21" s="240">
        <v>317.77573676999998</v>
      </c>
      <c r="AH21" s="240">
        <v>298.88977548000003</v>
      </c>
      <c r="AI21" s="240">
        <v>292.55032799999998</v>
      </c>
      <c r="AJ21" s="240">
        <v>265.58504419000002</v>
      </c>
      <c r="AK21" s="240">
        <v>266.12176367000001</v>
      </c>
      <c r="AL21" s="240">
        <v>278.93392548000003</v>
      </c>
      <c r="AM21" s="240">
        <v>288.41824677</v>
      </c>
      <c r="AN21" s="240">
        <v>290.59501713999998</v>
      </c>
      <c r="AO21" s="240">
        <v>268.60384968</v>
      </c>
      <c r="AP21" s="240">
        <v>262.75693632999997</v>
      </c>
      <c r="AQ21" s="240">
        <v>277.72395483999998</v>
      </c>
      <c r="AR21" s="240">
        <v>306.44630833000002</v>
      </c>
      <c r="AS21" s="240">
        <v>314.05394452000002</v>
      </c>
      <c r="AT21" s="240">
        <v>318.10683934999997</v>
      </c>
      <c r="AU21" s="240">
        <v>289.521524</v>
      </c>
      <c r="AV21" s="240">
        <v>268.38782419</v>
      </c>
      <c r="AW21" s="240">
        <v>272.56106199999999</v>
      </c>
      <c r="AX21" s="240">
        <v>274.94545065</v>
      </c>
      <c r="AY21" s="240">
        <v>284.79711515999998</v>
      </c>
      <c r="AZ21" s="240">
        <v>298.1447</v>
      </c>
      <c r="BA21" s="240">
        <v>274.14600000000002</v>
      </c>
      <c r="BB21" s="333">
        <v>259.47590000000002</v>
      </c>
      <c r="BC21" s="333">
        <v>266.57929999999999</v>
      </c>
      <c r="BD21" s="333">
        <v>293.827</v>
      </c>
      <c r="BE21" s="333">
        <v>316.11750000000001</v>
      </c>
      <c r="BF21" s="333">
        <v>321.46879999999999</v>
      </c>
      <c r="BG21" s="333">
        <v>287.76130000000001</v>
      </c>
      <c r="BH21" s="333">
        <v>268.923</v>
      </c>
      <c r="BI21" s="333">
        <v>268.71980000000002</v>
      </c>
      <c r="BJ21" s="333">
        <v>280.34050000000002</v>
      </c>
      <c r="BK21" s="333">
        <v>285.4255</v>
      </c>
      <c r="BL21" s="333">
        <v>293.99119999999999</v>
      </c>
      <c r="BM21" s="333">
        <v>272.90629999999999</v>
      </c>
      <c r="BN21" s="333">
        <v>261.1318</v>
      </c>
      <c r="BO21" s="333">
        <v>269.53930000000003</v>
      </c>
      <c r="BP21" s="333">
        <v>297.64229999999998</v>
      </c>
      <c r="BQ21" s="333">
        <v>318.08260000000001</v>
      </c>
      <c r="BR21" s="333">
        <v>323.41160000000002</v>
      </c>
      <c r="BS21" s="333">
        <v>289.48149999999998</v>
      </c>
      <c r="BT21" s="333">
        <v>270.48809999999997</v>
      </c>
      <c r="BU21" s="333">
        <v>270.23270000000002</v>
      </c>
      <c r="BV21" s="333">
        <v>281.94690000000003</v>
      </c>
    </row>
    <row r="22" spans="1:74" ht="11.1" customHeight="1" x14ac:dyDescent="0.2">
      <c r="A22" s="111" t="s">
        <v>800</v>
      </c>
      <c r="B22" s="205" t="s">
        <v>560</v>
      </c>
      <c r="C22" s="240">
        <v>809.10166000000004</v>
      </c>
      <c r="D22" s="240">
        <v>855.87908357000003</v>
      </c>
      <c r="E22" s="240">
        <v>765.47179000000006</v>
      </c>
      <c r="F22" s="240">
        <v>797.28383899999994</v>
      </c>
      <c r="G22" s="240">
        <v>849.02849226000001</v>
      </c>
      <c r="H22" s="240">
        <v>942.01481466999996</v>
      </c>
      <c r="I22" s="240">
        <v>957.26464452000005</v>
      </c>
      <c r="J22" s="240">
        <v>953.59247903000005</v>
      </c>
      <c r="K22" s="240">
        <v>917.53437367000004</v>
      </c>
      <c r="L22" s="240">
        <v>822.63481451999996</v>
      </c>
      <c r="M22" s="240">
        <v>801.49395566999999</v>
      </c>
      <c r="N22" s="240">
        <v>778.21851322999999</v>
      </c>
      <c r="O22" s="240">
        <v>818.26552387000004</v>
      </c>
      <c r="P22" s="240">
        <v>796.20952379000005</v>
      </c>
      <c r="Q22" s="240">
        <v>768.44453677000001</v>
      </c>
      <c r="R22" s="240">
        <v>780.31528000000003</v>
      </c>
      <c r="S22" s="240">
        <v>824.65847418999999</v>
      </c>
      <c r="T22" s="240">
        <v>933.91719133000004</v>
      </c>
      <c r="U22" s="240">
        <v>995.14918935000003</v>
      </c>
      <c r="V22" s="240">
        <v>1002.0604877</v>
      </c>
      <c r="W22" s="240">
        <v>942.74901466999995</v>
      </c>
      <c r="X22" s="240">
        <v>820.40775644999997</v>
      </c>
      <c r="Y22" s="240">
        <v>795.81944233000002</v>
      </c>
      <c r="Z22" s="240">
        <v>799.5069671</v>
      </c>
      <c r="AA22" s="240">
        <v>776.41752418999999</v>
      </c>
      <c r="AB22" s="240">
        <v>792.82976857000006</v>
      </c>
      <c r="AC22" s="240">
        <v>788.61847741999998</v>
      </c>
      <c r="AD22" s="240">
        <v>797.13577767000004</v>
      </c>
      <c r="AE22" s="240">
        <v>837.26958677000005</v>
      </c>
      <c r="AF22" s="240">
        <v>926.05102899999997</v>
      </c>
      <c r="AG22" s="240">
        <v>968.34150806000002</v>
      </c>
      <c r="AH22" s="240">
        <v>962.00740547999999</v>
      </c>
      <c r="AI22" s="240">
        <v>897.62726399999997</v>
      </c>
      <c r="AJ22" s="240">
        <v>830.39659839000001</v>
      </c>
      <c r="AK22" s="240">
        <v>804.95344967000005</v>
      </c>
      <c r="AL22" s="240">
        <v>797.57083129</v>
      </c>
      <c r="AM22" s="240">
        <v>830.90316710000002</v>
      </c>
      <c r="AN22" s="240">
        <v>804.50881892999996</v>
      </c>
      <c r="AO22" s="240">
        <v>795.87791031999996</v>
      </c>
      <c r="AP22" s="240">
        <v>775.52929132999998</v>
      </c>
      <c r="AQ22" s="240">
        <v>860.18552419000002</v>
      </c>
      <c r="AR22" s="240">
        <v>950.10711766999998</v>
      </c>
      <c r="AS22" s="240">
        <v>965.56835193999996</v>
      </c>
      <c r="AT22" s="240">
        <v>980.02827838999997</v>
      </c>
      <c r="AU22" s="240">
        <v>979.01036433000002</v>
      </c>
      <c r="AV22" s="240">
        <v>853.13686160999998</v>
      </c>
      <c r="AW22" s="240">
        <v>821.47523533000003</v>
      </c>
      <c r="AX22" s="240">
        <v>781.14792096999997</v>
      </c>
      <c r="AY22" s="240">
        <v>817.18454677</v>
      </c>
      <c r="AZ22" s="240">
        <v>818.08090000000004</v>
      </c>
      <c r="BA22" s="240">
        <v>793.17669999999998</v>
      </c>
      <c r="BB22" s="333">
        <v>769.25639999999999</v>
      </c>
      <c r="BC22" s="333">
        <v>847.87800000000004</v>
      </c>
      <c r="BD22" s="333">
        <v>934.5213</v>
      </c>
      <c r="BE22" s="333">
        <v>973.13639999999998</v>
      </c>
      <c r="BF22" s="333">
        <v>975.91480000000001</v>
      </c>
      <c r="BG22" s="333">
        <v>923.52099999999996</v>
      </c>
      <c r="BH22" s="333">
        <v>833.30889999999999</v>
      </c>
      <c r="BI22" s="333">
        <v>799.00909999999999</v>
      </c>
      <c r="BJ22" s="333">
        <v>791.67669999999998</v>
      </c>
      <c r="BK22" s="333">
        <v>821.63419999999996</v>
      </c>
      <c r="BL22" s="333">
        <v>823.03459999999995</v>
      </c>
      <c r="BM22" s="333">
        <v>783.19159999999999</v>
      </c>
      <c r="BN22" s="333">
        <v>772.49670000000003</v>
      </c>
      <c r="BO22" s="333">
        <v>847.8279</v>
      </c>
      <c r="BP22" s="333">
        <v>936.46950000000004</v>
      </c>
      <c r="BQ22" s="333">
        <v>974.87599999999998</v>
      </c>
      <c r="BR22" s="333">
        <v>977.31420000000003</v>
      </c>
      <c r="BS22" s="333">
        <v>924.71979999999996</v>
      </c>
      <c r="BT22" s="333">
        <v>834.15380000000005</v>
      </c>
      <c r="BU22" s="333">
        <v>799.54880000000003</v>
      </c>
      <c r="BV22" s="333">
        <v>791.97289999999998</v>
      </c>
    </row>
    <row r="23" spans="1:74" ht="11.1" customHeight="1" x14ac:dyDescent="0.2">
      <c r="A23" s="111" t="s">
        <v>801</v>
      </c>
      <c r="B23" s="205" t="s">
        <v>561</v>
      </c>
      <c r="C23" s="240">
        <v>243.66921644999999</v>
      </c>
      <c r="D23" s="240">
        <v>257.45956000000001</v>
      </c>
      <c r="E23" s="240">
        <v>232.07818194000001</v>
      </c>
      <c r="F23" s="240">
        <v>232.14141799999999</v>
      </c>
      <c r="G23" s="240">
        <v>239.89252160999999</v>
      </c>
      <c r="H23" s="240">
        <v>275.885761</v>
      </c>
      <c r="I23" s="240">
        <v>291.68211484</v>
      </c>
      <c r="J23" s="240">
        <v>292.66559839000001</v>
      </c>
      <c r="K23" s="240">
        <v>280.94578967000001</v>
      </c>
      <c r="L23" s="240">
        <v>239.18737322999999</v>
      </c>
      <c r="M23" s="240">
        <v>229.11693567</v>
      </c>
      <c r="N23" s="240">
        <v>223.68658065</v>
      </c>
      <c r="O23" s="240">
        <v>239.46349129000001</v>
      </c>
      <c r="P23" s="240">
        <v>245.05971102999999</v>
      </c>
      <c r="Q23" s="240">
        <v>224.79949096999999</v>
      </c>
      <c r="R23" s="240">
        <v>227.84848233</v>
      </c>
      <c r="S23" s="240">
        <v>236.63356870999999</v>
      </c>
      <c r="T23" s="240">
        <v>277.46500632999999</v>
      </c>
      <c r="U23" s="240">
        <v>296.07390773999998</v>
      </c>
      <c r="V23" s="240">
        <v>305.51404129000002</v>
      </c>
      <c r="W23" s="240">
        <v>298.945086</v>
      </c>
      <c r="X23" s="240">
        <v>251.86642581000001</v>
      </c>
      <c r="Y23" s="240">
        <v>235.425096</v>
      </c>
      <c r="Z23" s="240">
        <v>228.86827676999999</v>
      </c>
      <c r="AA23" s="240">
        <v>232.20381355000001</v>
      </c>
      <c r="AB23" s="240">
        <v>234.47349249999999</v>
      </c>
      <c r="AC23" s="240">
        <v>219.90109742000001</v>
      </c>
      <c r="AD23" s="240">
        <v>229.93597166999999</v>
      </c>
      <c r="AE23" s="240">
        <v>238.50264902999999</v>
      </c>
      <c r="AF23" s="240">
        <v>265.58908300000002</v>
      </c>
      <c r="AG23" s="240">
        <v>284.23944839000001</v>
      </c>
      <c r="AH23" s="240">
        <v>286.83575160999999</v>
      </c>
      <c r="AI23" s="240">
        <v>267.85651066999998</v>
      </c>
      <c r="AJ23" s="240">
        <v>244.59369838999999</v>
      </c>
      <c r="AK23" s="240">
        <v>229.15531933</v>
      </c>
      <c r="AL23" s="240">
        <v>225.28262839000001</v>
      </c>
      <c r="AM23" s="240">
        <v>254.02050903</v>
      </c>
      <c r="AN23" s="240">
        <v>249.26821071000001</v>
      </c>
      <c r="AO23" s="240">
        <v>222.31841581</v>
      </c>
      <c r="AP23" s="240">
        <v>225.01322500000001</v>
      </c>
      <c r="AQ23" s="240">
        <v>247.87896871000001</v>
      </c>
      <c r="AR23" s="240">
        <v>286.24031932999998</v>
      </c>
      <c r="AS23" s="240">
        <v>294.86599065000001</v>
      </c>
      <c r="AT23" s="240">
        <v>298.31883871000002</v>
      </c>
      <c r="AU23" s="240">
        <v>293.50279132999998</v>
      </c>
      <c r="AV23" s="240">
        <v>257.98782387</v>
      </c>
      <c r="AW23" s="240">
        <v>232.744854</v>
      </c>
      <c r="AX23" s="240">
        <v>229.00218613000001</v>
      </c>
      <c r="AY23" s="240">
        <v>235.95775839000001</v>
      </c>
      <c r="AZ23" s="240">
        <v>246.65610000000001</v>
      </c>
      <c r="BA23" s="240">
        <v>222.9795</v>
      </c>
      <c r="BB23" s="333">
        <v>224.5497</v>
      </c>
      <c r="BC23" s="333">
        <v>237.29750000000001</v>
      </c>
      <c r="BD23" s="333">
        <v>273.59070000000003</v>
      </c>
      <c r="BE23" s="333">
        <v>290.30840000000001</v>
      </c>
      <c r="BF23" s="333">
        <v>298.8159</v>
      </c>
      <c r="BG23" s="333">
        <v>279.96960000000001</v>
      </c>
      <c r="BH23" s="333">
        <v>251.7133</v>
      </c>
      <c r="BI23" s="333">
        <v>229.2345</v>
      </c>
      <c r="BJ23" s="333">
        <v>230.22559999999999</v>
      </c>
      <c r="BK23" s="333">
        <v>238.68180000000001</v>
      </c>
      <c r="BL23" s="333">
        <v>251.35669999999999</v>
      </c>
      <c r="BM23" s="333">
        <v>225.14930000000001</v>
      </c>
      <c r="BN23" s="333">
        <v>225.7286</v>
      </c>
      <c r="BO23" s="333">
        <v>239.4042</v>
      </c>
      <c r="BP23" s="333">
        <v>277.08460000000002</v>
      </c>
      <c r="BQ23" s="333">
        <v>292.19439999999997</v>
      </c>
      <c r="BR23" s="333">
        <v>299.73180000000002</v>
      </c>
      <c r="BS23" s="333">
        <v>280.70429999999999</v>
      </c>
      <c r="BT23" s="333">
        <v>252.1634</v>
      </c>
      <c r="BU23" s="333">
        <v>229.4151</v>
      </c>
      <c r="BV23" s="333">
        <v>230.1788</v>
      </c>
    </row>
    <row r="24" spans="1:74" ht="11.1" customHeight="1" x14ac:dyDescent="0.2">
      <c r="A24" s="111" t="s">
        <v>802</v>
      </c>
      <c r="B24" s="205" t="s">
        <v>562</v>
      </c>
      <c r="C24" s="240">
        <v>494.12470065000002</v>
      </c>
      <c r="D24" s="240">
        <v>507.99537714000002</v>
      </c>
      <c r="E24" s="240">
        <v>479.28289839000001</v>
      </c>
      <c r="F24" s="240">
        <v>496.60753467000001</v>
      </c>
      <c r="G24" s="240">
        <v>490.19245903000001</v>
      </c>
      <c r="H24" s="240">
        <v>579.28407632999995</v>
      </c>
      <c r="I24" s="240">
        <v>612.15156290000004</v>
      </c>
      <c r="J24" s="240">
        <v>623.32491451999999</v>
      </c>
      <c r="K24" s="240">
        <v>611.23392933000002</v>
      </c>
      <c r="L24" s="240">
        <v>545.25584322999998</v>
      </c>
      <c r="M24" s="240">
        <v>480.87173967000001</v>
      </c>
      <c r="N24" s="240">
        <v>462.12865677000002</v>
      </c>
      <c r="O24" s="240">
        <v>484.77997194</v>
      </c>
      <c r="P24" s="240">
        <v>484.42032585999999</v>
      </c>
      <c r="Q24" s="240">
        <v>465.25678065</v>
      </c>
      <c r="R24" s="240">
        <v>481.07064832999998</v>
      </c>
      <c r="S24" s="240">
        <v>501.45390742000001</v>
      </c>
      <c r="T24" s="240">
        <v>591.77653867000004</v>
      </c>
      <c r="U24" s="240">
        <v>618.26070097000002</v>
      </c>
      <c r="V24" s="240">
        <v>646.38997065000001</v>
      </c>
      <c r="W24" s="240">
        <v>629.59436367000001</v>
      </c>
      <c r="X24" s="240">
        <v>554.27076774</v>
      </c>
      <c r="Y24" s="240">
        <v>509.26389232999998</v>
      </c>
      <c r="Z24" s="240">
        <v>486.81274839000002</v>
      </c>
      <c r="AA24" s="240">
        <v>483.24440032000001</v>
      </c>
      <c r="AB24" s="240">
        <v>478.38802679000003</v>
      </c>
      <c r="AC24" s="240">
        <v>477.19750097000002</v>
      </c>
      <c r="AD24" s="240">
        <v>475.14128599999998</v>
      </c>
      <c r="AE24" s="240">
        <v>524.69899452000004</v>
      </c>
      <c r="AF24" s="240">
        <v>592.36516099999994</v>
      </c>
      <c r="AG24" s="240">
        <v>607.55310225999995</v>
      </c>
      <c r="AH24" s="240">
        <v>617.65646516000004</v>
      </c>
      <c r="AI24" s="240">
        <v>600.12274933000003</v>
      </c>
      <c r="AJ24" s="240">
        <v>557.48777871000004</v>
      </c>
      <c r="AK24" s="240">
        <v>490.57421933000001</v>
      </c>
      <c r="AL24" s="240">
        <v>482.37468676999998</v>
      </c>
      <c r="AM24" s="240">
        <v>534.01812194000001</v>
      </c>
      <c r="AN24" s="240">
        <v>497.68599499999999</v>
      </c>
      <c r="AO24" s="240">
        <v>470.93901677000002</v>
      </c>
      <c r="AP24" s="240">
        <v>484.72190599999999</v>
      </c>
      <c r="AQ24" s="240">
        <v>536.98128419</v>
      </c>
      <c r="AR24" s="240">
        <v>626.78928067000004</v>
      </c>
      <c r="AS24" s="240">
        <v>640.52927193999994</v>
      </c>
      <c r="AT24" s="240">
        <v>649.98799128999997</v>
      </c>
      <c r="AU24" s="240">
        <v>619.65511232999995</v>
      </c>
      <c r="AV24" s="240">
        <v>574.58898644999999</v>
      </c>
      <c r="AW24" s="240">
        <v>494.67197367</v>
      </c>
      <c r="AX24" s="240">
        <v>480.49326742</v>
      </c>
      <c r="AY24" s="240">
        <v>493.26118065000003</v>
      </c>
      <c r="AZ24" s="240">
        <v>492.82420000000002</v>
      </c>
      <c r="BA24" s="240">
        <v>476.98079999999999</v>
      </c>
      <c r="BB24" s="333">
        <v>498.84050000000002</v>
      </c>
      <c r="BC24" s="333">
        <v>523.54039999999998</v>
      </c>
      <c r="BD24" s="333">
        <v>600.52139999999997</v>
      </c>
      <c r="BE24" s="333">
        <v>628.82029999999997</v>
      </c>
      <c r="BF24" s="333">
        <v>656.66110000000003</v>
      </c>
      <c r="BG24" s="333">
        <v>626.13630000000001</v>
      </c>
      <c r="BH24" s="333">
        <v>584.4873</v>
      </c>
      <c r="BI24" s="333">
        <v>497.36130000000003</v>
      </c>
      <c r="BJ24" s="333">
        <v>490.01330000000002</v>
      </c>
      <c r="BK24" s="333">
        <v>503.74689999999998</v>
      </c>
      <c r="BL24" s="333">
        <v>504.32679999999999</v>
      </c>
      <c r="BM24" s="333">
        <v>482.55369999999999</v>
      </c>
      <c r="BN24" s="333">
        <v>507.70589999999999</v>
      </c>
      <c r="BO24" s="333">
        <v>538.59100000000001</v>
      </c>
      <c r="BP24" s="333">
        <v>618.50969999999995</v>
      </c>
      <c r="BQ24" s="333">
        <v>642.99239999999998</v>
      </c>
      <c r="BR24" s="333">
        <v>669.4348</v>
      </c>
      <c r="BS24" s="333">
        <v>638.26390000000004</v>
      </c>
      <c r="BT24" s="333">
        <v>595.66959999999995</v>
      </c>
      <c r="BU24" s="333">
        <v>506.74509999999998</v>
      </c>
      <c r="BV24" s="333">
        <v>499.48039999999997</v>
      </c>
    </row>
    <row r="25" spans="1:74" ht="11.1" customHeight="1" x14ac:dyDescent="0.2">
      <c r="A25" s="111" t="s">
        <v>803</v>
      </c>
      <c r="B25" s="205" t="s">
        <v>563</v>
      </c>
      <c r="C25" s="240">
        <v>241.96387257999999</v>
      </c>
      <c r="D25" s="240">
        <v>246.24464678999999</v>
      </c>
      <c r="E25" s="240">
        <v>238.15574323000001</v>
      </c>
      <c r="F25" s="240">
        <v>242.98789933</v>
      </c>
      <c r="G25" s="240">
        <v>248.30691612999999</v>
      </c>
      <c r="H25" s="240">
        <v>282.51581533000001</v>
      </c>
      <c r="I25" s="240">
        <v>288.57479870999998</v>
      </c>
      <c r="J25" s="240">
        <v>302.46848096999997</v>
      </c>
      <c r="K25" s="240">
        <v>283.54162867000002</v>
      </c>
      <c r="L25" s="240">
        <v>255.82164097</v>
      </c>
      <c r="M25" s="240">
        <v>243.15026499999999</v>
      </c>
      <c r="N25" s="240">
        <v>244.70082644999999</v>
      </c>
      <c r="O25" s="240">
        <v>243.38480774000001</v>
      </c>
      <c r="P25" s="240">
        <v>243.81430241000001</v>
      </c>
      <c r="Q25" s="240">
        <v>238.43607742</v>
      </c>
      <c r="R25" s="240">
        <v>239.31227167</v>
      </c>
      <c r="S25" s="240">
        <v>248.56586128999999</v>
      </c>
      <c r="T25" s="240">
        <v>289.66960933000001</v>
      </c>
      <c r="U25" s="240">
        <v>303.04211515999998</v>
      </c>
      <c r="V25" s="240">
        <v>296.40221935</v>
      </c>
      <c r="W25" s="240">
        <v>275.31884200000002</v>
      </c>
      <c r="X25" s="240">
        <v>260.02833161000001</v>
      </c>
      <c r="Y25" s="240">
        <v>243.26651032999999</v>
      </c>
      <c r="Z25" s="240">
        <v>250.14075742</v>
      </c>
      <c r="AA25" s="240">
        <v>247.07076774000001</v>
      </c>
      <c r="AB25" s="240">
        <v>249.58665285999999</v>
      </c>
      <c r="AC25" s="240">
        <v>243.15085483999999</v>
      </c>
      <c r="AD25" s="240">
        <v>244.50242900000001</v>
      </c>
      <c r="AE25" s="240">
        <v>255.98450839</v>
      </c>
      <c r="AF25" s="240">
        <v>297.07102966999997</v>
      </c>
      <c r="AG25" s="240">
        <v>310.44194709999999</v>
      </c>
      <c r="AH25" s="240">
        <v>307.87069226</v>
      </c>
      <c r="AI25" s="240">
        <v>286.00727667000001</v>
      </c>
      <c r="AJ25" s="240">
        <v>256.59434032000001</v>
      </c>
      <c r="AK25" s="240">
        <v>245.11491333000001</v>
      </c>
      <c r="AL25" s="240">
        <v>248.31696323</v>
      </c>
      <c r="AM25" s="240">
        <v>245.55747387</v>
      </c>
      <c r="AN25" s="240">
        <v>254.25750643000001</v>
      </c>
      <c r="AO25" s="240">
        <v>245.90291483999999</v>
      </c>
      <c r="AP25" s="240">
        <v>250.93460899999999</v>
      </c>
      <c r="AQ25" s="240">
        <v>263.56358323000001</v>
      </c>
      <c r="AR25" s="240">
        <v>293.98276399999997</v>
      </c>
      <c r="AS25" s="240">
        <v>315.31705806000002</v>
      </c>
      <c r="AT25" s="240">
        <v>317.29060806000001</v>
      </c>
      <c r="AU25" s="240">
        <v>293.73972966999997</v>
      </c>
      <c r="AV25" s="240">
        <v>257.79443097000001</v>
      </c>
      <c r="AW25" s="240">
        <v>247.308753</v>
      </c>
      <c r="AX25" s="240">
        <v>249.89064483999999</v>
      </c>
      <c r="AY25" s="240">
        <v>252.02933193999999</v>
      </c>
      <c r="AZ25" s="240">
        <v>254.5395</v>
      </c>
      <c r="BA25" s="240">
        <v>247.1405</v>
      </c>
      <c r="BB25" s="333">
        <v>248.8389</v>
      </c>
      <c r="BC25" s="333">
        <v>263.65960000000001</v>
      </c>
      <c r="BD25" s="333">
        <v>288.05250000000001</v>
      </c>
      <c r="BE25" s="333">
        <v>311.02449999999999</v>
      </c>
      <c r="BF25" s="333">
        <v>319.04000000000002</v>
      </c>
      <c r="BG25" s="333">
        <v>289.44060000000002</v>
      </c>
      <c r="BH25" s="333">
        <v>261.9991</v>
      </c>
      <c r="BI25" s="333">
        <v>250.2003</v>
      </c>
      <c r="BJ25" s="333">
        <v>253.3125</v>
      </c>
      <c r="BK25" s="333">
        <v>254.63669999999999</v>
      </c>
      <c r="BL25" s="333">
        <v>254.70230000000001</v>
      </c>
      <c r="BM25" s="333">
        <v>251.4573</v>
      </c>
      <c r="BN25" s="333">
        <v>251.88380000000001</v>
      </c>
      <c r="BO25" s="333">
        <v>266.69659999999999</v>
      </c>
      <c r="BP25" s="333">
        <v>290.32490000000001</v>
      </c>
      <c r="BQ25" s="333">
        <v>313.85739999999998</v>
      </c>
      <c r="BR25" s="333">
        <v>321.94600000000003</v>
      </c>
      <c r="BS25" s="333">
        <v>291.93200000000002</v>
      </c>
      <c r="BT25" s="333">
        <v>264.09550000000002</v>
      </c>
      <c r="BU25" s="333">
        <v>252.06270000000001</v>
      </c>
      <c r="BV25" s="333">
        <v>255.02209999999999</v>
      </c>
    </row>
    <row r="26" spans="1:74" ht="11.1" customHeight="1" x14ac:dyDescent="0.2">
      <c r="A26" s="111" t="s">
        <v>804</v>
      </c>
      <c r="B26" s="205" t="s">
        <v>256</v>
      </c>
      <c r="C26" s="240">
        <v>419.87671516</v>
      </c>
      <c r="D26" s="240">
        <v>428.55438643000002</v>
      </c>
      <c r="E26" s="240">
        <v>425.73698676999999</v>
      </c>
      <c r="F26" s="240">
        <v>436.439998</v>
      </c>
      <c r="G26" s="240">
        <v>404.80793032000003</v>
      </c>
      <c r="H26" s="240">
        <v>466.11246967</v>
      </c>
      <c r="I26" s="240">
        <v>481.27117419000001</v>
      </c>
      <c r="J26" s="240">
        <v>470.10436902999999</v>
      </c>
      <c r="K26" s="240">
        <v>493.82635099999999</v>
      </c>
      <c r="L26" s="240">
        <v>475.71723322999998</v>
      </c>
      <c r="M26" s="240">
        <v>435.94685399999997</v>
      </c>
      <c r="N26" s="240">
        <v>441.91713838999999</v>
      </c>
      <c r="O26" s="240">
        <v>412.10207548</v>
      </c>
      <c r="P26" s="240">
        <v>423.33731517000001</v>
      </c>
      <c r="Q26" s="240">
        <v>425.22175290000001</v>
      </c>
      <c r="R26" s="240">
        <v>418.78953732999997</v>
      </c>
      <c r="S26" s="240">
        <v>412.67839484000001</v>
      </c>
      <c r="T26" s="240">
        <v>461.32600100000002</v>
      </c>
      <c r="U26" s="240">
        <v>450.28100000000001</v>
      </c>
      <c r="V26" s="240">
        <v>505.85290871000001</v>
      </c>
      <c r="W26" s="240">
        <v>476.88195832999997</v>
      </c>
      <c r="X26" s="240">
        <v>439.42159322999998</v>
      </c>
      <c r="Y26" s="240">
        <v>435.21115832999999</v>
      </c>
      <c r="Z26" s="240">
        <v>444.15783097000002</v>
      </c>
      <c r="AA26" s="240">
        <v>429.66797193999997</v>
      </c>
      <c r="AB26" s="240">
        <v>434.45353749999998</v>
      </c>
      <c r="AC26" s="240">
        <v>427.58651613000001</v>
      </c>
      <c r="AD26" s="240">
        <v>424.64739932999998</v>
      </c>
      <c r="AE26" s="240">
        <v>423.79260290000002</v>
      </c>
      <c r="AF26" s="240">
        <v>483.28377067000002</v>
      </c>
      <c r="AG26" s="240">
        <v>477.86177580999998</v>
      </c>
      <c r="AH26" s="240">
        <v>500.17181355000002</v>
      </c>
      <c r="AI26" s="240">
        <v>478.85785033000002</v>
      </c>
      <c r="AJ26" s="240">
        <v>450.77783226000003</v>
      </c>
      <c r="AK26" s="240">
        <v>428.52572366999999</v>
      </c>
      <c r="AL26" s="240">
        <v>432.99625097000001</v>
      </c>
      <c r="AM26" s="240">
        <v>423.72226968000001</v>
      </c>
      <c r="AN26" s="240">
        <v>434.51611536000001</v>
      </c>
      <c r="AO26" s="240">
        <v>445.18218065000002</v>
      </c>
      <c r="AP26" s="240">
        <v>425.05007733000002</v>
      </c>
      <c r="AQ26" s="240">
        <v>402.83826065</v>
      </c>
      <c r="AR26" s="240">
        <v>445.71719400000001</v>
      </c>
      <c r="AS26" s="240">
        <v>477.22158839000002</v>
      </c>
      <c r="AT26" s="240">
        <v>525.49803419</v>
      </c>
      <c r="AU26" s="240">
        <v>412.41567566999998</v>
      </c>
      <c r="AV26" s="240">
        <v>459.92894031999998</v>
      </c>
      <c r="AW26" s="240">
        <v>395.02542699999998</v>
      </c>
      <c r="AX26" s="240">
        <v>413.33958096999999</v>
      </c>
      <c r="AY26" s="240">
        <v>424.76041257999998</v>
      </c>
      <c r="AZ26" s="240">
        <v>435.21339999999998</v>
      </c>
      <c r="BA26" s="240">
        <v>438.66789999999997</v>
      </c>
      <c r="BB26" s="333">
        <v>428.45710000000003</v>
      </c>
      <c r="BC26" s="333">
        <v>403.05399999999997</v>
      </c>
      <c r="BD26" s="333">
        <v>447.0566</v>
      </c>
      <c r="BE26" s="333">
        <v>467.39350000000002</v>
      </c>
      <c r="BF26" s="333">
        <v>510.32839999999999</v>
      </c>
      <c r="BG26" s="333">
        <v>408.97750000000002</v>
      </c>
      <c r="BH26" s="333">
        <v>460.23200000000003</v>
      </c>
      <c r="BI26" s="333">
        <v>396.1807</v>
      </c>
      <c r="BJ26" s="333">
        <v>413.26479999999998</v>
      </c>
      <c r="BK26" s="333">
        <v>426.0256</v>
      </c>
      <c r="BL26" s="333">
        <v>431.88220000000001</v>
      </c>
      <c r="BM26" s="333">
        <v>444.04689999999999</v>
      </c>
      <c r="BN26" s="333">
        <v>430.161</v>
      </c>
      <c r="BO26" s="333">
        <v>404.19909999999999</v>
      </c>
      <c r="BP26" s="333">
        <v>447.185</v>
      </c>
      <c r="BQ26" s="333">
        <v>467.17840000000001</v>
      </c>
      <c r="BR26" s="333">
        <v>510.89359999999999</v>
      </c>
      <c r="BS26" s="333">
        <v>409.31319999999999</v>
      </c>
      <c r="BT26" s="333">
        <v>460.49200000000002</v>
      </c>
      <c r="BU26" s="333">
        <v>396.30250000000001</v>
      </c>
      <c r="BV26" s="333">
        <v>413.28539999999998</v>
      </c>
    </row>
    <row r="27" spans="1:74" ht="11.1" customHeight="1" x14ac:dyDescent="0.2">
      <c r="A27" s="111" t="s">
        <v>816</v>
      </c>
      <c r="B27" s="205" t="s">
        <v>257</v>
      </c>
      <c r="C27" s="240">
        <v>15.758846774</v>
      </c>
      <c r="D27" s="240">
        <v>17.157549642999999</v>
      </c>
      <c r="E27" s="240">
        <v>15.699147097000001</v>
      </c>
      <c r="F27" s="240">
        <v>16.125335667000002</v>
      </c>
      <c r="G27" s="240">
        <v>15.46991871</v>
      </c>
      <c r="H27" s="240">
        <v>15.919586000000001</v>
      </c>
      <c r="I27" s="240">
        <v>16.398321934999998</v>
      </c>
      <c r="J27" s="240">
        <v>16.441642903000002</v>
      </c>
      <c r="K27" s="240">
        <v>16.902431666999998</v>
      </c>
      <c r="L27" s="240">
        <v>16.182027419000001</v>
      </c>
      <c r="M27" s="240">
        <v>16.939252</v>
      </c>
      <c r="N27" s="240">
        <v>16.338593871</v>
      </c>
      <c r="O27" s="240">
        <v>15.707275806</v>
      </c>
      <c r="P27" s="240">
        <v>16.545522414000001</v>
      </c>
      <c r="Q27" s="240">
        <v>15.694860968</v>
      </c>
      <c r="R27" s="240">
        <v>15.651615667</v>
      </c>
      <c r="S27" s="240">
        <v>15.516768065000001</v>
      </c>
      <c r="T27" s="240">
        <v>15.587044000000001</v>
      </c>
      <c r="U27" s="240">
        <v>15.928498064999999</v>
      </c>
      <c r="V27" s="240">
        <v>16.353565484000001</v>
      </c>
      <c r="W27" s="240">
        <v>16.319964667000001</v>
      </c>
      <c r="X27" s="240">
        <v>15.976994194</v>
      </c>
      <c r="Y27" s="240">
        <v>16.131768333</v>
      </c>
      <c r="Z27" s="240">
        <v>16.184911613000001</v>
      </c>
      <c r="AA27" s="240">
        <v>15.739446128999999</v>
      </c>
      <c r="AB27" s="240">
        <v>16.581651429000001</v>
      </c>
      <c r="AC27" s="240">
        <v>15.895484516</v>
      </c>
      <c r="AD27" s="240">
        <v>15.9199</v>
      </c>
      <c r="AE27" s="240">
        <v>15.252305806000001</v>
      </c>
      <c r="AF27" s="240">
        <v>15.499307333000001</v>
      </c>
      <c r="AG27" s="240">
        <v>15.719406451999999</v>
      </c>
      <c r="AH27" s="240">
        <v>16.298407096999998</v>
      </c>
      <c r="AI27" s="240">
        <v>16.136531000000002</v>
      </c>
      <c r="AJ27" s="240">
        <v>15.857260323</v>
      </c>
      <c r="AK27" s="240">
        <v>15.942984333</v>
      </c>
      <c r="AL27" s="240">
        <v>15.472337097</v>
      </c>
      <c r="AM27" s="240">
        <v>15.789230323</v>
      </c>
      <c r="AN27" s="240">
        <v>16.546935000000001</v>
      </c>
      <c r="AO27" s="240">
        <v>15.198471935000001</v>
      </c>
      <c r="AP27" s="240">
        <v>15.625517667</v>
      </c>
      <c r="AQ27" s="240">
        <v>14.972758710000001</v>
      </c>
      <c r="AR27" s="240">
        <v>15.415385667000001</v>
      </c>
      <c r="AS27" s="240">
        <v>15.713002903</v>
      </c>
      <c r="AT27" s="240">
        <v>15.924653226</v>
      </c>
      <c r="AU27" s="240">
        <v>15.628513999999999</v>
      </c>
      <c r="AV27" s="240">
        <v>15.740283226000001</v>
      </c>
      <c r="AW27" s="240">
        <v>15.719911667</v>
      </c>
      <c r="AX27" s="240">
        <v>15.196772580999999</v>
      </c>
      <c r="AY27" s="240">
        <v>15.63776</v>
      </c>
      <c r="AZ27" s="240">
        <v>16.442150000000002</v>
      </c>
      <c r="BA27" s="240">
        <v>15.099030000000001</v>
      </c>
      <c r="BB27" s="333">
        <v>15.510199999999999</v>
      </c>
      <c r="BC27" s="333">
        <v>14.855869999999999</v>
      </c>
      <c r="BD27" s="333">
        <v>15.29039</v>
      </c>
      <c r="BE27" s="333">
        <v>15.58253</v>
      </c>
      <c r="BF27" s="333">
        <v>15.79021</v>
      </c>
      <c r="BG27" s="333">
        <v>15.495609999999999</v>
      </c>
      <c r="BH27" s="333">
        <v>15.605829999999999</v>
      </c>
      <c r="BI27" s="333">
        <v>15.58536</v>
      </c>
      <c r="BJ27" s="333">
        <v>15.069240000000001</v>
      </c>
      <c r="BK27" s="333">
        <v>15.50511</v>
      </c>
      <c r="BL27" s="333">
        <v>16.302520000000001</v>
      </c>
      <c r="BM27" s="333">
        <v>14.971120000000001</v>
      </c>
      <c r="BN27" s="333">
        <v>15.38031</v>
      </c>
      <c r="BO27" s="333">
        <v>14.734019999999999</v>
      </c>
      <c r="BP27" s="333">
        <v>15.167529999999999</v>
      </c>
      <c r="BQ27" s="333">
        <v>15.45992</v>
      </c>
      <c r="BR27" s="333">
        <v>15.66836</v>
      </c>
      <c r="BS27" s="333">
        <v>15.3772</v>
      </c>
      <c r="BT27" s="333">
        <v>15.487410000000001</v>
      </c>
      <c r="BU27" s="333">
        <v>15.46669</v>
      </c>
      <c r="BV27" s="333">
        <v>14.95234</v>
      </c>
    </row>
    <row r="28" spans="1:74" ht="11.1" customHeight="1" x14ac:dyDescent="0.2">
      <c r="A28" s="111" t="s">
        <v>817</v>
      </c>
      <c r="B28" s="205" t="s">
        <v>565</v>
      </c>
      <c r="C28" s="240">
        <v>3600.6341103</v>
      </c>
      <c r="D28" s="240">
        <v>3767.2312978999998</v>
      </c>
      <c r="E28" s="240">
        <v>3477.2930197000001</v>
      </c>
      <c r="F28" s="240">
        <v>3472.2599286999998</v>
      </c>
      <c r="G28" s="240">
        <v>3529.2146364999999</v>
      </c>
      <c r="H28" s="240">
        <v>3975.6707072999998</v>
      </c>
      <c r="I28" s="240">
        <v>4145.2984944999998</v>
      </c>
      <c r="J28" s="240">
        <v>4145.7716934999999</v>
      </c>
      <c r="K28" s="240">
        <v>4073.1802123000002</v>
      </c>
      <c r="L28" s="240">
        <v>3639.4028241999999</v>
      </c>
      <c r="M28" s="240">
        <v>3471.3413182999998</v>
      </c>
      <c r="N28" s="240">
        <v>3446.1105628999999</v>
      </c>
      <c r="O28" s="240">
        <v>3561.6282722999999</v>
      </c>
      <c r="P28" s="240">
        <v>3567.2996420999998</v>
      </c>
      <c r="Q28" s="240">
        <v>3410.9412403000001</v>
      </c>
      <c r="R28" s="240">
        <v>3401.504289</v>
      </c>
      <c r="S28" s="240">
        <v>3497.9642644999999</v>
      </c>
      <c r="T28" s="240">
        <v>4012.1091016999999</v>
      </c>
      <c r="U28" s="240">
        <v>4194.7844568</v>
      </c>
      <c r="V28" s="240">
        <v>4355.4464793999996</v>
      </c>
      <c r="W28" s="240">
        <v>4116.4274599999999</v>
      </c>
      <c r="X28" s="240">
        <v>3643.9618273999999</v>
      </c>
      <c r="Y28" s="240">
        <v>3501.9955853000001</v>
      </c>
      <c r="Z28" s="240">
        <v>3553.9380881000002</v>
      </c>
      <c r="AA28" s="240">
        <v>3531.8834370999998</v>
      </c>
      <c r="AB28" s="240">
        <v>3558.5691256999999</v>
      </c>
      <c r="AC28" s="240">
        <v>3457.1891731999999</v>
      </c>
      <c r="AD28" s="240">
        <v>3419.6349893000001</v>
      </c>
      <c r="AE28" s="240">
        <v>3544.2612844999999</v>
      </c>
      <c r="AF28" s="240">
        <v>4000.4385106999998</v>
      </c>
      <c r="AG28" s="240">
        <v>4170.2136473999999</v>
      </c>
      <c r="AH28" s="240">
        <v>4144.5486412999999</v>
      </c>
      <c r="AI28" s="240">
        <v>3959.6253029999998</v>
      </c>
      <c r="AJ28" s="240">
        <v>3654.4255386999998</v>
      </c>
      <c r="AK28" s="240">
        <v>3499.1033357000001</v>
      </c>
      <c r="AL28" s="240">
        <v>3525.9845528999999</v>
      </c>
      <c r="AM28" s="240">
        <v>3697.3612303</v>
      </c>
      <c r="AN28" s="240">
        <v>3642.9074639</v>
      </c>
      <c r="AO28" s="240">
        <v>3480.2047957999998</v>
      </c>
      <c r="AP28" s="240">
        <v>3430.7176720000002</v>
      </c>
      <c r="AQ28" s="240">
        <v>3632.1749580999999</v>
      </c>
      <c r="AR28" s="240">
        <v>4052.6140962999998</v>
      </c>
      <c r="AS28" s="240">
        <v>4223.111339</v>
      </c>
      <c r="AT28" s="240">
        <v>4338.0428267999996</v>
      </c>
      <c r="AU28" s="240">
        <v>4052.7090317000002</v>
      </c>
      <c r="AV28" s="240">
        <v>3737.4362544999999</v>
      </c>
      <c r="AW28" s="240">
        <v>3487.3995246999998</v>
      </c>
      <c r="AX28" s="240">
        <v>3473.4948512999999</v>
      </c>
      <c r="AY28" s="240">
        <v>3600.4348077</v>
      </c>
      <c r="AZ28" s="240">
        <v>3667.2589499999999</v>
      </c>
      <c r="BA28" s="240">
        <v>3487.7857300000001</v>
      </c>
      <c r="BB28" s="333">
        <v>3418.596</v>
      </c>
      <c r="BC28" s="333">
        <v>3551.634</v>
      </c>
      <c r="BD28" s="333">
        <v>3971.018</v>
      </c>
      <c r="BE28" s="333">
        <v>4185.5129999999999</v>
      </c>
      <c r="BF28" s="333">
        <v>4280.2619999999997</v>
      </c>
      <c r="BG28" s="333">
        <v>3938.768</v>
      </c>
      <c r="BH28" s="333">
        <v>3718.3119999999999</v>
      </c>
      <c r="BI28" s="333">
        <v>3448.3209999999999</v>
      </c>
      <c r="BJ28" s="333">
        <v>3501.8159999999998</v>
      </c>
      <c r="BK28" s="333">
        <v>3615.8420000000001</v>
      </c>
      <c r="BL28" s="333">
        <v>3674.038</v>
      </c>
      <c r="BM28" s="333">
        <v>3483.1210000000001</v>
      </c>
      <c r="BN28" s="333">
        <v>3431.48</v>
      </c>
      <c r="BO28" s="333">
        <v>3570.7939999999999</v>
      </c>
      <c r="BP28" s="333">
        <v>3993.5309999999999</v>
      </c>
      <c r="BQ28" s="333">
        <v>4199.7280000000001</v>
      </c>
      <c r="BR28" s="333">
        <v>4291.9279999999999</v>
      </c>
      <c r="BS28" s="333">
        <v>3948.4290000000001</v>
      </c>
      <c r="BT28" s="333">
        <v>3725.8710000000001</v>
      </c>
      <c r="BU28" s="333">
        <v>3452.8220000000001</v>
      </c>
      <c r="BV28" s="333">
        <v>3504.944</v>
      </c>
    </row>
    <row r="29" spans="1:74" ht="11.1" customHeight="1" x14ac:dyDescent="0.2">
      <c r="A29" s="111"/>
      <c r="B29" s="113" t="s">
        <v>32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372"/>
      <c r="BC29" s="372"/>
      <c r="BD29" s="372"/>
      <c r="BE29" s="372"/>
      <c r="BF29" s="372"/>
      <c r="BG29" s="372"/>
      <c r="BH29" s="372"/>
      <c r="BI29" s="372"/>
      <c r="BJ29" s="372"/>
      <c r="BK29" s="372"/>
      <c r="BL29" s="372"/>
      <c r="BM29" s="372"/>
      <c r="BN29" s="372"/>
      <c r="BO29" s="372"/>
      <c r="BP29" s="372"/>
      <c r="BQ29" s="372"/>
      <c r="BR29" s="372"/>
      <c r="BS29" s="372"/>
      <c r="BT29" s="372"/>
      <c r="BU29" s="372"/>
      <c r="BV29" s="372"/>
    </row>
    <row r="30" spans="1:74" ht="11.1" customHeight="1" x14ac:dyDescent="0.2">
      <c r="A30" s="111" t="s">
        <v>805</v>
      </c>
      <c r="B30" s="205" t="s">
        <v>557</v>
      </c>
      <c r="C30" s="240">
        <v>47.890173548</v>
      </c>
      <c r="D30" s="240">
        <v>52.221447499999996</v>
      </c>
      <c r="E30" s="240">
        <v>47.142878064999998</v>
      </c>
      <c r="F30" s="240">
        <v>50.658081666999998</v>
      </c>
      <c r="G30" s="240">
        <v>50.460533226000003</v>
      </c>
      <c r="H30" s="240">
        <v>55.111336667000003</v>
      </c>
      <c r="I30" s="240">
        <v>53.171741613000002</v>
      </c>
      <c r="J30" s="240">
        <v>54.936035484000001</v>
      </c>
      <c r="K30" s="240">
        <v>54.028529667000001</v>
      </c>
      <c r="L30" s="240">
        <v>53.375757096999997</v>
      </c>
      <c r="M30" s="240">
        <v>49.200727667000002</v>
      </c>
      <c r="N30" s="240">
        <v>47.900695484000003</v>
      </c>
      <c r="O30" s="240">
        <v>47.169876451999997</v>
      </c>
      <c r="P30" s="240">
        <v>49.241818275999997</v>
      </c>
      <c r="Q30" s="240">
        <v>46.877835806</v>
      </c>
      <c r="R30" s="240">
        <v>48.100709666999997</v>
      </c>
      <c r="S30" s="240">
        <v>47.880042580999998</v>
      </c>
      <c r="T30" s="240">
        <v>50.906314332999997</v>
      </c>
      <c r="U30" s="240">
        <v>50.981489031999999</v>
      </c>
      <c r="V30" s="240">
        <v>53.686522902999997</v>
      </c>
      <c r="W30" s="240">
        <v>51.541747667000003</v>
      </c>
      <c r="X30" s="240">
        <v>47.567842581000001</v>
      </c>
      <c r="Y30" s="240">
        <v>48.303521000000003</v>
      </c>
      <c r="Z30" s="240">
        <v>46.841536773999998</v>
      </c>
      <c r="AA30" s="240">
        <v>44.260183548000001</v>
      </c>
      <c r="AB30" s="240">
        <v>46.111639642999997</v>
      </c>
      <c r="AC30" s="240">
        <v>45.049870644999999</v>
      </c>
      <c r="AD30" s="240">
        <v>43.760808666999999</v>
      </c>
      <c r="AE30" s="240">
        <v>44.498966451999998</v>
      </c>
      <c r="AF30" s="240">
        <v>47.991850333000002</v>
      </c>
      <c r="AG30" s="240">
        <v>48.774317742000001</v>
      </c>
      <c r="AH30" s="240">
        <v>48.423384515999999</v>
      </c>
      <c r="AI30" s="240">
        <v>49.206998667000001</v>
      </c>
      <c r="AJ30" s="240">
        <v>47.248996773999998</v>
      </c>
      <c r="AK30" s="240">
        <v>45.409510333</v>
      </c>
      <c r="AL30" s="240">
        <v>43.819088710000003</v>
      </c>
      <c r="AM30" s="240">
        <v>41.319230967999999</v>
      </c>
      <c r="AN30" s="240">
        <v>43.987983214000003</v>
      </c>
      <c r="AO30" s="240">
        <v>41.086396774000001</v>
      </c>
      <c r="AP30" s="240">
        <v>41.815466999999998</v>
      </c>
      <c r="AQ30" s="240">
        <v>44.609194838999997</v>
      </c>
      <c r="AR30" s="240">
        <v>43.737350999999997</v>
      </c>
      <c r="AS30" s="240">
        <v>44.906674193999997</v>
      </c>
      <c r="AT30" s="240">
        <v>50.416424515999999</v>
      </c>
      <c r="AU30" s="240">
        <v>45.053856000000003</v>
      </c>
      <c r="AV30" s="240">
        <v>45.361104838999999</v>
      </c>
      <c r="AW30" s="240">
        <v>43.415700667000003</v>
      </c>
      <c r="AX30" s="240">
        <v>41.799479355000003</v>
      </c>
      <c r="AY30" s="240">
        <v>41.898800323000003</v>
      </c>
      <c r="AZ30" s="240">
        <v>43.778190000000002</v>
      </c>
      <c r="BA30" s="240">
        <v>40.387830000000001</v>
      </c>
      <c r="BB30" s="333">
        <v>41.826689999999999</v>
      </c>
      <c r="BC30" s="333">
        <v>44.227170000000001</v>
      </c>
      <c r="BD30" s="333">
        <v>42.746189999999999</v>
      </c>
      <c r="BE30" s="333">
        <v>43.753239999999998</v>
      </c>
      <c r="BF30" s="333">
        <v>49.260179999999998</v>
      </c>
      <c r="BG30" s="333">
        <v>43.663910000000001</v>
      </c>
      <c r="BH30" s="333">
        <v>43.898710000000001</v>
      </c>
      <c r="BI30" s="333">
        <v>42.363419999999998</v>
      </c>
      <c r="BJ30" s="333">
        <v>41.40204</v>
      </c>
      <c r="BK30" s="333">
        <v>41.151110000000003</v>
      </c>
      <c r="BL30" s="333">
        <v>42.576880000000003</v>
      </c>
      <c r="BM30" s="333">
        <v>39.551569999999998</v>
      </c>
      <c r="BN30" s="333">
        <v>40.983460000000001</v>
      </c>
      <c r="BO30" s="333">
        <v>43.366289999999999</v>
      </c>
      <c r="BP30" s="333">
        <v>42.016840000000002</v>
      </c>
      <c r="BQ30" s="333">
        <v>43.121369999999999</v>
      </c>
      <c r="BR30" s="333">
        <v>48.695039999999999</v>
      </c>
      <c r="BS30" s="333">
        <v>43.29139</v>
      </c>
      <c r="BT30" s="333">
        <v>43.63205</v>
      </c>
      <c r="BU30" s="333">
        <v>42.167610000000003</v>
      </c>
      <c r="BV30" s="333">
        <v>41.231560000000002</v>
      </c>
    </row>
    <row r="31" spans="1:74" ht="11.1" customHeight="1" x14ac:dyDescent="0.2">
      <c r="A31" s="111" t="s">
        <v>806</v>
      </c>
      <c r="B31" s="187" t="s">
        <v>590</v>
      </c>
      <c r="C31" s="240">
        <v>192.35570645000001</v>
      </c>
      <c r="D31" s="240">
        <v>212.88416570999999</v>
      </c>
      <c r="E31" s="240">
        <v>199.41329451999999</v>
      </c>
      <c r="F31" s="240">
        <v>197.22554066999999</v>
      </c>
      <c r="G31" s="240">
        <v>179.35767516000001</v>
      </c>
      <c r="H31" s="240">
        <v>220.58178000000001</v>
      </c>
      <c r="I31" s="240">
        <v>210.56460645000001</v>
      </c>
      <c r="J31" s="240">
        <v>201.39736386999999</v>
      </c>
      <c r="K31" s="240">
        <v>208.72949299999999</v>
      </c>
      <c r="L31" s="240">
        <v>196.42044806000001</v>
      </c>
      <c r="M31" s="240">
        <v>190.99379267</v>
      </c>
      <c r="N31" s="240">
        <v>185.56171968000001</v>
      </c>
      <c r="O31" s="240">
        <v>194.34838065</v>
      </c>
      <c r="P31" s="240">
        <v>202.37861792999999</v>
      </c>
      <c r="Q31" s="240">
        <v>189.67068194000001</v>
      </c>
      <c r="R31" s="240">
        <v>190.70984899999999</v>
      </c>
      <c r="S31" s="240">
        <v>189.41443193999999</v>
      </c>
      <c r="T31" s="240">
        <v>202.70671866999999</v>
      </c>
      <c r="U31" s="240">
        <v>205.07416452000001</v>
      </c>
      <c r="V31" s="240">
        <v>206.53213676999999</v>
      </c>
      <c r="W31" s="240">
        <v>207.303168</v>
      </c>
      <c r="X31" s="240">
        <v>193.65522161000001</v>
      </c>
      <c r="Y31" s="240">
        <v>189.68355933000001</v>
      </c>
      <c r="Z31" s="240">
        <v>193.85792581000001</v>
      </c>
      <c r="AA31" s="240">
        <v>190.21954774</v>
      </c>
      <c r="AB31" s="240">
        <v>208.11393036000001</v>
      </c>
      <c r="AC31" s="240">
        <v>190.52067323</v>
      </c>
      <c r="AD31" s="240">
        <v>199.12693766999999</v>
      </c>
      <c r="AE31" s="240">
        <v>192.06492355</v>
      </c>
      <c r="AF31" s="240">
        <v>203.56078600000001</v>
      </c>
      <c r="AG31" s="240">
        <v>206.64633226000001</v>
      </c>
      <c r="AH31" s="240">
        <v>212.05519419000001</v>
      </c>
      <c r="AI31" s="240">
        <v>205.63755466999999</v>
      </c>
      <c r="AJ31" s="240">
        <v>197.46234548000001</v>
      </c>
      <c r="AK31" s="240">
        <v>201.659502</v>
      </c>
      <c r="AL31" s="240">
        <v>195.44551806000001</v>
      </c>
      <c r="AM31" s="240">
        <v>191.31229709999999</v>
      </c>
      <c r="AN31" s="240">
        <v>210.87502000000001</v>
      </c>
      <c r="AO31" s="240">
        <v>188.13579967999999</v>
      </c>
      <c r="AP31" s="240">
        <v>194.58394067</v>
      </c>
      <c r="AQ31" s="240">
        <v>194.33799160999999</v>
      </c>
      <c r="AR31" s="240">
        <v>194.54690232999999</v>
      </c>
      <c r="AS31" s="240">
        <v>207.98130548</v>
      </c>
      <c r="AT31" s="240">
        <v>217.46265355</v>
      </c>
      <c r="AU31" s="240">
        <v>216.57562267</v>
      </c>
      <c r="AV31" s="240">
        <v>190.80787742000001</v>
      </c>
      <c r="AW31" s="240">
        <v>191.10610700000001</v>
      </c>
      <c r="AX31" s="240">
        <v>204.17420870999999</v>
      </c>
      <c r="AY31" s="240">
        <v>194.56540097000001</v>
      </c>
      <c r="AZ31" s="240">
        <v>212.10990000000001</v>
      </c>
      <c r="BA31" s="240">
        <v>190.08539999999999</v>
      </c>
      <c r="BB31" s="333">
        <v>195.80869999999999</v>
      </c>
      <c r="BC31" s="333">
        <v>196.2029</v>
      </c>
      <c r="BD31" s="333">
        <v>195.68340000000001</v>
      </c>
      <c r="BE31" s="333">
        <v>209.6157</v>
      </c>
      <c r="BF31" s="333">
        <v>218.5335</v>
      </c>
      <c r="BG31" s="333">
        <v>218.0324</v>
      </c>
      <c r="BH31" s="333">
        <v>192.48939999999999</v>
      </c>
      <c r="BI31" s="333">
        <v>192.2825</v>
      </c>
      <c r="BJ31" s="333">
        <v>204.52369999999999</v>
      </c>
      <c r="BK31" s="333">
        <v>195.82320000000001</v>
      </c>
      <c r="BL31" s="333">
        <v>214.40870000000001</v>
      </c>
      <c r="BM31" s="333">
        <v>190.40629999999999</v>
      </c>
      <c r="BN31" s="333">
        <v>195.7911</v>
      </c>
      <c r="BO31" s="333">
        <v>195.89099999999999</v>
      </c>
      <c r="BP31" s="333">
        <v>195.0712</v>
      </c>
      <c r="BQ31" s="333">
        <v>208.62690000000001</v>
      </c>
      <c r="BR31" s="333">
        <v>217.2028</v>
      </c>
      <c r="BS31" s="333">
        <v>216.45779999999999</v>
      </c>
      <c r="BT31" s="333">
        <v>190.91829999999999</v>
      </c>
      <c r="BU31" s="333">
        <v>190.56299999999999</v>
      </c>
      <c r="BV31" s="333">
        <v>202.56479999999999</v>
      </c>
    </row>
    <row r="32" spans="1:74" ht="11.1" customHeight="1" x14ac:dyDescent="0.2">
      <c r="A32" s="111" t="s">
        <v>807</v>
      </c>
      <c r="B32" s="205" t="s">
        <v>558</v>
      </c>
      <c r="C32" s="240">
        <v>527.06088032000002</v>
      </c>
      <c r="D32" s="240">
        <v>563.60726642999998</v>
      </c>
      <c r="E32" s="240">
        <v>537.39146581</v>
      </c>
      <c r="F32" s="240">
        <v>529.90001299999994</v>
      </c>
      <c r="G32" s="240">
        <v>546.22037483999998</v>
      </c>
      <c r="H32" s="240">
        <v>564.07080299999996</v>
      </c>
      <c r="I32" s="240">
        <v>543.15064805999998</v>
      </c>
      <c r="J32" s="240">
        <v>552.53966258000003</v>
      </c>
      <c r="K32" s="240">
        <v>555.27735099999995</v>
      </c>
      <c r="L32" s="240">
        <v>525.72997999999995</v>
      </c>
      <c r="M32" s="240">
        <v>512.53913</v>
      </c>
      <c r="N32" s="240">
        <v>501.12355645000002</v>
      </c>
      <c r="O32" s="240">
        <v>511.25300257999999</v>
      </c>
      <c r="P32" s="240">
        <v>543.50577724000004</v>
      </c>
      <c r="Q32" s="240">
        <v>529.38654484000006</v>
      </c>
      <c r="R32" s="240">
        <v>522.05038266999998</v>
      </c>
      <c r="S32" s="240">
        <v>529.03097000000002</v>
      </c>
      <c r="T32" s="240">
        <v>548.64295632999995</v>
      </c>
      <c r="U32" s="240">
        <v>559.02939451999998</v>
      </c>
      <c r="V32" s="240">
        <v>573.24067838999997</v>
      </c>
      <c r="W32" s="240">
        <v>546.46310300000005</v>
      </c>
      <c r="X32" s="240">
        <v>517.17871709999997</v>
      </c>
      <c r="Y32" s="240">
        <v>516.38723866999999</v>
      </c>
      <c r="Z32" s="240">
        <v>508.48959968000003</v>
      </c>
      <c r="AA32" s="240">
        <v>506.06591871000001</v>
      </c>
      <c r="AB32" s="240">
        <v>527.44542143000001</v>
      </c>
      <c r="AC32" s="240">
        <v>523.12704484000005</v>
      </c>
      <c r="AD32" s="240">
        <v>512.24161067</v>
      </c>
      <c r="AE32" s="240">
        <v>523.14686644999995</v>
      </c>
      <c r="AF32" s="240">
        <v>549.29824099999996</v>
      </c>
      <c r="AG32" s="240">
        <v>543.82894581000005</v>
      </c>
      <c r="AH32" s="240">
        <v>552.83923580999999</v>
      </c>
      <c r="AI32" s="240">
        <v>545.259997</v>
      </c>
      <c r="AJ32" s="240">
        <v>518.77208194000002</v>
      </c>
      <c r="AK32" s="240">
        <v>513.91328667000005</v>
      </c>
      <c r="AL32" s="240">
        <v>502.02920194000001</v>
      </c>
      <c r="AM32" s="240">
        <v>483.26624032000001</v>
      </c>
      <c r="AN32" s="240">
        <v>513.80544107000003</v>
      </c>
      <c r="AO32" s="240">
        <v>501.03493644999998</v>
      </c>
      <c r="AP32" s="240">
        <v>489.53737367000002</v>
      </c>
      <c r="AQ32" s="240">
        <v>521.52936161000002</v>
      </c>
      <c r="AR32" s="240">
        <v>539.95056266999995</v>
      </c>
      <c r="AS32" s="240">
        <v>522.14790160999996</v>
      </c>
      <c r="AT32" s="240">
        <v>553.80189644999996</v>
      </c>
      <c r="AU32" s="240">
        <v>514.17701333000002</v>
      </c>
      <c r="AV32" s="240">
        <v>502.27821934999997</v>
      </c>
      <c r="AW32" s="240">
        <v>497.94620266999999</v>
      </c>
      <c r="AX32" s="240">
        <v>478.74759289999997</v>
      </c>
      <c r="AY32" s="240">
        <v>494.46244129000002</v>
      </c>
      <c r="AZ32" s="240">
        <v>514.52919999999995</v>
      </c>
      <c r="BA32" s="240">
        <v>505.01639999999998</v>
      </c>
      <c r="BB32" s="333">
        <v>493.19369999999998</v>
      </c>
      <c r="BC32" s="333">
        <v>525.91690000000006</v>
      </c>
      <c r="BD32" s="333">
        <v>542.04960000000005</v>
      </c>
      <c r="BE32" s="333">
        <v>524.85339999999997</v>
      </c>
      <c r="BF32" s="333">
        <v>554.83119999999997</v>
      </c>
      <c r="BG32" s="333">
        <v>516.18949999999995</v>
      </c>
      <c r="BH32" s="333">
        <v>503.68849999999998</v>
      </c>
      <c r="BI32" s="333">
        <v>497.76710000000003</v>
      </c>
      <c r="BJ32" s="333">
        <v>475.96510000000001</v>
      </c>
      <c r="BK32" s="333">
        <v>496.1386</v>
      </c>
      <c r="BL32" s="333">
        <v>517.649</v>
      </c>
      <c r="BM32" s="333">
        <v>503.41120000000001</v>
      </c>
      <c r="BN32" s="333">
        <v>490.09800000000001</v>
      </c>
      <c r="BO32" s="333">
        <v>521.43119999999999</v>
      </c>
      <c r="BP32" s="333">
        <v>536.40840000000003</v>
      </c>
      <c r="BQ32" s="333">
        <v>518.55719999999997</v>
      </c>
      <c r="BR32" s="333">
        <v>547.50549999999998</v>
      </c>
      <c r="BS32" s="333">
        <v>508.88470000000001</v>
      </c>
      <c r="BT32" s="333">
        <v>496.15370000000001</v>
      </c>
      <c r="BU32" s="333">
        <v>490.02949999999998</v>
      </c>
      <c r="BV32" s="333">
        <v>468.35289999999998</v>
      </c>
    </row>
    <row r="33" spans="1:74" ht="11.1" customHeight="1" x14ac:dyDescent="0.2">
      <c r="A33" s="111" t="s">
        <v>808</v>
      </c>
      <c r="B33" s="205" t="s">
        <v>559</v>
      </c>
      <c r="C33" s="240">
        <v>240.62565742000001</v>
      </c>
      <c r="D33" s="240">
        <v>259.99802070999999</v>
      </c>
      <c r="E33" s="240">
        <v>242.76371935</v>
      </c>
      <c r="F33" s="240">
        <v>249.23124733</v>
      </c>
      <c r="G33" s="240">
        <v>244.40584290000001</v>
      </c>
      <c r="H33" s="240">
        <v>258.475638</v>
      </c>
      <c r="I33" s="240">
        <v>261.28357097000003</v>
      </c>
      <c r="J33" s="240">
        <v>271.62341709999998</v>
      </c>
      <c r="K33" s="240">
        <v>255.05421867000001</v>
      </c>
      <c r="L33" s="240">
        <v>244.08777871000001</v>
      </c>
      <c r="M33" s="240">
        <v>246.54565567</v>
      </c>
      <c r="N33" s="240">
        <v>232.98745258</v>
      </c>
      <c r="O33" s="240">
        <v>231.69117323</v>
      </c>
      <c r="P33" s="240">
        <v>245.04704344999999</v>
      </c>
      <c r="Q33" s="240">
        <v>231.30062645000001</v>
      </c>
      <c r="R33" s="240">
        <v>232.45480867000001</v>
      </c>
      <c r="S33" s="240">
        <v>238.02232484000001</v>
      </c>
      <c r="T33" s="240">
        <v>253.72983300000001</v>
      </c>
      <c r="U33" s="240">
        <v>256.84078839</v>
      </c>
      <c r="V33" s="240">
        <v>267.38622709999999</v>
      </c>
      <c r="W33" s="240">
        <v>255.58509900000001</v>
      </c>
      <c r="X33" s="240">
        <v>240.34945031999999</v>
      </c>
      <c r="Y33" s="240">
        <v>249.48675066999999</v>
      </c>
      <c r="Z33" s="240">
        <v>235.87312</v>
      </c>
      <c r="AA33" s="240">
        <v>236.41975676999999</v>
      </c>
      <c r="AB33" s="240">
        <v>250.77695499999999</v>
      </c>
      <c r="AC33" s="240">
        <v>246.15103902999999</v>
      </c>
      <c r="AD33" s="240">
        <v>246.87641500000001</v>
      </c>
      <c r="AE33" s="240">
        <v>251.25460032000001</v>
      </c>
      <c r="AF33" s="240">
        <v>268.09153099999997</v>
      </c>
      <c r="AG33" s="240">
        <v>276.33899967999997</v>
      </c>
      <c r="AH33" s="240">
        <v>269.47209515999998</v>
      </c>
      <c r="AI33" s="240">
        <v>264.92617567000002</v>
      </c>
      <c r="AJ33" s="240">
        <v>251.28510548</v>
      </c>
      <c r="AK33" s="240">
        <v>255.42992867000001</v>
      </c>
      <c r="AL33" s="240">
        <v>246.75868742</v>
      </c>
      <c r="AM33" s="240">
        <v>227.4068671</v>
      </c>
      <c r="AN33" s="240">
        <v>240.64880428999999</v>
      </c>
      <c r="AO33" s="240">
        <v>229.82885451999999</v>
      </c>
      <c r="AP33" s="240">
        <v>233.48692833000001</v>
      </c>
      <c r="AQ33" s="240">
        <v>242.32746226</v>
      </c>
      <c r="AR33" s="240">
        <v>248.68161932999999</v>
      </c>
      <c r="AS33" s="240">
        <v>255.39895483999999</v>
      </c>
      <c r="AT33" s="240">
        <v>265.42265128999998</v>
      </c>
      <c r="AU33" s="240">
        <v>249.51720333</v>
      </c>
      <c r="AV33" s="240">
        <v>239.77173031999999</v>
      </c>
      <c r="AW33" s="240">
        <v>244.41915700000001</v>
      </c>
      <c r="AX33" s="240">
        <v>231.82988161</v>
      </c>
      <c r="AY33" s="240">
        <v>235.17296289999999</v>
      </c>
      <c r="AZ33" s="240">
        <v>245.99299999999999</v>
      </c>
      <c r="BA33" s="240">
        <v>236.05500000000001</v>
      </c>
      <c r="BB33" s="333">
        <v>239.1525</v>
      </c>
      <c r="BC33" s="333">
        <v>248.62270000000001</v>
      </c>
      <c r="BD33" s="333">
        <v>254.89619999999999</v>
      </c>
      <c r="BE33" s="333">
        <v>261.73309999999998</v>
      </c>
      <c r="BF33" s="333">
        <v>271.12329999999997</v>
      </c>
      <c r="BG33" s="333">
        <v>255.17490000000001</v>
      </c>
      <c r="BH33" s="333">
        <v>245.65969999999999</v>
      </c>
      <c r="BI33" s="333">
        <v>249.59909999999999</v>
      </c>
      <c r="BJ33" s="333">
        <v>236.04249999999999</v>
      </c>
      <c r="BK33" s="333">
        <v>240.6651</v>
      </c>
      <c r="BL33" s="333">
        <v>252.83580000000001</v>
      </c>
      <c r="BM33" s="333">
        <v>240.70330000000001</v>
      </c>
      <c r="BN33" s="333">
        <v>243.10069999999999</v>
      </c>
      <c r="BO33" s="333">
        <v>252.1165</v>
      </c>
      <c r="BP33" s="333">
        <v>257.93220000000002</v>
      </c>
      <c r="BQ33" s="333">
        <v>264.2998</v>
      </c>
      <c r="BR33" s="333">
        <v>273.41829999999999</v>
      </c>
      <c r="BS33" s="333">
        <v>257.07279999999997</v>
      </c>
      <c r="BT33" s="333">
        <v>247.3492</v>
      </c>
      <c r="BU33" s="333">
        <v>251.15819999999999</v>
      </c>
      <c r="BV33" s="333">
        <v>237.40129999999999</v>
      </c>
    </row>
    <row r="34" spans="1:74" ht="11.1" customHeight="1" x14ac:dyDescent="0.2">
      <c r="A34" s="111" t="s">
        <v>809</v>
      </c>
      <c r="B34" s="205" t="s">
        <v>560</v>
      </c>
      <c r="C34" s="240">
        <v>366.52545386999998</v>
      </c>
      <c r="D34" s="240">
        <v>405.83700642999997</v>
      </c>
      <c r="E34" s="240">
        <v>355.68821903000003</v>
      </c>
      <c r="F34" s="240">
        <v>392.89183233</v>
      </c>
      <c r="G34" s="240">
        <v>407.03408612999999</v>
      </c>
      <c r="H34" s="240">
        <v>418.07070866999999</v>
      </c>
      <c r="I34" s="240">
        <v>402.94375226</v>
      </c>
      <c r="J34" s="240">
        <v>412.67165774</v>
      </c>
      <c r="K34" s="240">
        <v>403.92606667000001</v>
      </c>
      <c r="L34" s="240">
        <v>388.79404645</v>
      </c>
      <c r="M34" s="240">
        <v>390.39743467</v>
      </c>
      <c r="N34" s="240">
        <v>366.55831968000001</v>
      </c>
      <c r="O34" s="240">
        <v>366.15232613000001</v>
      </c>
      <c r="P34" s="240">
        <v>378.01773102999999</v>
      </c>
      <c r="Q34" s="240">
        <v>362.16525645000002</v>
      </c>
      <c r="R34" s="240">
        <v>387.18213800000001</v>
      </c>
      <c r="S34" s="240">
        <v>390.28483290000003</v>
      </c>
      <c r="T34" s="240">
        <v>396.74827599999998</v>
      </c>
      <c r="U34" s="240">
        <v>399.28980805999998</v>
      </c>
      <c r="V34" s="240">
        <v>411.10817419</v>
      </c>
      <c r="W34" s="240">
        <v>389.32842499999998</v>
      </c>
      <c r="X34" s="240">
        <v>374.50403870999997</v>
      </c>
      <c r="Y34" s="240">
        <v>377.18494433000001</v>
      </c>
      <c r="Z34" s="240">
        <v>354.36450968000003</v>
      </c>
      <c r="AA34" s="240">
        <v>355.48627742000002</v>
      </c>
      <c r="AB34" s="240">
        <v>374.62872535999998</v>
      </c>
      <c r="AC34" s="240">
        <v>376.95265354999998</v>
      </c>
      <c r="AD34" s="240">
        <v>382.39287000000002</v>
      </c>
      <c r="AE34" s="240">
        <v>397.75271548000001</v>
      </c>
      <c r="AF34" s="240">
        <v>399.02574933</v>
      </c>
      <c r="AG34" s="240">
        <v>395.82415838999998</v>
      </c>
      <c r="AH34" s="240">
        <v>407.89863548</v>
      </c>
      <c r="AI34" s="240">
        <v>386.13631466999999</v>
      </c>
      <c r="AJ34" s="240">
        <v>386.28221387000002</v>
      </c>
      <c r="AK34" s="240">
        <v>381.70868933000003</v>
      </c>
      <c r="AL34" s="240">
        <v>370.33480064999998</v>
      </c>
      <c r="AM34" s="240">
        <v>357.02407032000002</v>
      </c>
      <c r="AN34" s="240">
        <v>367.31813070999999</v>
      </c>
      <c r="AO34" s="240">
        <v>374.67243839000002</v>
      </c>
      <c r="AP34" s="240">
        <v>368.08834632999998</v>
      </c>
      <c r="AQ34" s="240">
        <v>396.80641451999998</v>
      </c>
      <c r="AR34" s="240">
        <v>398.72134299999999</v>
      </c>
      <c r="AS34" s="240">
        <v>404.17356516000001</v>
      </c>
      <c r="AT34" s="240">
        <v>410.48465644999999</v>
      </c>
      <c r="AU34" s="240">
        <v>396.51731767000001</v>
      </c>
      <c r="AV34" s="240">
        <v>385.8117929</v>
      </c>
      <c r="AW34" s="240">
        <v>375.64777133000001</v>
      </c>
      <c r="AX34" s="240">
        <v>347.82510129000002</v>
      </c>
      <c r="AY34" s="240">
        <v>368.56141484</v>
      </c>
      <c r="AZ34" s="240">
        <v>358.06330000000003</v>
      </c>
      <c r="BA34" s="240">
        <v>371.96080000000001</v>
      </c>
      <c r="BB34" s="333">
        <v>363.05489999999998</v>
      </c>
      <c r="BC34" s="333">
        <v>393.46350000000001</v>
      </c>
      <c r="BD34" s="333">
        <v>394.89330000000001</v>
      </c>
      <c r="BE34" s="333">
        <v>400.12189999999998</v>
      </c>
      <c r="BF34" s="333">
        <v>405.2697</v>
      </c>
      <c r="BG34" s="333">
        <v>392.04669999999999</v>
      </c>
      <c r="BH34" s="333">
        <v>382.13380000000001</v>
      </c>
      <c r="BI34" s="333">
        <v>371.03269999999998</v>
      </c>
      <c r="BJ34" s="333">
        <v>341.69869999999997</v>
      </c>
      <c r="BK34" s="333">
        <v>364.29300000000001</v>
      </c>
      <c r="BL34" s="333">
        <v>355.7278</v>
      </c>
      <c r="BM34" s="333">
        <v>365.95710000000003</v>
      </c>
      <c r="BN34" s="333">
        <v>356.15179999999998</v>
      </c>
      <c r="BO34" s="333">
        <v>385.25729999999999</v>
      </c>
      <c r="BP34" s="333">
        <v>385.9665</v>
      </c>
      <c r="BQ34" s="333">
        <v>390.28140000000002</v>
      </c>
      <c r="BR34" s="333">
        <v>394.70699999999999</v>
      </c>
      <c r="BS34" s="333">
        <v>381.26389999999998</v>
      </c>
      <c r="BT34" s="333">
        <v>371.2122</v>
      </c>
      <c r="BU34" s="333">
        <v>360.0729</v>
      </c>
      <c r="BV34" s="333">
        <v>331.37180000000001</v>
      </c>
    </row>
    <row r="35" spans="1:74" ht="11.1" customHeight="1" x14ac:dyDescent="0.2">
      <c r="A35" s="111" t="s">
        <v>810</v>
      </c>
      <c r="B35" s="205" t="s">
        <v>561</v>
      </c>
      <c r="C35" s="240">
        <v>279.12461387000002</v>
      </c>
      <c r="D35" s="240">
        <v>287.68516463999998</v>
      </c>
      <c r="E35" s="240">
        <v>276.53288644999998</v>
      </c>
      <c r="F35" s="240">
        <v>285.31702066999998</v>
      </c>
      <c r="G35" s="240">
        <v>283.27754257999999</v>
      </c>
      <c r="H35" s="240">
        <v>296.756145</v>
      </c>
      <c r="I35" s="240">
        <v>290.78859129</v>
      </c>
      <c r="J35" s="240">
        <v>291.50597064999999</v>
      </c>
      <c r="K35" s="240">
        <v>288.00317867000001</v>
      </c>
      <c r="L35" s="240">
        <v>273.70779128999999</v>
      </c>
      <c r="M35" s="240">
        <v>263.39041766999998</v>
      </c>
      <c r="N35" s="240">
        <v>254.84368677000001</v>
      </c>
      <c r="O35" s="240">
        <v>262.97170065</v>
      </c>
      <c r="P35" s="240">
        <v>275.47092483</v>
      </c>
      <c r="Q35" s="240">
        <v>261.91505581000001</v>
      </c>
      <c r="R35" s="240">
        <v>272.73902633</v>
      </c>
      <c r="S35" s="240">
        <v>274.57507709999999</v>
      </c>
      <c r="T35" s="240">
        <v>284.95222000000001</v>
      </c>
      <c r="U35" s="240">
        <v>279.74364967999998</v>
      </c>
      <c r="V35" s="240">
        <v>290.17453258</v>
      </c>
      <c r="W35" s="240">
        <v>280.69010333</v>
      </c>
      <c r="X35" s="240">
        <v>271.95132225999998</v>
      </c>
      <c r="Y35" s="240">
        <v>272.43163033000002</v>
      </c>
      <c r="Z35" s="240">
        <v>264.16662387000002</v>
      </c>
      <c r="AA35" s="240">
        <v>271.47166355000002</v>
      </c>
      <c r="AB35" s="240">
        <v>280.84548143000001</v>
      </c>
      <c r="AC35" s="240">
        <v>275.29899452000001</v>
      </c>
      <c r="AD35" s="240">
        <v>277.92699733000001</v>
      </c>
      <c r="AE35" s="240">
        <v>283.95358484000002</v>
      </c>
      <c r="AF35" s="240">
        <v>290.24408533000002</v>
      </c>
      <c r="AG35" s="240">
        <v>288.90523710000002</v>
      </c>
      <c r="AH35" s="240">
        <v>296.08640161</v>
      </c>
      <c r="AI35" s="240">
        <v>283.59271432999998</v>
      </c>
      <c r="AJ35" s="240">
        <v>270.15714548</v>
      </c>
      <c r="AK35" s="240">
        <v>273.65262999999999</v>
      </c>
      <c r="AL35" s="240">
        <v>265.69973806000002</v>
      </c>
      <c r="AM35" s="240">
        <v>251.99001580999999</v>
      </c>
      <c r="AN35" s="240">
        <v>261.10224356999998</v>
      </c>
      <c r="AO35" s="240">
        <v>258.93445451999997</v>
      </c>
      <c r="AP35" s="240">
        <v>256.76605633000003</v>
      </c>
      <c r="AQ35" s="240">
        <v>259.86794161</v>
      </c>
      <c r="AR35" s="240">
        <v>266.46773232999999</v>
      </c>
      <c r="AS35" s="240">
        <v>267.42542484000001</v>
      </c>
      <c r="AT35" s="240">
        <v>319.96540871000002</v>
      </c>
      <c r="AU35" s="240">
        <v>271.50741399999998</v>
      </c>
      <c r="AV35" s="240">
        <v>267.74306645000001</v>
      </c>
      <c r="AW35" s="240">
        <v>262.61064900000002</v>
      </c>
      <c r="AX35" s="240">
        <v>252.22112000000001</v>
      </c>
      <c r="AY35" s="240">
        <v>259.08032677</v>
      </c>
      <c r="AZ35" s="240">
        <v>255.6686</v>
      </c>
      <c r="BA35" s="240">
        <v>258.05399999999997</v>
      </c>
      <c r="BB35" s="333">
        <v>255.2029</v>
      </c>
      <c r="BC35" s="333">
        <v>259.45069999999998</v>
      </c>
      <c r="BD35" s="333">
        <v>265.39400000000001</v>
      </c>
      <c r="BE35" s="333">
        <v>266.3888</v>
      </c>
      <c r="BF35" s="333">
        <v>317.42750000000001</v>
      </c>
      <c r="BG35" s="333">
        <v>269.67809999999997</v>
      </c>
      <c r="BH35" s="333">
        <v>266.35019999999997</v>
      </c>
      <c r="BI35" s="333">
        <v>260.58139999999997</v>
      </c>
      <c r="BJ35" s="333">
        <v>249.53270000000001</v>
      </c>
      <c r="BK35" s="333">
        <v>257.40730000000002</v>
      </c>
      <c r="BL35" s="333">
        <v>254.73070000000001</v>
      </c>
      <c r="BM35" s="333">
        <v>254.0813</v>
      </c>
      <c r="BN35" s="333">
        <v>250.95679999999999</v>
      </c>
      <c r="BO35" s="333">
        <v>254.71199999999999</v>
      </c>
      <c r="BP35" s="333">
        <v>260.08280000000002</v>
      </c>
      <c r="BQ35" s="333">
        <v>260.50799999999998</v>
      </c>
      <c r="BR35" s="333">
        <v>309.91359999999997</v>
      </c>
      <c r="BS35" s="333">
        <v>262.93759999999997</v>
      </c>
      <c r="BT35" s="333">
        <v>259.41480000000001</v>
      </c>
      <c r="BU35" s="333">
        <v>253.53309999999999</v>
      </c>
      <c r="BV35" s="333">
        <v>242.5376</v>
      </c>
    </row>
    <row r="36" spans="1:74" ht="11.1" customHeight="1" x14ac:dyDescent="0.2">
      <c r="A36" s="111" t="s">
        <v>811</v>
      </c>
      <c r="B36" s="205" t="s">
        <v>562</v>
      </c>
      <c r="C36" s="240">
        <v>455.49040934999999</v>
      </c>
      <c r="D36" s="240">
        <v>482.47526749999997</v>
      </c>
      <c r="E36" s="240">
        <v>449.95128645</v>
      </c>
      <c r="F36" s="240">
        <v>478.97573433000002</v>
      </c>
      <c r="G36" s="240">
        <v>477.15557805999998</v>
      </c>
      <c r="H36" s="240">
        <v>519.60561800000005</v>
      </c>
      <c r="I36" s="240">
        <v>525.43989257999999</v>
      </c>
      <c r="J36" s="240">
        <v>518.27457418999995</v>
      </c>
      <c r="K36" s="240">
        <v>527.54384400000004</v>
      </c>
      <c r="L36" s="240">
        <v>502.28648032000001</v>
      </c>
      <c r="M36" s="240">
        <v>483.59484932999999</v>
      </c>
      <c r="N36" s="240">
        <v>476.95252644999999</v>
      </c>
      <c r="O36" s="240">
        <v>490.35633289999998</v>
      </c>
      <c r="P36" s="240">
        <v>492.96954240999997</v>
      </c>
      <c r="Q36" s="240">
        <v>475.33513581</v>
      </c>
      <c r="R36" s="240">
        <v>498.30139166999999</v>
      </c>
      <c r="S36" s="240">
        <v>485.71429225999998</v>
      </c>
      <c r="T36" s="240">
        <v>520.55656166999995</v>
      </c>
      <c r="U36" s="240">
        <v>519.32534806000001</v>
      </c>
      <c r="V36" s="240">
        <v>526.80084452000006</v>
      </c>
      <c r="W36" s="240">
        <v>523.30478966999999</v>
      </c>
      <c r="X36" s="240">
        <v>507.39612839</v>
      </c>
      <c r="Y36" s="240">
        <v>496.38287532999999</v>
      </c>
      <c r="Z36" s="240">
        <v>482.23845483999997</v>
      </c>
      <c r="AA36" s="240">
        <v>501.54354516000001</v>
      </c>
      <c r="AB36" s="240">
        <v>517.51593320999996</v>
      </c>
      <c r="AC36" s="240">
        <v>498.34451516000001</v>
      </c>
      <c r="AD36" s="240">
        <v>510.29355700000002</v>
      </c>
      <c r="AE36" s="240">
        <v>521.34873451999999</v>
      </c>
      <c r="AF36" s="240">
        <v>564.07234532999996</v>
      </c>
      <c r="AG36" s="240">
        <v>544.79779097000005</v>
      </c>
      <c r="AH36" s="240">
        <v>552.68143515999998</v>
      </c>
      <c r="AI36" s="240">
        <v>539.31605133000005</v>
      </c>
      <c r="AJ36" s="240">
        <v>528.88372387000004</v>
      </c>
      <c r="AK36" s="240">
        <v>525.27937799999995</v>
      </c>
      <c r="AL36" s="240">
        <v>522.51247999999998</v>
      </c>
      <c r="AM36" s="240">
        <v>466.15278031999998</v>
      </c>
      <c r="AN36" s="240">
        <v>484.33696786000002</v>
      </c>
      <c r="AO36" s="240">
        <v>452.23543774000001</v>
      </c>
      <c r="AP36" s="240">
        <v>481.76058633000002</v>
      </c>
      <c r="AQ36" s="240">
        <v>501.66364677000001</v>
      </c>
      <c r="AR36" s="240">
        <v>515.69619033000004</v>
      </c>
      <c r="AS36" s="240">
        <v>511.69231741999999</v>
      </c>
      <c r="AT36" s="240">
        <v>531.85475547999999</v>
      </c>
      <c r="AU36" s="240">
        <v>515.98723667000002</v>
      </c>
      <c r="AV36" s="240">
        <v>506.12873160999999</v>
      </c>
      <c r="AW36" s="240">
        <v>485.81994900000001</v>
      </c>
      <c r="AX36" s="240">
        <v>465.14532451999997</v>
      </c>
      <c r="AY36" s="240">
        <v>486.07516548000001</v>
      </c>
      <c r="AZ36" s="240">
        <v>481.30250000000001</v>
      </c>
      <c r="BA36" s="240">
        <v>455.39330000000001</v>
      </c>
      <c r="BB36" s="333">
        <v>489.04880000000003</v>
      </c>
      <c r="BC36" s="333">
        <v>510.82080000000002</v>
      </c>
      <c r="BD36" s="333">
        <v>525.10519999999997</v>
      </c>
      <c r="BE36" s="333">
        <v>522.37419999999997</v>
      </c>
      <c r="BF36" s="333">
        <v>543.58849999999995</v>
      </c>
      <c r="BG36" s="333">
        <v>526.27639999999997</v>
      </c>
      <c r="BH36" s="333">
        <v>516.42190000000005</v>
      </c>
      <c r="BI36" s="333">
        <v>493.49489999999997</v>
      </c>
      <c r="BJ36" s="333">
        <v>469.31189999999998</v>
      </c>
      <c r="BK36" s="333">
        <v>495.08569999999997</v>
      </c>
      <c r="BL36" s="333">
        <v>494.32139999999998</v>
      </c>
      <c r="BM36" s="333">
        <v>465.41370000000001</v>
      </c>
      <c r="BN36" s="333">
        <v>495.4785</v>
      </c>
      <c r="BO36" s="333">
        <v>517.96929999999998</v>
      </c>
      <c r="BP36" s="333">
        <v>531.75040000000001</v>
      </c>
      <c r="BQ36" s="333">
        <v>528.57159999999999</v>
      </c>
      <c r="BR36" s="333">
        <v>549.75429999999994</v>
      </c>
      <c r="BS36" s="333">
        <v>531.56629999999996</v>
      </c>
      <c r="BT36" s="333">
        <v>521.39250000000004</v>
      </c>
      <c r="BU36" s="333">
        <v>497.95150000000001</v>
      </c>
      <c r="BV36" s="333">
        <v>473.58330000000001</v>
      </c>
    </row>
    <row r="37" spans="1:74" s="116" customFormat="1" ht="11.1" customHeight="1" x14ac:dyDescent="0.2">
      <c r="A37" s="111" t="s">
        <v>812</v>
      </c>
      <c r="B37" s="205" t="s">
        <v>563</v>
      </c>
      <c r="C37" s="240">
        <v>219.14770128999999</v>
      </c>
      <c r="D37" s="240">
        <v>221.37607036</v>
      </c>
      <c r="E37" s="240">
        <v>211.10501644999999</v>
      </c>
      <c r="F37" s="240">
        <v>224.93588033</v>
      </c>
      <c r="G37" s="240">
        <v>227.37298000000001</v>
      </c>
      <c r="H37" s="240">
        <v>255.82600133</v>
      </c>
      <c r="I37" s="240">
        <v>253.32316774</v>
      </c>
      <c r="J37" s="240">
        <v>257.28665387000001</v>
      </c>
      <c r="K37" s="240">
        <v>243.84010533</v>
      </c>
      <c r="L37" s="240">
        <v>227.17273387</v>
      </c>
      <c r="M37" s="240">
        <v>228.14945233</v>
      </c>
      <c r="N37" s="240">
        <v>216.18471031999999</v>
      </c>
      <c r="O37" s="240">
        <v>213.72195065</v>
      </c>
      <c r="P37" s="240">
        <v>222.08967379000001</v>
      </c>
      <c r="Q37" s="240">
        <v>208.94254581000001</v>
      </c>
      <c r="R37" s="240">
        <v>220.13907967</v>
      </c>
      <c r="S37" s="240">
        <v>224.56625903</v>
      </c>
      <c r="T37" s="240">
        <v>252.99227833</v>
      </c>
      <c r="U37" s="240">
        <v>258.73569097000001</v>
      </c>
      <c r="V37" s="240">
        <v>251.34067934999999</v>
      </c>
      <c r="W37" s="240">
        <v>234.432816</v>
      </c>
      <c r="X37" s="240">
        <v>223.02407289999999</v>
      </c>
      <c r="Y37" s="240">
        <v>213.49107133000001</v>
      </c>
      <c r="Z37" s="240">
        <v>212.24709870999999</v>
      </c>
      <c r="AA37" s="240">
        <v>209.74457065000001</v>
      </c>
      <c r="AB37" s="240">
        <v>215.65827536</v>
      </c>
      <c r="AC37" s="240">
        <v>209.73843355</v>
      </c>
      <c r="AD37" s="240">
        <v>214.57168367</v>
      </c>
      <c r="AE37" s="240">
        <v>225.28224452000001</v>
      </c>
      <c r="AF37" s="240">
        <v>248.51617232999999</v>
      </c>
      <c r="AG37" s="240">
        <v>253.24018419000001</v>
      </c>
      <c r="AH37" s="240">
        <v>248.73163129</v>
      </c>
      <c r="AI37" s="240">
        <v>239.65512533</v>
      </c>
      <c r="AJ37" s="240">
        <v>214.76701774</v>
      </c>
      <c r="AK37" s="240">
        <v>210.568545</v>
      </c>
      <c r="AL37" s="240">
        <v>211.83780612999999</v>
      </c>
      <c r="AM37" s="240">
        <v>208.81829870999999</v>
      </c>
      <c r="AN37" s="240">
        <v>211.25237179000001</v>
      </c>
      <c r="AO37" s="240">
        <v>205.77085968</v>
      </c>
      <c r="AP37" s="240">
        <v>215.11049</v>
      </c>
      <c r="AQ37" s="240">
        <v>226.00142516</v>
      </c>
      <c r="AR37" s="240">
        <v>245.48302767000001</v>
      </c>
      <c r="AS37" s="240">
        <v>257.96176645000003</v>
      </c>
      <c r="AT37" s="240">
        <v>254.28862774000001</v>
      </c>
      <c r="AU37" s="240">
        <v>240.66551433000001</v>
      </c>
      <c r="AV37" s="240">
        <v>218.00699806</v>
      </c>
      <c r="AW37" s="240">
        <v>222.88851133</v>
      </c>
      <c r="AX37" s="240">
        <v>216.55154676999999</v>
      </c>
      <c r="AY37" s="240">
        <v>211.85107096999999</v>
      </c>
      <c r="AZ37" s="240">
        <v>209.584</v>
      </c>
      <c r="BA37" s="240">
        <v>208.16419999999999</v>
      </c>
      <c r="BB37" s="333">
        <v>217.79339999999999</v>
      </c>
      <c r="BC37" s="333">
        <v>228.73089999999999</v>
      </c>
      <c r="BD37" s="333">
        <v>248.1292</v>
      </c>
      <c r="BE37" s="333">
        <v>261.58440000000002</v>
      </c>
      <c r="BF37" s="333">
        <v>258.86079999999998</v>
      </c>
      <c r="BG37" s="333">
        <v>248.97149999999999</v>
      </c>
      <c r="BH37" s="333">
        <v>222.65450000000001</v>
      </c>
      <c r="BI37" s="333">
        <v>228.0514</v>
      </c>
      <c r="BJ37" s="333">
        <v>221.173</v>
      </c>
      <c r="BK37" s="333">
        <v>215.8288</v>
      </c>
      <c r="BL37" s="333">
        <v>213.83009999999999</v>
      </c>
      <c r="BM37" s="333">
        <v>211.20410000000001</v>
      </c>
      <c r="BN37" s="333">
        <v>220.34119999999999</v>
      </c>
      <c r="BO37" s="333">
        <v>230.87710000000001</v>
      </c>
      <c r="BP37" s="333">
        <v>249.93610000000001</v>
      </c>
      <c r="BQ37" s="333">
        <v>263.13760000000002</v>
      </c>
      <c r="BR37" s="333">
        <v>260.06689999999998</v>
      </c>
      <c r="BS37" s="333">
        <v>249.8991</v>
      </c>
      <c r="BT37" s="333">
        <v>223.3124</v>
      </c>
      <c r="BU37" s="333">
        <v>228.6172</v>
      </c>
      <c r="BV37" s="333">
        <v>221.6771</v>
      </c>
    </row>
    <row r="38" spans="1:74" s="116" customFormat="1" ht="11.1" customHeight="1" x14ac:dyDescent="0.2">
      <c r="A38" s="111" t="s">
        <v>813</v>
      </c>
      <c r="B38" s="205" t="s">
        <v>256</v>
      </c>
      <c r="C38" s="240">
        <v>227.11104645</v>
      </c>
      <c r="D38" s="240">
        <v>241.42159785999999</v>
      </c>
      <c r="E38" s="240">
        <v>238.22284644999999</v>
      </c>
      <c r="F38" s="240">
        <v>260.30116233000001</v>
      </c>
      <c r="G38" s="240">
        <v>246.30311032</v>
      </c>
      <c r="H38" s="240">
        <v>271.80219667</v>
      </c>
      <c r="I38" s="240">
        <v>275.73034547999998</v>
      </c>
      <c r="J38" s="240">
        <v>275.06881161000001</v>
      </c>
      <c r="K38" s="240">
        <v>273.34180366999999</v>
      </c>
      <c r="L38" s="240">
        <v>259.66670290000002</v>
      </c>
      <c r="M38" s="240">
        <v>237.43739299999999</v>
      </c>
      <c r="N38" s="240">
        <v>227.51015742000001</v>
      </c>
      <c r="O38" s="240">
        <v>212.42679774000001</v>
      </c>
      <c r="P38" s="240">
        <v>224.12278241000001</v>
      </c>
      <c r="Q38" s="240">
        <v>237.05781289999999</v>
      </c>
      <c r="R38" s="240">
        <v>236.36194166999999</v>
      </c>
      <c r="S38" s="240">
        <v>235.68433838999999</v>
      </c>
      <c r="T38" s="240">
        <v>263.94077633000001</v>
      </c>
      <c r="U38" s="240">
        <v>265.63622709999999</v>
      </c>
      <c r="V38" s="240">
        <v>278.91040257999998</v>
      </c>
      <c r="W38" s="240">
        <v>272.20655233000002</v>
      </c>
      <c r="X38" s="240">
        <v>241.92654870999999</v>
      </c>
      <c r="Y38" s="240">
        <v>236.75731367</v>
      </c>
      <c r="Z38" s="240">
        <v>224.21599548</v>
      </c>
      <c r="AA38" s="240">
        <v>213.98386289999999</v>
      </c>
      <c r="AB38" s="240">
        <v>227.20900678999999</v>
      </c>
      <c r="AC38" s="240">
        <v>218.99531805999999</v>
      </c>
      <c r="AD38" s="240">
        <v>229.08494099999999</v>
      </c>
      <c r="AE38" s="240">
        <v>228.84873805999999</v>
      </c>
      <c r="AF38" s="240">
        <v>261.826661</v>
      </c>
      <c r="AG38" s="240">
        <v>259.77677419000003</v>
      </c>
      <c r="AH38" s="240">
        <v>272.58786257999998</v>
      </c>
      <c r="AI38" s="240">
        <v>256.35703066999997</v>
      </c>
      <c r="AJ38" s="240">
        <v>242.40394645000001</v>
      </c>
      <c r="AK38" s="240">
        <v>227.23558967</v>
      </c>
      <c r="AL38" s="240">
        <v>217.30163225999999</v>
      </c>
      <c r="AM38" s="240">
        <v>213.5837429</v>
      </c>
      <c r="AN38" s="240">
        <v>222.77173285999999</v>
      </c>
      <c r="AO38" s="240">
        <v>213.37382065</v>
      </c>
      <c r="AP38" s="240">
        <v>213.85866100000001</v>
      </c>
      <c r="AQ38" s="240">
        <v>227.64557902999999</v>
      </c>
      <c r="AR38" s="240">
        <v>250.57883366999999</v>
      </c>
      <c r="AS38" s="240">
        <v>257.56858129</v>
      </c>
      <c r="AT38" s="240">
        <v>273.52677645</v>
      </c>
      <c r="AU38" s="240">
        <v>242.38338567</v>
      </c>
      <c r="AV38" s="240">
        <v>243.64914322999999</v>
      </c>
      <c r="AW38" s="240">
        <v>226.73662766999999</v>
      </c>
      <c r="AX38" s="240">
        <v>207.21754225999999</v>
      </c>
      <c r="AY38" s="240">
        <v>213.17232773999999</v>
      </c>
      <c r="AZ38" s="240">
        <v>223.40979999999999</v>
      </c>
      <c r="BA38" s="240">
        <v>213.36750000000001</v>
      </c>
      <c r="BB38" s="333">
        <v>214.75110000000001</v>
      </c>
      <c r="BC38" s="333">
        <v>229.18440000000001</v>
      </c>
      <c r="BD38" s="333">
        <v>252.73140000000001</v>
      </c>
      <c r="BE38" s="333">
        <v>258.38119999999998</v>
      </c>
      <c r="BF38" s="333">
        <v>272.08069999999998</v>
      </c>
      <c r="BG38" s="333">
        <v>243.3845</v>
      </c>
      <c r="BH38" s="333">
        <v>245.4</v>
      </c>
      <c r="BI38" s="333">
        <v>227.41980000000001</v>
      </c>
      <c r="BJ38" s="333">
        <v>206.5206</v>
      </c>
      <c r="BK38" s="333">
        <v>213.3081</v>
      </c>
      <c r="BL38" s="333">
        <v>224.6138</v>
      </c>
      <c r="BM38" s="333">
        <v>214.49879999999999</v>
      </c>
      <c r="BN38" s="333">
        <v>215.78210000000001</v>
      </c>
      <c r="BO38" s="333">
        <v>230.21680000000001</v>
      </c>
      <c r="BP38" s="333">
        <v>253.81219999999999</v>
      </c>
      <c r="BQ38" s="333">
        <v>259.50060000000002</v>
      </c>
      <c r="BR38" s="333">
        <v>273.2183</v>
      </c>
      <c r="BS38" s="333">
        <v>244.3176</v>
      </c>
      <c r="BT38" s="333">
        <v>246.25479999999999</v>
      </c>
      <c r="BU38" s="333">
        <v>228.12809999999999</v>
      </c>
      <c r="BV38" s="333">
        <v>207.12459999999999</v>
      </c>
    </row>
    <row r="39" spans="1:74" s="116" customFormat="1" ht="11.1" customHeight="1" x14ac:dyDescent="0.2">
      <c r="A39" s="111" t="s">
        <v>818</v>
      </c>
      <c r="B39" s="205" t="s">
        <v>257</v>
      </c>
      <c r="C39" s="240">
        <v>12.700604516</v>
      </c>
      <c r="D39" s="240">
        <v>13.521326429</v>
      </c>
      <c r="E39" s="240">
        <v>13.049871613000001</v>
      </c>
      <c r="F39" s="240">
        <v>13.517911</v>
      </c>
      <c r="G39" s="240">
        <v>13.113532580999999</v>
      </c>
      <c r="H39" s="240">
        <v>13.623232333000001</v>
      </c>
      <c r="I39" s="240">
        <v>14.163251613</v>
      </c>
      <c r="J39" s="240">
        <v>15.440183226</v>
      </c>
      <c r="K39" s="240">
        <v>14.604882333000001</v>
      </c>
      <c r="L39" s="240">
        <v>14.204449354999999</v>
      </c>
      <c r="M39" s="240">
        <v>14.240095999999999</v>
      </c>
      <c r="N39" s="240">
        <v>13.744307419</v>
      </c>
      <c r="O39" s="240">
        <v>13.387914839</v>
      </c>
      <c r="P39" s="240">
        <v>13.654677931</v>
      </c>
      <c r="Q39" s="240">
        <v>13.392416774000001</v>
      </c>
      <c r="R39" s="240">
        <v>13.518234333000001</v>
      </c>
      <c r="S39" s="240">
        <v>13.584077097</v>
      </c>
      <c r="T39" s="240">
        <v>13.891859667</v>
      </c>
      <c r="U39" s="240">
        <v>14.25952129</v>
      </c>
      <c r="V39" s="240">
        <v>15.030718387</v>
      </c>
      <c r="W39" s="240">
        <v>14.454445</v>
      </c>
      <c r="X39" s="240">
        <v>14.616727742</v>
      </c>
      <c r="Y39" s="240">
        <v>13.938827</v>
      </c>
      <c r="Z39" s="240">
        <v>13.715860644999999</v>
      </c>
      <c r="AA39" s="240">
        <v>13.034137742</v>
      </c>
      <c r="AB39" s="240">
        <v>13.615847499999999</v>
      </c>
      <c r="AC39" s="240">
        <v>13.570644516</v>
      </c>
      <c r="AD39" s="240">
        <v>13.676104333</v>
      </c>
      <c r="AE39" s="240">
        <v>13.605732581</v>
      </c>
      <c r="AF39" s="240">
        <v>13.990522</v>
      </c>
      <c r="AG39" s="240">
        <v>14.323127097</v>
      </c>
      <c r="AH39" s="240">
        <v>14.528734194</v>
      </c>
      <c r="AI39" s="240">
        <v>14.583379667000001</v>
      </c>
      <c r="AJ39" s="240">
        <v>14.193251289999999</v>
      </c>
      <c r="AK39" s="240">
        <v>13.662668667</v>
      </c>
      <c r="AL39" s="240">
        <v>12.706502903000001</v>
      </c>
      <c r="AM39" s="240">
        <v>12.692574516000001</v>
      </c>
      <c r="AN39" s="240">
        <v>13.471406429</v>
      </c>
      <c r="AO39" s="240">
        <v>12.689895161000001</v>
      </c>
      <c r="AP39" s="240">
        <v>13.011232667</v>
      </c>
      <c r="AQ39" s="240">
        <v>12.975356452</v>
      </c>
      <c r="AR39" s="240">
        <v>13.719762666999999</v>
      </c>
      <c r="AS39" s="240">
        <v>13.99167871</v>
      </c>
      <c r="AT39" s="240">
        <v>14.138376451999999</v>
      </c>
      <c r="AU39" s="240">
        <v>14.024187667</v>
      </c>
      <c r="AV39" s="240">
        <v>14.084948065000001</v>
      </c>
      <c r="AW39" s="240">
        <v>13.646708667</v>
      </c>
      <c r="AX39" s="240">
        <v>12.981980323</v>
      </c>
      <c r="AY39" s="240">
        <v>12.364450323</v>
      </c>
      <c r="AZ39" s="240">
        <v>13.49173</v>
      </c>
      <c r="BA39" s="240">
        <v>12.71266</v>
      </c>
      <c r="BB39" s="333">
        <v>13.03159</v>
      </c>
      <c r="BC39" s="333">
        <v>12.99966</v>
      </c>
      <c r="BD39" s="333">
        <v>13.74579</v>
      </c>
      <c r="BE39" s="333">
        <v>14.01947</v>
      </c>
      <c r="BF39" s="333">
        <v>14.1671</v>
      </c>
      <c r="BG39" s="333">
        <v>14.053699999999999</v>
      </c>
      <c r="BH39" s="333">
        <v>14.117559999999999</v>
      </c>
      <c r="BI39" s="333">
        <v>13.67895</v>
      </c>
      <c r="BJ39" s="333">
        <v>13.007709999999999</v>
      </c>
      <c r="BK39" s="333">
        <v>12.387280000000001</v>
      </c>
      <c r="BL39" s="333">
        <v>13.519450000000001</v>
      </c>
      <c r="BM39" s="333">
        <v>12.734360000000001</v>
      </c>
      <c r="BN39" s="333">
        <v>13.053929999999999</v>
      </c>
      <c r="BO39" s="333">
        <v>13.02197</v>
      </c>
      <c r="BP39" s="333">
        <v>13.768980000000001</v>
      </c>
      <c r="BQ39" s="333">
        <v>14.04214</v>
      </c>
      <c r="BR39" s="333">
        <v>14.18915</v>
      </c>
      <c r="BS39" s="333">
        <v>14.07464</v>
      </c>
      <c r="BT39" s="333">
        <v>14.13777</v>
      </c>
      <c r="BU39" s="333">
        <v>13.697699999999999</v>
      </c>
      <c r="BV39" s="333">
        <v>13.025069999999999</v>
      </c>
    </row>
    <row r="40" spans="1:74" s="116" customFormat="1" ht="11.1" customHeight="1" x14ac:dyDescent="0.2">
      <c r="A40" s="111" t="s">
        <v>819</v>
      </c>
      <c r="B40" s="205" t="s">
        <v>565</v>
      </c>
      <c r="C40" s="240">
        <v>2568.0322470999999</v>
      </c>
      <c r="D40" s="240">
        <v>2741.0273336</v>
      </c>
      <c r="E40" s="240">
        <v>2571.2614841999998</v>
      </c>
      <c r="F40" s="240">
        <v>2682.9544237</v>
      </c>
      <c r="G40" s="240">
        <v>2674.7012558000001</v>
      </c>
      <c r="H40" s="240">
        <v>2873.9234597</v>
      </c>
      <c r="I40" s="240">
        <v>2830.5595681</v>
      </c>
      <c r="J40" s="240">
        <v>2850.7443303</v>
      </c>
      <c r="K40" s="240">
        <v>2824.3494730000002</v>
      </c>
      <c r="L40" s="240">
        <v>2685.4461680999998</v>
      </c>
      <c r="M40" s="240">
        <v>2616.488949</v>
      </c>
      <c r="N40" s="240">
        <v>2523.3671322999999</v>
      </c>
      <c r="O40" s="240">
        <v>2543.4794557999999</v>
      </c>
      <c r="P40" s="240">
        <v>2646.4985892999998</v>
      </c>
      <c r="Q40" s="240">
        <v>2556.0439126000001</v>
      </c>
      <c r="R40" s="240">
        <v>2621.5575617</v>
      </c>
      <c r="S40" s="240">
        <v>2628.7566461000001</v>
      </c>
      <c r="T40" s="240">
        <v>2789.0677943000001</v>
      </c>
      <c r="U40" s="240">
        <v>2808.9160815999999</v>
      </c>
      <c r="V40" s="240">
        <v>2874.2109168000002</v>
      </c>
      <c r="W40" s="240">
        <v>2775.3102490000001</v>
      </c>
      <c r="X40" s="240">
        <v>2632.1700703000001</v>
      </c>
      <c r="Y40" s="240">
        <v>2614.0477317</v>
      </c>
      <c r="Z40" s="240">
        <v>2536.0107254999998</v>
      </c>
      <c r="AA40" s="240">
        <v>2542.2294642000002</v>
      </c>
      <c r="AB40" s="240">
        <v>2661.9212161</v>
      </c>
      <c r="AC40" s="240">
        <v>2597.7491871000002</v>
      </c>
      <c r="AD40" s="240">
        <v>2629.9519252999999</v>
      </c>
      <c r="AE40" s="240">
        <v>2681.7571068000002</v>
      </c>
      <c r="AF40" s="240">
        <v>2846.6179437000001</v>
      </c>
      <c r="AG40" s="240">
        <v>2832.4558674</v>
      </c>
      <c r="AH40" s="240">
        <v>2875.3046100000001</v>
      </c>
      <c r="AI40" s="240">
        <v>2784.6713420000001</v>
      </c>
      <c r="AJ40" s="240">
        <v>2671.4558284</v>
      </c>
      <c r="AK40" s="240">
        <v>2648.5197283000002</v>
      </c>
      <c r="AL40" s="240">
        <v>2588.4454560999998</v>
      </c>
      <c r="AM40" s="240">
        <v>2453.5661181</v>
      </c>
      <c r="AN40" s="240">
        <v>2569.5701018</v>
      </c>
      <c r="AO40" s="240">
        <v>2477.7628934999998</v>
      </c>
      <c r="AP40" s="240">
        <v>2508.0190822999998</v>
      </c>
      <c r="AQ40" s="240">
        <v>2627.7643739</v>
      </c>
      <c r="AR40" s="240">
        <v>2717.5833250000001</v>
      </c>
      <c r="AS40" s="240">
        <v>2743.2481699999998</v>
      </c>
      <c r="AT40" s="240">
        <v>2891.3622270999999</v>
      </c>
      <c r="AU40" s="240">
        <v>2706.4087512999999</v>
      </c>
      <c r="AV40" s="240">
        <v>2613.6436122999999</v>
      </c>
      <c r="AW40" s="240">
        <v>2564.2373843</v>
      </c>
      <c r="AX40" s="240">
        <v>2458.4937777</v>
      </c>
      <c r="AY40" s="240">
        <v>2517.2043616000001</v>
      </c>
      <c r="AZ40" s="240">
        <v>2557.9302200000002</v>
      </c>
      <c r="BA40" s="240">
        <v>2491.1970900000001</v>
      </c>
      <c r="BB40" s="333">
        <v>2522.864</v>
      </c>
      <c r="BC40" s="333">
        <v>2649.62</v>
      </c>
      <c r="BD40" s="333">
        <v>2735.3739999999998</v>
      </c>
      <c r="BE40" s="333">
        <v>2762.8249999999998</v>
      </c>
      <c r="BF40" s="333">
        <v>2905.1419999999998</v>
      </c>
      <c r="BG40" s="333">
        <v>2727.4720000000002</v>
      </c>
      <c r="BH40" s="333">
        <v>2632.8139999999999</v>
      </c>
      <c r="BI40" s="333">
        <v>2576.2710000000002</v>
      </c>
      <c r="BJ40" s="333">
        <v>2459.1779999999999</v>
      </c>
      <c r="BK40" s="333">
        <v>2532.0880000000002</v>
      </c>
      <c r="BL40" s="333">
        <v>2584.2139999999999</v>
      </c>
      <c r="BM40" s="333">
        <v>2497.962</v>
      </c>
      <c r="BN40" s="333">
        <v>2521.7370000000001</v>
      </c>
      <c r="BO40" s="333">
        <v>2644.8589999999999</v>
      </c>
      <c r="BP40" s="333">
        <v>2726.7460000000001</v>
      </c>
      <c r="BQ40" s="333">
        <v>2750.6460000000002</v>
      </c>
      <c r="BR40" s="333">
        <v>2888.6709999999998</v>
      </c>
      <c r="BS40" s="333">
        <v>2709.7660000000001</v>
      </c>
      <c r="BT40" s="333">
        <v>2613.7779999999998</v>
      </c>
      <c r="BU40" s="333">
        <v>2555.9189999999999</v>
      </c>
      <c r="BV40" s="333">
        <v>2438.87</v>
      </c>
    </row>
    <row r="41" spans="1:74" s="116" customFormat="1" ht="11.1" customHeight="1" x14ac:dyDescent="0.2">
      <c r="A41" s="117"/>
      <c r="B41" s="118" t="s">
        <v>255</v>
      </c>
      <c r="C41" s="237"/>
      <c r="D41" s="237"/>
      <c r="E41" s="237"/>
      <c r="F41" s="237"/>
      <c r="G41" s="237"/>
      <c r="H41" s="237"/>
      <c r="I41" s="237"/>
      <c r="J41" s="237"/>
      <c r="K41" s="237"/>
      <c r="L41" s="237"/>
      <c r="M41" s="237"/>
      <c r="N41" s="237"/>
      <c r="O41" s="237"/>
      <c r="P41" s="237"/>
      <c r="Q41" s="237"/>
      <c r="R41" s="237"/>
      <c r="S41" s="237"/>
      <c r="T41" s="237"/>
      <c r="U41" s="237"/>
      <c r="V41" s="237"/>
      <c r="W41" s="237"/>
      <c r="X41" s="237"/>
      <c r="Y41" s="237"/>
      <c r="Z41" s="237"/>
      <c r="AA41" s="237"/>
      <c r="AB41" s="237"/>
      <c r="AC41" s="237"/>
      <c r="AD41" s="237"/>
      <c r="AE41" s="237"/>
      <c r="AF41" s="237"/>
      <c r="AG41" s="237"/>
      <c r="AH41" s="237"/>
      <c r="AI41" s="237"/>
      <c r="AJ41" s="237"/>
      <c r="AK41" s="237"/>
      <c r="AL41" s="237"/>
      <c r="AM41" s="237"/>
      <c r="AN41" s="237"/>
      <c r="AO41" s="237"/>
      <c r="AP41" s="237"/>
      <c r="AQ41" s="237"/>
      <c r="AR41" s="237"/>
      <c r="AS41" s="237"/>
      <c r="AT41" s="237"/>
      <c r="AU41" s="237"/>
      <c r="AV41" s="237"/>
      <c r="AW41" s="237"/>
      <c r="AX41" s="237"/>
      <c r="AY41" s="237"/>
      <c r="AZ41" s="237"/>
      <c r="BA41" s="237"/>
      <c r="BB41" s="373"/>
      <c r="BC41" s="373"/>
      <c r="BD41" s="373"/>
      <c r="BE41" s="373"/>
      <c r="BF41" s="373"/>
      <c r="BG41" s="373"/>
      <c r="BH41" s="373"/>
      <c r="BI41" s="373"/>
      <c r="BJ41" s="373"/>
      <c r="BK41" s="373"/>
      <c r="BL41" s="373"/>
      <c r="BM41" s="373"/>
      <c r="BN41" s="373"/>
      <c r="BO41" s="373"/>
      <c r="BP41" s="373"/>
      <c r="BQ41" s="373"/>
      <c r="BR41" s="373"/>
      <c r="BS41" s="373"/>
      <c r="BT41" s="373"/>
      <c r="BU41" s="373"/>
      <c r="BV41" s="373"/>
    </row>
    <row r="42" spans="1:74" s="116" customFormat="1" ht="11.1" customHeight="1" x14ac:dyDescent="0.2">
      <c r="A42" s="111" t="s">
        <v>820</v>
      </c>
      <c r="B42" s="205" t="s">
        <v>557</v>
      </c>
      <c r="C42" s="259">
        <v>349.7857171</v>
      </c>
      <c r="D42" s="259">
        <v>378.52163929</v>
      </c>
      <c r="E42" s="259">
        <v>329.42967742000002</v>
      </c>
      <c r="F42" s="259">
        <v>309.13993799999997</v>
      </c>
      <c r="G42" s="259">
        <v>282.7303</v>
      </c>
      <c r="H42" s="259">
        <v>323.82877667000002</v>
      </c>
      <c r="I42" s="259">
        <v>354.38956547999999</v>
      </c>
      <c r="J42" s="259">
        <v>368.1704671</v>
      </c>
      <c r="K42" s="259">
        <v>357.28810900000002</v>
      </c>
      <c r="L42" s="259">
        <v>300.29161323</v>
      </c>
      <c r="M42" s="259">
        <v>290.90203700000001</v>
      </c>
      <c r="N42" s="259">
        <v>309.94512355000001</v>
      </c>
      <c r="O42" s="259">
        <v>332.81046902999998</v>
      </c>
      <c r="P42" s="259">
        <v>332.26047378999999</v>
      </c>
      <c r="Q42" s="259">
        <v>308.7032729</v>
      </c>
      <c r="R42" s="259">
        <v>294.52159599999999</v>
      </c>
      <c r="S42" s="259">
        <v>276.75476322999998</v>
      </c>
      <c r="T42" s="259">
        <v>321.72028599999999</v>
      </c>
      <c r="U42" s="259">
        <v>355.73725096999999</v>
      </c>
      <c r="V42" s="259">
        <v>388.59637257999998</v>
      </c>
      <c r="W42" s="259">
        <v>354.88498966999998</v>
      </c>
      <c r="X42" s="259">
        <v>289.30876194000001</v>
      </c>
      <c r="Y42" s="259">
        <v>290.07190366999998</v>
      </c>
      <c r="Z42" s="259">
        <v>316.80156226000003</v>
      </c>
      <c r="AA42" s="259">
        <v>331.91880032</v>
      </c>
      <c r="AB42" s="259">
        <v>324.33864356999999</v>
      </c>
      <c r="AC42" s="259">
        <v>312.87837483999999</v>
      </c>
      <c r="AD42" s="259">
        <v>292.61221499999999</v>
      </c>
      <c r="AE42" s="259">
        <v>277.02325354999999</v>
      </c>
      <c r="AF42" s="259">
        <v>322.48697433000001</v>
      </c>
      <c r="AG42" s="259">
        <v>353.87955387</v>
      </c>
      <c r="AH42" s="259">
        <v>347.03726289999997</v>
      </c>
      <c r="AI42" s="259">
        <v>318.77205666999998</v>
      </c>
      <c r="AJ42" s="259">
        <v>286.74279452000002</v>
      </c>
      <c r="AK42" s="259">
        <v>299.06749567000003</v>
      </c>
      <c r="AL42" s="259">
        <v>328.85785644999999</v>
      </c>
      <c r="AM42" s="259">
        <v>352.67762322999999</v>
      </c>
      <c r="AN42" s="259">
        <v>325.92279821</v>
      </c>
      <c r="AO42" s="259">
        <v>296.91188161000002</v>
      </c>
      <c r="AP42" s="259">
        <v>287.47941300000002</v>
      </c>
      <c r="AQ42" s="259">
        <v>279.23434548</v>
      </c>
      <c r="AR42" s="259">
        <v>309.48014999999998</v>
      </c>
      <c r="AS42" s="259">
        <v>365.24028871000002</v>
      </c>
      <c r="AT42" s="259">
        <v>383.01924935</v>
      </c>
      <c r="AU42" s="259">
        <v>333.36983633</v>
      </c>
      <c r="AV42" s="259">
        <v>289.69815225999997</v>
      </c>
      <c r="AW42" s="259">
        <v>301.80867132999998</v>
      </c>
      <c r="AX42" s="259">
        <v>311.11277418999998</v>
      </c>
      <c r="AY42" s="259">
        <v>334.60486161</v>
      </c>
      <c r="AZ42" s="259">
        <v>329.00006400000001</v>
      </c>
      <c r="BA42" s="259">
        <v>298.54198600000001</v>
      </c>
      <c r="BB42" s="374">
        <v>281.65690000000001</v>
      </c>
      <c r="BC42" s="374">
        <v>272.15859999999998</v>
      </c>
      <c r="BD42" s="374">
        <v>316.93119999999999</v>
      </c>
      <c r="BE42" s="374">
        <v>351.09410000000003</v>
      </c>
      <c r="BF42" s="374">
        <v>349.9359</v>
      </c>
      <c r="BG42" s="374">
        <v>320.98750000000001</v>
      </c>
      <c r="BH42" s="374">
        <v>287.702</v>
      </c>
      <c r="BI42" s="374">
        <v>295.01350000000002</v>
      </c>
      <c r="BJ42" s="374">
        <v>306.24400000000003</v>
      </c>
      <c r="BK42" s="374">
        <v>332.89530000000002</v>
      </c>
      <c r="BL42" s="374">
        <v>326.07990000000001</v>
      </c>
      <c r="BM42" s="374">
        <v>293.71559999999999</v>
      </c>
      <c r="BN42" s="374">
        <v>277.91800000000001</v>
      </c>
      <c r="BO42" s="374">
        <v>269.608</v>
      </c>
      <c r="BP42" s="374">
        <v>310.94220000000001</v>
      </c>
      <c r="BQ42" s="374">
        <v>346.4178</v>
      </c>
      <c r="BR42" s="374">
        <v>344.73759999999999</v>
      </c>
      <c r="BS42" s="374">
        <v>315.7491</v>
      </c>
      <c r="BT42" s="374">
        <v>282.42930000000001</v>
      </c>
      <c r="BU42" s="374">
        <v>289.59140000000002</v>
      </c>
      <c r="BV42" s="374">
        <v>300.52780000000001</v>
      </c>
    </row>
    <row r="43" spans="1:74" s="116" customFormat="1" ht="11.1" customHeight="1" x14ac:dyDescent="0.2">
      <c r="A43" s="111" t="s">
        <v>821</v>
      </c>
      <c r="B43" s="187" t="s">
        <v>590</v>
      </c>
      <c r="C43" s="259">
        <v>1066.7237651999999</v>
      </c>
      <c r="D43" s="259">
        <v>1149.2121525</v>
      </c>
      <c r="E43" s="259">
        <v>1033.1197142000001</v>
      </c>
      <c r="F43" s="259">
        <v>918.79346167000006</v>
      </c>
      <c r="G43" s="259">
        <v>889.83456064999996</v>
      </c>
      <c r="H43" s="259">
        <v>1038.734972</v>
      </c>
      <c r="I43" s="259">
        <v>1121.6445352000001</v>
      </c>
      <c r="J43" s="259">
        <v>1135.9605016</v>
      </c>
      <c r="K43" s="259">
        <v>1103.229689</v>
      </c>
      <c r="L43" s="259">
        <v>909.74844226000005</v>
      </c>
      <c r="M43" s="259">
        <v>892.24432666999996</v>
      </c>
      <c r="N43" s="259">
        <v>939.07465419000005</v>
      </c>
      <c r="O43" s="259">
        <v>1017.9030289999999</v>
      </c>
      <c r="P43" s="259">
        <v>1046.6855106999999</v>
      </c>
      <c r="Q43" s="259">
        <v>934.15528031999997</v>
      </c>
      <c r="R43" s="259">
        <v>881.15863133000005</v>
      </c>
      <c r="S43" s="259">
        <v>873.90789484000004</v>
      </c>
      <c r="T43" s="259">
        <v>1021.2623577000001</v>
      </c>
      <c r="U43" s="259">
        <v>1162.9841544999999</v>
      </c>
      <c r="V43" s="259">
        <v>1219.2340548</v>
      </c>
      <c r="W43" s="259">
        <v>1123.6590217</v>
      </c>
      <c r="X43" s="259">
        <v>909.65400741999997</v>
      </c>
      <c r="Y43" s="259">
        <v>904.83127233000005</v>
      </c>
      <c r="Z43" s="259">
        <v>985.67366774000004</v>
      </c>
      <c r="AA43" s="259">
        <v>1025.6182905999999</v>
      </c>
      <c r="AB43" s="259">
        <v>1035.5563695999999</v>
      </c>
      <c r="AC43" s="259">
        <v>946.23912902999996</v>
      </c>
      <c r="AD43" s="259">
        <v>894.77161766999996</v>
      </c>
      <c r="AE43" s="259">
        <v>861.60188645000005</v>
      </c>
      <c r="AF43" s="259">
        <v>1011.7727683000001</v>
      </c>
      <c r="AG43" s="259">
        <v>1137.1787035</v>
      </c>
      <c r="AH43" s="259">
        <v>1101.9196070999999</v>
      </c>
      <c r="AI43" s="259">
        <v>1018.5538653</v>
      </c>
      <c r="AJ43" s="259">
        <v>920.09341839000001</v>
      </c>
      <c r="AK43" s="259">
        <v>925.20553867000001</v>
      </c>
      <c r="AL43" s="259">
        <v>1002.8837076999999</v>
      </c>
      <c r="AM43" s="259">
        <v>1089.7430764999999</v>
      </c>
      <c r="AN43" s="259">
        <v>1061.3630410999999</v>
      </c>
      <c r="AO43" s="259">
        <v>951.99841289999995</v>
      </c>
      <c r="AP43" s="259">
        <v>921.36728400000004</v>
      </c>
      <c r="AQ43" s="259">
        <v>892.22429903</v>
      </c>
      <c r="AR43" s="259">
        <v>1004.9350920000001</v>
      </c>
      <c r="AS43" s="259">
        <v>1155.374159</v>
      </c>
      <c r="AT43" s="259">
        <v>1190.3676823000001</v>
      </c>
      <c r="AU43" s="259">
        <v>1122.868745</v>
      </c>
      <c r="AV43" s="259">
        <v>931.00607677000005</v>
      </c>
      <c r="AW43" s="259">
        <v>924.15319333000002</v>
      </c>
      <c r="AX43" s="259">
        <v>1004.4314694</v>
      </c>
      <c r="AY43" s="259">
        <v>1044.3624938999999</v>
      </c>
      <c r="AZ43" s="259">
        <v>1077.9999800000001</v>
      </c>
      <c r="BA43" s="259">
        <v>962.09754999999996</v>
      </c>
      <c r="BB43" s="374">
        <v>900.67529999999999</v>
      </c>
      <c r="BC43" s="374">
        <v>867.48810000000003</v>
      </c>
      <c r="BD43" s="374">
        <v>1012.521</v>
      </c>
      <c r="BE43" s="374">
        <v>1141.4449999999999</v>
      </c>
      <c r="BF43" s="374">
        <v>1115.789</v>
      </c>
      <c r="BG43" s="374">
        <v>1055.0229999999999</v>
      </c>
      <c r="BH43" s="374">
        <v>917.36869999999999</v>
      </c>
      <c r="BI43" s="374">
        <v>908.89319999999998</v>
      </c>
      <c r="BJ43" s="374">
        <v>995.1644</v>
      </c>
      <c r="BK43" s="374">
        <v>1043.625</v>
      </c>
      <c r="BL43" s="374">
        <v>1077.4290000000001</v>
      </c>
      <c r="BM43" s="374">
        <v>955.86329999999998</v>
      </c>
      <c r="BN43" s="374">
        <v>897.39819999999997</v>
      </c>
      <c r="BO43" s="374">
        <v>866.75480000000005</v>
      </c>
      <c r="BP43" s="374">
        <v>1006.989</v>
      </c>
      <c r="BQ43" s="374">
        <v>1136.6389999999999</v>
      </c>
      <c r="BR43" s="374">
        <v>1112.384</v>
      </c>
      <c r="BS43" s="374">
        <v>1051.393</v>
      </c>
      <c r="BT43" s="374">
        <v>913.86630000000002</v>
      </c>
      <c r="BU43" s="374">
        <v>905.3614</v>
      </c>
      <c r="BV43" s="374">
        <v>991.30359999999996</v>
      </c>
    </row>
    <row r="44" spans="1:74" s="116" customFormat="1" ht="11.1" customHeight="1" x14ac:dyDescent="0.2">
      <c r="A44" s="111" t="s">
        <v>822</v>
      </c>
      <c r="B44" s="205" t="s">
        <v>558</v>
      </c>
      <c r="C44" s="259">
        <v>1662.0230219</v>
      </c>
      <c r="D44" s="259">
        <v>1725.0108361</v>
      </c>
      <c r="E44" s="259">
        <v>1541.9507355000001</v>
      </c>
      <c r="F44" s="259">
        <v>1379.9843737000001</v>
      </c>
      <c r="G44" s="259">
        <v>1438.0631203</v>
      </c>
      <c r="H44" s="259">
        <v>1582.5290777</v>
      </c>
      <c r="I44" s="259">
        <v>1684.2776658</v>
      </c>
      <c r="J44" s="259">
        <v>1672.8031155000001</v>
      </c>
      <c r="K44" s="259">
        <v>1594.1366617000001</v>
      </c>
      <c r="L44" s="259">
        <v>1382.4989694000001</v>
      </c>
      <c r="M44" s="259">
        <v>1405.0115857000001</v>
      </c>
      <c r="N44" s="259">
        <v>1469.2353555</v>
      </c>
      <c r="O44" s="259">
        <v>1598.5482823</v>
      </c>
      <c r="P44" s="259">
        <v>1583.2648833999999</v>
      </c>
      <c r="Q44" s="259">
        <v>1440.6015506000001</v>
      </c>
      <c r="R44" s="259">
        <v>1386.3183297</v>
      </c>
      <c r="S44" s="259">
        <v>1403.6231623000001</v>
      </c>
      <c r="T44" s="259">
        <v>1639.6577903</v>
      </c>
      <c r="U44" s="259">
        <v>1781.678279</v>
      </c>
      <c r="V44" s="259">
        <v>1847.7564239000001</v>
      </c>
      <c r="W44" s="259">
        <v>1612.5460293000001</v>
      </c>
      <c r="X44" s="259">
        <v>1396.9417132000001</v>
      </c>
      <c r="Y44" s="259">
        <v>1404.6349683000001</v>
      </c>
      <c r="Z44" s="259">
        <v>1574.3275547999999</v>
      </c>
      <c r="AA44" s="259">
        <v>1575.4735916</v>
      </c>
      <c r="AB44" s="259">
        <v>1506.2222506999999</v>
      </c>
      <c r="AC44" s="259">
        <v>1465.248589</v>
      </c>
      <c r="AD44" s="259">
        <v>1350.2820879999999</v>
      </c>
      <c r="AE44" s="259">
        <v>1388.7306661</v>
      </c>
      <c r="AF44" s="259">
        <v>1614.1397657</v>
      </c>
      <c r="AG44" s="259">
        <v>1719.6316225999999</v>
      </c>
      <c r="AH44" s="259">
        <v>1628.6406323000001</v>
      </c>
      <c r="AI44" s="259">
        <v>1544.5718042999999</v>
      </c>
      <c r="AJ44" s="259">
        <v>1402.1713841999999</v>
      </c>
      <c r="AK44" s="259">
        <v>1447.5540543</v>
      </c>
      <c r="AL44" s="259">
        <v>1559.2538277000001</v>
      </c>
      <c r="AM44" s="259">
        <v>1633.8600723</v>
      </c>
      <c r="AN44" s="259">
        <v>1566.9077593</v>
      </c>
      <c r="AO44" s="259">
        <v>1455.7466744999999</v>
      </c>
      <c r="AP44" s="259">
        <v>1391.1978142999999</v>
      </c>
      <c r="AQ44" s="259">
        <v>1469.7129926</v>
      </c>
      <c r="AR44" s="259">
        <v>1639.9282889999999</v>
      </c>
      <c r="AS44" s="259">
        <v>1741.2909552000001</v>
      </c>
      <c r="AT44" s="259">
        <v>1760.1505910000001</v>
      </c>
      <c r="AU44" s="259">
        <v>1567.979752</v>
      </c>
      <c r="AV44" s="259">
        <v>1422.6704761000001</v>
      </c>
      <c r="AW44" s="259">
        <v>1456.9722922999999</v>
      </c>
      <c r="AX44" s="259">
        <v>1502.7863018999999</v>
      </c>
      <c r="AY44" s="259">
        <v>1589.9614615999999</v>
      </c>
      <c r="AZ44" s="259">
        <v>1593.999984</v>
      </c>
      <c r="BA44" s="259">
        <v>1471.729934</v>
      </c>
      <c r="BB44" s="374">
        <v>1357.9659999999999</v>
      </c>
      <c r="BC44" s="374">
        <v>1405.4570000000001</v>
      </c>
      <c r="BD44" s="374">
        <v>1594.4290000000001</v>
      </c>
      <c r="BE44" s="374">
        <v>1725.4490000000001</v>
      </c>
      <c r="BF44" s="374">
        <v>1704.3019999999999</v>
      </c>
      <c r="BG44" s="374">
        <v>1514.46</v>
      </c>
      <c r="BH44" s="374">
        <v>1416.826</v>
      </c>
      <c r="BI44" s="374">
        <v>1419.2239999999999</v>
      </c>
      <c r="BJ44" s="374">
        <v>1509.81</v>
      </c>
      <c r="BK44" s="374">
        <v>1590.1949999999999</v>
      </c>
      <c r="BL44" s="374">
        <v>1591.8989999999999</v>
      </c>
      <c r="BM44" s="374">
        <v>1454.953</v>
      </c>
      <c r="BN44" s="374">
        <v>1352.096</v>
      </c>
      <c r="BO44" s="374">
        <v>1405.884</v>
      </c>
      <c r="BP44" s="374">
        <v>1598.7070000000001</v>
      </c>
      <c r="BQ44" s="374">
        <v>1723.079</v>
      </c>
      <c r="BR44" s="374">
        <v>1698.86</v>
      </c>
      <c r="BS44" s="374">
        <v>1508.5329999999999</v>
      </c>
      <c r="BT44" s="374">
        <v>1410.2729999999999</v>
      </c>
      <c r="BU44" s="374">
        <v>1412.4970000000001</v>
      </c>
      <c r="BV44" s="374">
        <v>1503.537</v>
      </c>
    </row>
    <row r="45" spans="1:74" s="116" customFormat="1" ht="11.1" customHeight="1" x14ac:dyDescent="0.2">
      <c r="A45" s="111" t="s">
        <v>823</v>
      </c>
      <c r="B45" s="205" t="s">
        <v>559</v>
      </c>
      <c r="C45" s="259">
        <v>878.92430741999999</v>
      </c>
      <c r="D45" s="259">
        <v>902.20754285999999</v>
      </c>
      <c r="E45" s="259">
        <v>785.18021806000002</v>
      </c>
      <c r="F45" s="259">
        <v>716.38726567000003</v>
      </c>
      <c r="G45" s="259">
        <v>711.73629484000003</v>
      </c>
      <c r="H45" s="259">
        <v>829.56410167000001</v>
      </c>
      <c r="I45" s="259">
        <v>908.14909483999998</v>
      </c>
      <c r="J45" s="259">
        <v>886.33339032000003</v>
      </c>
      <c r="K45" s="259">
        <v>831.90214066999999</v>
      </c>
      <c r="L45" s="259">
        <v>717.02507871</v>
      </c>
      <c r="M45" s="259">
        <v>737.128512</v>
      </c>
      <c r="N45" s="259">
        <v>793.11809484000003</v>
      </c>
      <c r="O45" s="259">
        <v>854.09487709999996</v>
      </c>
      <c r="P45" s="259">
        <v>832.10699345</v>
      </c>
      <c r="Q45" s="259">
        <v>733.18583774000001</v>
      </c>
      <c r="R45" s="259">
        <v>697.97400866999999</v>
      </c>
      <c r="S45" s="259">
        <v>704.45748031999995</v>
      </c>
      <c r="T45" s="259">
        <v>870.09497867000005</v>
      </c>
      <c r="U45" s="259">
        <v>919.51798581000003</v>
      </c>
      <c r="V45" s="259">
        <v>929.05630676999999</v>
      </c>
      <c r="W45" s="259">
        <v>827.70287033</v>
      </c>
      <c r="X45" s="259">
        <v>728.41483323</v>
      </c>
      <c r="Y45" s="259">
        <v>736.56794600000001</v>
      </c>
      <c r="Z45" s="259">
        <v>845.90791193999996</v>
      </c>
      <c r="AA45" s="259">
        <v>863.99931613000001</v>
      </c>
      <c r="AB45" s="259">
        <v>812.52803786000004</v>
      </c>
      <c r="AC45" s="259">
        <v>762.84136741999998</v>
      </c>
      <c r="AD45" s="259">
        <v>720.58500933000005</v>
      </c>
      <c r="AE45" s="259">
        <v>725.81889032000004</v>
      </c>
      <c r="AF45" s="259">
        <v>854.77663600000005</v>
      </c>
      <c r="AG45" s="259">
        <v>945.45504774000005</v>
      </c>
      <c r="AH45" s="259">
        <v>860.34390902999996</v>
      </c>
      <c r="AI45" s="259">
        <v>822.13374933</v>
      </c>
      <c r="AJ45" s="259">
        <v>739.59798032000003</v>
      </c>
      <c r="AK45" s="259">
        <v>769.36537533000001</v>
      </c>
      <c r="AL45" s="259">
        <v>840.01716452000005</v>
      </c>
      <c r="AM45" s="259">
        <v>889.20443903</v>
      </c>
      <c r="AN45" s="259">
        <v>865.79177106999998</v>
      </c>
      <c r="AO45" s="259">
        <v>771.31023097000002</v>
      </c>
      <c r="AP45" s="259">
        <v>743.54341799999997</v>
      </c>
      <c r="AQ45" s="259">
        <v>768.06668709999997</v>
      </c>
      <c r="AR45" s="259">
        <v>882.66895066999996</v>
      </c>
      <c r="AS45" s="259">
        <v>916.53641903000005</v>
      </c>
      <c r="AT45" s="259">
        <v>913.93930612999998</v>
      </c>
      <c r="AU45" s="259">
        <v>813.88758800000005</v>
      </c>
      <c r="AV45" s="259">
        <v>736.66079032000005</v>
      </c>
      <c r="AW45" s="259">
        <v>786.65332799999999</v>
      </c>
      <c r="AX45" s="259">
        <v>823.77060839000001</v>
      </c>
      <c r="AY45" s="259">
        <v>867.42607194000004</v>
      </c>
      <c r="AZ45" s="259">
        <v>892.99856269999998</v>
      </c>
      <c r="BA45" s="259">
        <v>798.7137295</v>
      </c>
      <c r="BB45" s="374">
        <v>735.06899999999996</v>
      </c>
      <c r="BC45" s="374">
        <v>728.92359999999996</v>
      </c>
      <c r="BD45" s="374">
        <v>832.12699999999995</v>
      </c>
      <c r="BE45" s="374">
        <v>913.69410000000005</v>
      </c>
      <c r="BF45" s="374">
        <v>926.85180000000003</v>
      </c>
      <c r="BG45" s="374">
        <v>811.18259999999998</v>
      </c>
      <c r="BH45" s="374">
        <v>739.0856</v>
      </c>
      <c r="BI45" s="374">
        <v>769.76329999999996</v>
      </c>
      <c r="BJ45" s="374">
        <v>837.08690000000001</v>
      </c>
      <c r="BK45" s="374">
        <v>878.43520000000001</v>
      </c>
      <c r="BL45" s="374">
        <v>875.20749999999998</v>
      </c>
      <c r="BM45" s="374">
        <v>785.61839999999995</v>
      </c>
      <c r="BN45" s="374">
        <v>737.88570000000004</v>
      </c>
      <c r="BO45" s="374">
        <v>739.67960000000005</v>
      </c>
      <c r="BP45" s="374">
        <v>847.51199999999994</v>
      </c>
      <c r="BQ45" s="374">
        <v>923.26440000000002</v>
      </c>
      <c r="BR45" s="374">
        <v>934.54430000000002</v>
      </c>
      <c r="BS45" s="374">
        <v>817.62390000000005</v>
      </c>
      <c r="BT45" s="374">
        <v>744.75959999999998</v>
      </c>
      <c r="BU45" s="374">
        <v>775.57950000000005</v>
      </c>
      <c r="BV45" s="374">
        <v>843.99059999999997</v>
      </c>
    </row>
    <row r="46" spans="1:74" s="116" customFormat="1" ht="11.1" customHeight="1" x14ac:dyDescent="0.2">
      <c r="A46" s="111" t="s">
        <v>824</v>
      </c>
      <c r="B46" s="205" t="s">
        <v>560</v>
      </c>
      <c r="C46" s="259">
        <v>2304.9334368</v>
      </c>
      <c r="D46" s="259">
        <v>2426.9551618</v>
      </c>
      <c r="E46" s="259">
        <v>2097.9772542000001</v>
      </c>
      <c r="F46" s="259">
        <v>1951.636244</v>
      </c>
      <c r="G46" s="259">
        <v>2095.3396603000001</v>
      </c>
      <c r="H46" s="259">
        <v>2452.9527223</v>
      </c>
      <c r="I46" s="259">
        <v>2594.6578964999999</v>
      </c>
      <c r="J46" s="259">
        <v>2540.7119757999999</v>
      </c>
      <c r="K46" s="259">
        <v>2355.8589040000002</v>
      </c>
      <c r="L46" s="259">
        <v>2008.2717084000001</v>
      </c>
      <c r="M46" s="259">
        <v>1986.0308247</v>
      </c>
      <c r="N46" s="259">
        <v>2009.3179619</v>
      </c>
      <c r="O46" s="259">
        <v>2257.8975971</v>
      </c>
      <c r="P46" s="259">
        <v>2224.7042445000002</v>
      </c>
      <c r="Q46" s="259">
        <v>1949.0455093999999</v>
      </c>
      <c r="R46" s="259">
        <v>1909.1471260000001</v>
      </c>
      <c r="S46" s="259">
        <v>2028.2902655</v>
      </c>
      <c r="T46" s="259">
        <v>2430.695745</v>
      </c>
      <c r="U46" s="259">
        <v>2701.2068410000002</v>
      </c>
      <c r="V46" s="259">
        <v>2692.9760842000001</v>
      </c>
      <c r="W46" s="259">
        <v>2456.616231</v>
      </c>
      <c r="X46" s="259">
        <v>2026.4249158</v>
      </c>
      <c r="Y46" s="259">
        <v>1962.5772242999999</v>
      </c>
      <c r="Z46" s="259">
        <v>2114.8547932000001</v>
      </c>
      <c r="AA46" s="259">
        <v>2129.0003858</v>
      </c>
      <c r="AB46" s="259">
        <v>2035.8014204000001</v>
      </c>
      <c r="AC46" s="259">
        <v>1994.7388632</v>
      </c>
      <c r="AD46" s="259">
        <v>1957.5251097</v>
      </c>
      <c r="AE46" s="259">
        <v>2091.9839803</v>
      </c>
      <c r="AF46" s="259">
        <v>2382.3202857000001</v>
      </c>
      <c r="AG46" s="259">
        <v>2600.7347768</v>
      </c>
      <c r="AH46" s="259">
        <v>2549.4776493999998</v>
      </c>
      <c r="AI46" s="259">
        <v>2290.8533032999999</v>
      </c>
      <c r="AJ46" s="259">
        <v>2092.7675213000002</v>
      </c>
      <c r="AK46" s="259">
        <v>2021.799571</v>
      </c>
      <c r="AL46" s="259">
        <v>2158.7014152000002</v>
      </c>
      <c r="AM46" s="259">
        <v>2465.5468694000001</v>
      </c>
      <c r="AN46" s="259">
        <v>2157.5271096000001</v>
      </c>
      <c r="AO46" s="259">
        <v>2031.4270806</v>
      </c>
      <c r="AP46" s="259">
        <v>1943.4848457000001</v>
      </c>
      <c r="AQ46" s="259">
        <v>2114.4583134999998</v>
      </c>
      <c r="AR46" s="259">
        <v>2464.0456946999998</v>
      </c>
      <c r="AS46" s="259">
        <v>2592.7041961</v>
      </c>
      <c r="AT46" s="259">
        <v>2591.3192158000002</v>
      </c>
      <c r="AU46" s="259">
        <v>2514.2019673</v>
      </c>
      <c r="AV46" s="259">
        <v>2166.0462235</v>
      </c>
      <c r="AW46" s="259">
        <v>2094.9254176999998</v>
      </c>
      <c r="AX46" s="259">
        <v>2130.4420319000001</v>
      </c>
      <c r="AY46" s="259">
        <v>2251.4669589999999</v>
      </c>
      <c r="AZ46" s="259">
        <v>2147.9999899999998</v>
      </c>
      <c r="BA46" s="259">
        <v>2040.6695580000001</v>
      </c>
      <c r="BB46" s="374">
        <v>1890.0309999999999</v>
      </c>
      <c r="BC46" s="374">
        <v>2053.2660000000001</v>
      </c>
      <c r="BD46" s="374">
        <v>2412.1759999999999</v>
      </c>
      <c r="BE46" s="374">
        <v>2607.4670000000001</v>
      </c>
      <c r="BF46" s="374">
        <v>2579.5680000000002</v>
      </c>
      <c r="BG46" s="374">
        <v>2332.268</v>
      </c>
      <c r="BH46" s="374">
        <v>2081.2080000000001</v>
      </c>
      <c r="BI46" s="374">
        <v>2016.509</v>
      </c>
      <c r="BJ46" s="374">
        <v>2126.326</v>
      </c>
      <c r="BK46" s="374">
        <v>2296.4949999999999</v>
      </c>
      <c r="BL46" s="374">
        <v>2193.1860000000001</v>
      </c>
      <c r="BM46" s="374">
        <v>2036.306</v>
      </c>
      <c r="BN46" s="374">
        <v>1883.837</v>
      </c>
      <c r="BO46" s="374">
        <v>2051.0529999999999</v>
      </c>
      <c r="BP46" s="374">
        <v>2415.9430000000002</v>
      </c>
      <c r="BQ46" s="374">
        <v>2612.4929999999999</v>
      </c>
      <c r="BR46" s="374">
        <v>2582.105</v>
      </c>
      <c r="BS46" s="374">
        <v>2332.4549999999999</v>
      </c>
      <c r="BT46" s="374">
        <v>2079.2649999999999</v>
      </c>
      <c r="BU46" s="374">
        <v>2013.537</v>
      </c>
      <c r="BV46" s="374">
        <v>2124.3580000000002</v>
      </c>
    </row>
    <row r="47" spans="1:74" s="116" customFormat="1" ht="11.1" customHeight="1" x14ac:dyDescent="0.2">
      <c r="A47" s="111" t="s">
        <v>825</v>
      </c>
      <c r="B47" s="205" t="s">
        <v>561</v>
      </c>
      <c r="C47" s="259">
        <v>917.80759064999995</v>
      </c>
      <c r="D47" s="259">
        <v>975.75319249999995</v>
      </c>
      <c r="E47" s="259">
        <v>850.19538516</v>
      </c>
      <c r="F47" s="259">
        <v>757.21219532999999</v>
      </c>
      <c r="G47" s="259">
        <v>771.54997418999994</v>
      </c>
      <c r="H47" s="259">
        <v>910.35094466999999</v>
      </c>
      <c r="I47" s="259">
        <v>984.73531484</v>
      </c>
      <c r="J47" s="259">
        <v>984.58289354999999</v>
      </c>
      <c r="K47" s="259">
        <v>910.57711967</v>
      </c>
      <c r="L47" s="259">
        <v>760.0768071</v>
      </c>
      <c r="M47" s="259">
        <v>729.58584832999998</v>
      </c>
      <c r="N47" s="259">
        <v>752.17904870999996</v>
      </c>
      <c r="O47" s="259">
        <v>866.95711934999997</v>
      </c>
      <c r="P47" s="259">
        <v>894.27036068999996</v>
      </c>
      <c r="Q47" s="259">
        <v>756.77237677000005</v>
      </c>
      <c r="R47" s="259">
        <v>734.37592199999995</v>
      </c>
      <c r="S47" s="259">
        <v>753.87757257999999</v>
      </c>
      <c r="T47" s="259">
        <v>906.36079532999997</v>
      </c>
      <c r="U47" s="259">
        <v>994.06050097000002</v>
      </c>
      <c r="V47" s="259">
        <v>1018.7536071</v>
      </c>
      <c r="W47" s="259">
        <v>967.78566866999995</v>
      </c>
      <c r="X47" s="259">
        <v>797.17754290000005</v>
      </c>
      <c r="Y47" s="259">
        <v>751.51119900000003</v>
      </c>
      <c r="Z47" s="259">
        <v>807.64228193999998</v>
      </c>
      <c r="AA47" s="259">
        <v>848.35837097000001</v>
      </c>
      <c r="AB47" s="259">
        <v>815.40805250000005</v>
      </c>
      <c r="AC47" s="259">
        <v>755.82296902999997</v>
      </c>
      <c r="AD47" s="259">
        <v>753.74733032999995</v>
      </c>
      <c r="AE47" s="259">
        <v>774.81391160999999</v>
      </c>
      <c r="AF47" s="259">
        <v>878.47895032999998</v>
      </c>
      <c r="AG47" s="259">
        <v>962.52176612999995</v>
      </c>
      <c r="AH47" s="259">
        <v>964.76698483999996</v>
      </c>
      <c r="AI47" s="259">
        <v>873.06402166999999</v>
      </c>
      <c r="AJ47" s="259">
        <v>782.59850386999994</v>
      </c>
      <c r="AK47" s="259">
        <v>761.45168200000001</v>
      </c>
      <c r="AL47" s="259">
        <v>817.92730257999995</v>
      </c>
      <c r="AM47" s="259">
        <v>969.73753548000002</v>
      </c>
      <c r="AN47" s="259">
        <v>880.63837536000005</v>
      </c>
      <c r="AO47" s="259">
        <v>750.82911935000004</v>
      </c>
      <c r="AP47" s="259">
        <v>738.87408267000001</v>
      </c>
      <c r="AQ47" s="259">
        <v>781.95892967999998</v>
      </c>
      <c r="AR47" s="259">
        <v>924.19115066999996</v>
      </c>
      <c r="AS47" s="259">
        <v>973.07378323</v>
      </c>
      <c r="AT47" s="259">
        <v>1016.0325458</v>
      </c>
      <c r="AU47" s="259">
        <v>945.34267033000003</v>
      </c>
      <c r="AV47" s="259">
        <v>816.26277387000005</v>
      </c>
      <c r="AW47" s="259">
        <v>780.09261633000006</v>
      </c>
      <c r="AX47" s="259">
        <v>825.36176741999998</v>
      </c>
      <c r="AY47" s="259">
        <v>862.84248451999997</v>
      </c>
      <c r="AZ47" s="259">
        <v>849</v>
      </c>
      <c r="BA47" s="259">
        <v>756.3288</v>
      </c>
      <c r="BB47" s="374">
        <v>725.69709999999998</v>
      </c>
      <c r="BC47" s="374">
        <v>745.55790000000002</v>
      </c>
      <c r="BD47" s="374">
        <v>874.29610000000002</v>
      </c>
      <c r="BE47" s="374">
        <v>946.49310000000003</v>
      </c>
      <c r="BF47" s="374">
        <v>1011.491</v>
      </c>
      <c r="BG47" s="374">
        <v>901.82529999999997</v>
      </c>
      <c r="BH47" s="374">
        <v>789.20360000000005</v>
      </c>
      <c r="BI47" s="374">
        <v>755.17790000000002</v>
      </c>
      <c r="BJ47" s="374">
        <v>813.89869999999996</v>
      </c>
      <c r="BK47" s="374">
        <v>882.07510000000002</v>
      </c>
      <c r="BL47" s="374">
        <v>880.93669999999997</v>
      </c>
      <c r="BM47" s="374">
        <v>764.67610000000002</v>
      </c>
      <c r="BN47" s="374">
        <v>718.30319999999995</v>
      </c>
      <c r="BO47" s="374">
        <v>744.524</v>
      </c>
      <c r="BP47" s="374">
        <v>879.19029999999998</v>
      </c>
      <c r="BQ47" s="374">
        <v>948.28859999999997</v>
      </c>
      <c r="BR47" s="374">
        <v>1006.46</v>
      </c>
      <c r="BS47" s="374">
        <v>897.17160000000001</v>
      </c>
      <c r="BT47" s="374">
        <v>783.71720000000005</v>
      </c>
      <c r="BU47" s="374">
        <v>749.24339999999995</v>
      </c>
      <c r="BV47" s="374">
        <v>807.97230000000002</v>
      </c>
    </row>
    <row r="48" spans="1:74" s="116" customFormat="1" ht="11.1" customHeight="1" x14ac:dyDescent="0.2">
      <c r="A48" s="111" t="s">
        <v>826</v>
      </c>
      <c r="B48" s="205" t="s">
        <v>562</v>
      </c>
      <c r="C48" s="259">
        <v>1601.3727065</v>
      </c>
      <c r="D48" s="259">
        <v>1605.3995210999999</v>
      </c>
      <c r="E48" s="259">
        <v>1485.4090813</v>
      </c>
      <c r="F48" s="259">
        <v>1399.3967752999999</v>
      </c>
      <c r="G48" s="259">
        <v>1422.0125613</v>
      </c>
      <c r="H48" s="259">
        <v>1746.4240176999999</v>
      </c>
      <c r="I48" s="259">
        <v>1939.7713131999999</v>
      </c>
      <c r="J48" s="259">
        <v>1975.0417926</v>
      </c>
      <c r="K48" s="259">
        <v>1872.7836996999999</v>
      </c>
      <c r="L48" s="259">
        <v>1589.8850657999999</v>
      </c>
      <c r="M48" s="259">
        <v>1386.4973660000001</v>
      </c>
      <c r="N48" s="259">
        <v>1428.8023416000001</v>
      </c>
      <c r="O48" s="259">
        <v>1572.0184334999999</v>
      </c>
      <c r="P48" s="259">
        <v>1530.1668872</v>
      </c>
      <c r="Q48" s="259">
        <v>1372.3436916000001</v>
      </c>
      <c r="R48" s="259">
        <v>1397.6670770000001</v>
      </c>
      <c r="S48" s="259">
        <v>1453.5634745</v>
      </c>
      <c r="T48" s="259">
        <v>1786.3966187000001</v>
      </c>
      <c r="U48" s="259">
        <v>1982.4027960999999</v>
      </c>
      <c r="V48" s="259">
        <v>2007.9502729000001</v>
      </c>
      <c r="W48" s="259">
        <v>1904.4962147000001</v>
      </c>
      <c r="X48" s="259">
        <v>1638.8366573999999</v>
      </c>
      <c r="Y48" s="259">
        <v>1460.4787057000001</v>
      </c>
      <c r="Z48" s="259">
        <v>1488.1576639</v>
      </c>
      <c r="AA48" s="259">
        <v>1574.5709922999999</v>
      </c>
      <c r="AB48" s="259">
        <v>1483.0628678999999</v>
      </c>
      <c r="AC48" s="259">
        <v>1414.6927118999999</v>
      </c>
      <c r="AD48" s="259">
        <v>1428.8568757</v>
      </c>
      <c r="AE48" s="259">
        <v>1544.31249</v>
      </c>
      <c r="AF48" s="259">
        <v>1836.5150897000001</v>
      </c>
      <c r="AG48" s="259">
        <v>1949.2058580999999</v>
      </c>
      <c r="AH48" s="259">
        <v>1970.2331652</v>
      </c>
      <c r="AI48" s="259">
        <v>1835.0875567000001</v>
      </c>
      <c r="AJ48" s="259">
        <v>1664.0728839000001</v>
      </c>
      <c r="AK48" s="259">
        <v>1472.3883957</v>
      </c>
      <c r="AL48" s="259">
        <v>1526.56323</v>
      </c>
      <c r="AM48" s="259">
        <v>1750.0770961000001</v>
      </c>
      <c r="AN48" s="259">
        <v>1609.9271325</v>
      </c>
      <c r="AO48" s="259">
        <v>1373.9938287</v>
      </c>
      <c r="AP48" s="259">
        <v>1403.1247289999999</v>
      </c>
      <c r="AQ48" s="259">
        <v>1569.3688961</v>
      </c>
      <c r="AR48" s="259">
        <v>1925.5075397000001</v>
      </c>
      <c r="AS48" s="259">
        <v>1989.6582103000001</v>
      </c>
      <c r="AT48" s="259">
        <v>2014.8047297000001</v>
      </c>
      <c r="AU48" s="259">
        <v>1875.0994370000001</v>
      </c>
      <c r="AV48" s="259">
        <v>1650.0519394</v>
      </c>
      <c r="AW48" s="259">
        <v>1460.2707579999999</v>
      </c>
      <c r="AX48" s="259">
        <v>1497.0127809999999</v>
      </c>
      <c r="AY48" s="259">
        <v>1595.3110905999999</v>
      </c>
      <c r="AZ48" s="259">
        <v>1568.9999809000001</v>
      </c>
      <c r="BA48" s="259">
        <v>1398.1554813</v>
      </c>
      <c r="BB48" s="374">
        <v>1443.2059999999999</v>
      </c>
      <c r="BC48" s="374">
        <v>1525.5360000000001</v>
      </c>
      <c r="BD48" s="374">
        <v>1810.98</v>
      </c>
      <c r="BE48" s="374">
        <v>1919.932</v>
      </c>
      <c r="BF48" s="374">
        <v>2017.7660000000001</v>
      </c>
      <c r="BG48" s="374">
        <v>1885.9970000000001</v>
      </c>
      <c r="BH48" s="374">
        <v>1669.8389999999999</v>
      </c>
      <c r="BI48" s="374">
        <v>1452.146</v>
      </c>
      <c r="BJ48" s="374">
        <v>1506.7049999999999</v>
      </c>
      <c r="BK48" s="374">
        <v>1626.846</v>
      </c>
      <c r="BL48" s="374">
        <v>1605.3869999999999</v>
      </c>
      <c r="BM48" s="374">
        <v>1410.075</v>
      </c>
      <c r="BN48" s="374">
        <v>1456.549</v>
      </c>
      <c r="BO48" s="374">
        <v>1563.1849999999999</v>
      </c>
      <c r="BP48" s="374">
        <v>1862.2619999999999</v>
      </c>
      <c r="BQ48" s="374">
        <v>1959.7860000000001</v>
      </c>
      <c r="BR48" s="374">
        <v>2049.8910000000001</v>
      </c>
      <c r="BS48" s="374">
        <v>1915.0519999999999</v>
      </c>
      <c r="BT48" s="374">
        <v>1694.828</v>
      </c>
      <c r="BU48" s="374">
        <v>1472.961</v>
      </c>
      <c r="BV48" s="374">
        <v>1528.627</v>
      </c>
    </row>
    <row r="49" spans="1:74" s="116" customFormat="1" ht="11.1" customHeight="1" x14ac:dyDescent="0.2">
      <c r="A49" s="111" t="s">
        <v>827</v>
      </c>
      <c r="B49" s="205" t="s">
        <v>563</v>
      </c>
      <c r="C49" s="259">
        <v>727.44947580999997</v>
      </c>
      <c r="D49" s="259">
        <v>690.39406070999996</v>
      </c>
      <c r="E49" s="259">
        <v>661.99146452000002</v>
      </c>
      <c r="F49" s="259">
        <v>668.331143</v>
      </c>
      <c r="G49" s="259">
        <v>683.26881322999998</v>
      </c>
      <c r="H49" s="259">
        <v>851.22810933000005</v>
      </c>
      <c r="I49" s="259">
        <v>888.82208032000005</v>
      </c>
      <c r="J49" s="259">
        <v>910.73777484000004</v>
      </c>
      <c r="K49" s="259">
        <v>826.27164132999997</v>
      </c>
      <c r="L49" s="259">
        <v>713.29613355000004</v>
      </c>
      <c r="M49" s="259">
        <v>683.46412832999999</v>
      </c>
      <c r="N49" s="259">
        <v>729.00389323000002</v>
      </c>
      <c r="O49" s="259">
        <v>733.65513773999999</v>
      </c>
      <c r="P49" s="259">
        <v>702.08125620999999</v>
      </c>
      <c r="Q49" s="259">
        <v>654.28894097</v>
      </c>
      <c r="R49" s="259">
        <v>660.95978400000001</v>
      </c>
      <c r="S49" s="259">
        <v>692.19458870999995</v>
      </c>
      <c r="T49" s="259">
        <v>878.57086700000002</v>
      </c>
      <c r="U49" s="259">
        <v>938.59459355000001</v>
      </c>
      <c r="V49" s="259">
        <v>903.59678031999999</v>
      </c>
      <c r="W49" s="259">
        <v>787.17131400000005</v>
      </c>
      <c r="X49" s="259">
        <v>703.46071097000004</v>
      </c>
      <c r="Y49" s="259">
        <v>667.65348100000006</v>
      </c>
      <c r="Z49" s="259">
        <v>726.82174612999995</v>
      </c>
      <c r="AA49" s="259">
        <v>734.19037516000003</v>
      </c>
      <c r="AB49" s="259">
        <v>703.31626107</v>
      </c>
      <c r="AC49" s="259">
        <v>669.75847968000005</v>
      </c>
      <c r="AD49" s="259">
        <v>669.81367866999994</v>
      </c>
      <c r="AE49" s="259">
        <v>715.99306096999999</v>
      </c>
      <c r="AF49" s="259">
        <v>877.43908399999998</v>
      </c>
      <c r="AG49" s="259">
        <v>953.14505999999994</v>
      </c>
      <c r="AH49" s="259">
        <v>912.81864644999996</v>
      </c>
      <c r="AI49" s="259">
        <v>816.05216267000003</v>
      </c>
      <c r="AJ49" s="259">
        <v>696.82350257999997</v>
      </c>
      <c r="AK49" s="259">
        <v>669.73140999999998</v>
      </c>
      <c r="AL49" s="259">
        <v>715.02599483999995</v>
      </c>
      <c r="AM49" s="259">
        <v>709.36825935000002</v>
      </c>
      <c r="AN49" s="259">
        <v>709.42863143</v>
      </c>
      <c r="AO49" s="259">
        <v>672.13161516000002</v>
      </c>
      <c r="AP49" s="259">
        <v>685.50297799999998</v>
      </c>
      <c r="AQ49" s="259">
        <v>733.41964194000002</v>
      </c>
      <c r="AR49" s="259">
        <v>867.10207766999997</v>
      </c>
      <c r="AS49" s="259">
        <v>965.71793355</v>
      </c>
      <c r="AT49" s="259">
        <v>947.54571483999996</v>
      </c>
      <c r="AU49" s="259">
        <v>845.79263066999999</v>
      </c>
      <c r="AV49" s="259">
        <v>692.85212096999999</v>
      </c>
      <c r="AW49" s="259">
        <v>693.86002667000002</v>
      </c>
      <c r="AX49" s="259">
        <v>731.28058452000005</v>
      </c>
      <c r="AY49" s="259">
        <v>736.59256581</v>
      </c>
      <c r="AZ49" s="259">
        <v>718.00002710000001</v>
      </c>
      <c r="BA49" s="259">
        <v>681.10638419999998</v>
      </c>
      <c r="BB49" s="374">
        <v>682.88959999999997</v>
      </c>
      <c r="BC49" s="374">
        <v>735.37289999999996</v>
      </c>
      <c r="BD49" s="374">
        <v>850.59500000000003</v>
      </c>
      <c r="BE49" s="374">
        <v>947.83489999999995</v>
      </c>
      <c r="BF49" s="374">
        <v>951.00379999999996</v>
      </c>
      <c r="BG49" s="374">
        <v>838.59370000000001</v>
      </c>
      <c r="BH49" s="374">
        <v>703.57510000000002</v>
      </c>
      <c r="BI49" s="374">
        <v>703.16769999999997</v>
      </c>
      <c r="BJ49" s="374">
        <v>742.4547</v>
      </c>
      <c r="BK49" s="374">
        <v>746.41819999999996</v>
      </c>
      <c r="BL49" s="374">
        <v>716.00210000000004</v>
      </c>
      <c r="BM49" s="374">
        <v>688.0797</v>
      </c>
      <c r="BN49" s="374">
        <v>691.06219999999996</v>
      </c>
      <c r="BO49" s="374">
        <v>744.34829999999999</v>
      </c>
      <c r="BP49" s="374">
        <v>858.27350000000001</v>
      </c>
      <c r="BQ49" s="374">
        <v>957.04269999999997</v>
      </c>
      <c r="BR49" s="374">
        <v>960.26369999999997</v>
      </c>
      <c r="BS49" s="374">
        <v>846.07389999999998</v>
      </c>
      <c r="BT49" s="374">
        <v>709.21420000000001</v>
      </c>
      <c r="BU49" s="374">
        <v>708.49329999999998</v>
      </c>
      <c r="BV49" s="374">
        <v>748.13829999999996</v>
      </c>
    </row>
    <row r="50" spans="1:74" s="116" customFormat="1" ht="11.1" customHeight="1" x14ac:dyDescent="0.2">
      <c r="A50" s="111" t="s">
        <v>828</v>
      </c>
      <c r="B50" s="205" t="s">
        <v>256</v>
      </c>
      <c r="C50" s="259">
        <v>1082.8922170999999</v>
      </c>
      <c r="D50" s="259">
        <v>1058.2029803999999</v>
      </c>
      <c r="E50" s="259">
        <v>1023.652141</v>
      </c>
      <c r="F50" s="259">
        <v>1039.9744209999999</v>
      </c>
      <c r="G50" s="259">
        <v>959.06849709999995</v>
      </c>
      <c r="H50" s="259">
        <v>1103.2868582999999</v>
      </c>
      <c r="I50" s="259">
        <v>1188.2385316</v>
      </c>
      <c r="J50" s="259">
        <v>1159.3642397000001</v>
      </c>
      <c r="K50" s="259">
        <v>1201.6122829999999</v>
      </c>
      <c r="L50" s="259">
        <v>1126.0128394000001</v>
      </c>
      <c r="M50" s="259">
        <v>1041.5571213000001</v>
      </c>
      <c r="N50" s="259">
        <v>1116.5100516</v>
      </c>
      <c r="O50" s="259">
        <v>1074.2240284</v>
      </c>
      <c r="P50" s="259">
        <v>1046.0245090000001</v>
      </c>
      <c r="Q50" s="259">
        <v>1029.7005002999999</v>
      </c>
      <c r="R50" s="259">
        <v>981.21136300000001</v>
      </c>
      <c r="S50" s="259">
        <v>957.08332160999998</v>
      </c>
      <c r="T50" s="259">
        <v>1099.9574050000001</v>
      </c>
      <c r="U50" s="259">
        <v>1127.1838886999999</v>
      </c>
      <c r="V50" s="259">
        <v>1244.4745115999999</v>
      </c>
      <c r="W50" s="259">
        <v>1147.019057</v>
      </c>
      <c r="X50" s="259">
        <v>1036.8300942000001</v>
      </c>
      <c r="Y50" s="259">
        <v>1022.4664173</v>
      </c>
      <c r="Z50" s="259">
        <v>1118.4702038999999</v>
      </c>
      <c r="AA50" s="259">
        <v>1137.1455900000001</v>
      </c>
      <c r="AB50" s="259">
        <v>1089.1803242999999</v>
      </c>
      <c r="AC50" s="259">
        <v>1036.4445552</v>
      </c>
      <c r="AD50" s="259">
        <v>983.46492333000003</v>
      </c>
      <c r="AE50" s="259">
        <v>994.41413129</v>
      </c>
      <c r="AF50" s="259">
        <v>1133.588538</v>
      </c>
      <c r="AG50" s="259">
        <v>1194.4035025999999</v>
      </c>
      <c r="AH50" s="259">
        <v>1242.7932290000001</v>
      </c>
      <c r="AI50" s="259">
        <v>1161.9183247000001</v>
      </c>
      <c r="AJ50" s="259">
        <v>1034.9911265000001</v>
      </c>
      <c r="AK50" s="259">
        <v>1035.2845672999999</v>
      </c>
      <c r="AL50" s="259">
        <v>1080.2976532</v>
      </c>
      <c r="AM50" s="259">
        <v>1078.0405880999999</v>
      </c>
      <c r="AN50" s="259">
        <v>1063.3993911</v>
      </c>
      <c r="AO50" s="259">
        <v>1082.4231400000001</v>
      </c>
      <c r="AP50" s="259">
        <v>974.19973600000003</v>
      </c>
      <c r="AQ50" s="259">
        <v>966.33610225999996</v>
      </c>
      <c r="AR50" s="259">
        <v>1048.2395942999999</v>
      </c>
      <c r="AS50" s="259">
        <v>1181.9211416000001</v>
      </c>
      <c r="AT50" s="259">
        <v>1325.4770699999999</v>
      </c>
      <c r="AU50" s="259">
        <v>1001.707548</v>
      </c>
      <c r="AV50" s="259">
        <v>1063.6744455</v>
      </c>
      <c r="AW50" s="259">
        <v>976.63220666999996</v>
      </c>
      <c r="AX50" s="259">
        <v>1040.9310323</v>
      </c>
      <c r="AY50" s="259">
        <v>1104.0775345</v>
      </c>
      <c r="AZ50" s="259">
        <v>1088.9999620000001</v>
      </c>
      <c r="BA50" s="259">
        <v>1080.8625669999999</v>
      </c>
      <c r="BB50" s="374">
        <v>977.70439999999996</v>
      </c>
      <c r="BC50" s="374">
        <v>971.13739999999996</v>
      </c>
      <c r="BD50" s="374">
        <v>1051.2049999999999</v>
      </c>
      <c r="BE50" s="374">
        <v>1143.2570000000001</v>
      </c>
      <c r="BF50" s="374">
        <v>1269.4179999999999</v>
      </c>
      <c r="BG50" s="374">
        <v>989.82129999999995</v>
      </c>
      <c r="BH50" s="374">
        <v>1063.58</v>
      </c>
      <c r="BI50" s="374">
        <v>983.67399999999998</v>
      </c>
      <c r="BJ50" s="374">
        <v>1048.424</v>
      </c>
      <c r="BK50" s="374">
        <v>1114.971</v>
      </c>
      <c r="BL50" s="374">
        <v>1068.7349999999999</v>
      </c>
      <c r="BM50" s="374">
        <v>1074.626</v>
      </c>
      <c r="BN50" s="374">
        <v>979.4873</v>
      </c>
      <c r="BO50" s="374">
        <v>976.19420000000002</v>
      </c>
      <c r="BP50" s="374">
        <v>1055.057</v>
      </c>
      <c r="BQ50" s="374">
        <v>1145.7159999999999</v>
      </c>
      <c r="BR50" s="374">
        <v>1273.1559999999999</v>
      </c>
      <c r="BS50" s="374">
        <v>992.51570000000004</v>
      </c>
      <c r="BT50" s="374">
        <v>1067.309</v>
      </c>
      <c r="BU50" s="374">
        <v>986.15200000000004</v>
      </c>
      <c r="BV50" s="374">
        <v>1051.039</v>
      </c>
    </row>
    <row r="51" spans="1:74" s="116" customFormat="1" ht="11.1" customHeight="1" x14ac:dyDescent="0.2">
      <c r="A51" s="111" t="s">
        <v>829</v>
      </c>
      <c r="B51" s="205" t="s">
        <v>257</v>
      </c>
      <c r="C51" s="259">
        <v>42.485177096999998</v>
      </c>
      <c r="D51" s="259">
        <v>44.358637143000003</v>
      </c>
      <c r="E51" s="259">
        <v>41.151403547999998</v>
      </c>
      <c r="F51" s="259">
        <v>41.648213667</v>
      </c>
      <c r="G51" s="259">
        <v>39.644622902999998</v>
      </c>
      <c r="H51" s="259">
        <v>40.997071667</v>
      </c>
      <c r="I51" s="259">
        <v>42.993664516000003</v>
      </c>
      <c r="J51" s="259">
        <v>44.738021934999999</v>
      </c>
      <c r="K51" s="259">
        <v>44.935613666999998</v>
      </c>
      <c r="L51" s="259">
        <v>43.065798387000001</v>
      </c>
      <c r="M51" s="259">
        <v>44.795758333000002</v>
      </c>
      <c r="N51" s="259">
        <v>44.541133547999998</v>
      </c>
      <c r="O51" s="259">
        <v>43.186603548000001</v>
      </c>
      <c r="P51" s="259">
        <v>43.116423793000003</v>
      </c>
      <c r="Q51" s="259">
        <v>40.956594516000003</v>
      </c>
      <c r="R51" s="259">
        <v>41.040792000000003</v>
      </c>
      <c r="S51" s="259">
        <v>40.364926773999997</v>
      </c>
      <c r="T51" s="259">
        <v>41.213334332999999</v>
      </c>
      <c r="U51" s="259">
        <v>42.190860323000003</v>
      </c>
      <c r="V51" s="259">
        <v>44.132291289999998</v>
      </c>
      <c r="W51" s="259">
        <v>43.188133333000003</v>
      </c>
      <c r="X51" s="259">
        <v>43.294978065000002</v>
      </c>
      <c r="Y51" s="259">
        <v>43.106176333000001</v>
      </c>
      <c r="Z51" s="259">
        <v>44.640250967999997</v>
      </c>
      <c r="AA51" s="259">
        <v>43.504242257999998</v>
      </c>
      <c r="AB51" s="259">
        <v>43.769175357000002</v>
      </c>
      <c r="AC51" s="259">
        <v>42.742587741999998</v>
      </c>
      <c r="AD51" s="259">
        <v>41.713096667000002</v>
      </c>
      <c r="AE51" s="259">
        <v>40.486437418999998</v>
      </c>
      <c r="AF51" s="259">
        <v>41.235765999999998</v>
      </c>
      <c r="AG51" s="259">
        <v>42.328779032</v>
      </c>
      <c r="AH51" s="259">
        <v>43.343635161000002</v>
      </c>
      <c r="AI51" s="259">
        <v>43.186745666999997</v>
      </c>
      <c r="AJ51" s="259">
        <v>42.704768710000003</v>
      </c>
      <c r="AK51" s="259">
        <v>43.052025333000003</v>
      </c>
      <c r="AL51" s="259">
        <v>41.948715161000003</v>
      </c>
      <c r="AM51" s="259">
        <v>42.646893226000003</v>
      </c>
      <c r="AN51" s="259">
        <v>43.929134642999998</v>
      </c>
      <c r="AO51" s="259">
        <v>41.019256773999999</v>
      </c>
      <c r="AP51" s="259">
        <v>41.16433</v>
      </c>
      <c r="AQ51" s="259">
        <v>39.538918387000002</v>
      </c>
      <c r="AR51" s="259">
        <v>40.961482332999999</v>
      </c>
      <c r="AS51" s="259">
        <v>41.983263225999998</v>
      </c>
      <c r="AT51" s="259">
        <v>42.760947418999997</v>
      </c>
      <c r="AU51" s="259">
        <v>42.462720666999999</v>
      </c>
      <c r="AV51" s="259">
        <v>42.609183225999999</v>
      </c>
      <c r="AW51" s="259">
        <v>42.720402333000003</v>
      </c>
      <c r="AX51" s="259">
        <v>41.627336129</v>
      </c>
      <c r="AY51" s="259">
        <v>42.372084516000001</v>
      </c>
      <c r="AZ51" s="259">
        <v>43.723999999999997</v>
      </c>
      <c r="BA51" s="259">
        <v>40.820349999999998</v>
      </c>
      <c r="BB51" s="374">
        <v>40.945770000000003</v>
      </c>
      <c r="BC51" s="374">
        <v>39.329239999999999</v>
      </c>
      <c r="BD51" s="374">
        <v>40.744190000000003</v>
      </c>
      <c r="BE51" s="374">
        <v>41.760959999999997</v>
      </c>
      <c r="BF51" s="374">
        <v>42.539250000000003</v>
      </c>
      <c r="BG51" s="374">
        <v>42.246839999999999</v>
      </c>
      <c r="BH51" s="374">
        <v>42.403329999999997</v>
      </c>
      <c r="BI51" s="374">
        <v>42.520319999999998</v>
      </c>
      <c r="BJ51" s="374">
        <v>41.428359999999998</v>
      </c>
      <c r="BK51" s="374">
        <v>42.162550000000003</v>
      </c>
      <c r="BL51" s="374">
        <v>43.511510000000001</v>
      </c>
      <c r="BM51" s="374">
        <v>40.618740000000003</v>
      </c>
      <c r="BN51" s="374">
        <v>40.747590000000002</v>
      </c>
      <c r="BO51" s="374">
        <v>39.148020000000002</v>
      </c>
      <c r="BP51" s="374">
        <v>40.56324</v>
      </c>
      <c r="BQ51" s="374">
        <v>41.577820000000003</v>
      </c>
      <c r="BR51" s="374">
        <v>42.353610000000003</v>
      </c>
      <c r="BS51" s="374">
        <v>42.062040000000003</v>
      </c>
      <c r="BT51" s="374">
        <v>42.216589999999997</v>
      </c>
      <c r="BU51" s="374">
        <v>42.325659999999999</v>
      </c>
      <c r="BV51" s="374">
        <v>41.231580000000001</v>
      </c>
    </row>
    <row r="52" spans="1:74" s="116" customFormat="1" ht="11.1" customHeight="1" x14ac:dyDescent="0.2">
      <c r="A52" s="111" t="s">
        <v>830</v>
      </c>
      <c r="B52" s="206" t="s">
        <v>565</v>
      </c>
      <c r="C52" s="270">
        <v>10634.397414999999</v>
      </c>
      <c r="D52" s="270">
        <v>10956.015724000001</v>
      </c>
      <c r="E52" s="270">
        <v>9850.0570747999991</v>
      </c>
      <c r="F52" s="270">
        <v>9182.5040313000009</v>
      </c>
      <c r="G52" s="270">
        <v>9293.2484048000006</v>
      </c>
      <c r="H52" s="270">
        <v>10879.896651999999</v>
      </c>
      <c r="I52" s="270">
        <v>11707.679662</v>
      </c>
      <c r="J52" s="270">
        <v>11678.444173</v>
      </c>
      <c r="K52" s="270">
        <v>11098.595862</v>
      </c>
      <c r="L52" s="270">
        <v>9550.1724560999992</v>
      </c>
      <c r="M52" s="270">
        <v>9197.2175083000002</v>
      </c>
      <c r="N52" s="270">
        <v>9591.7276586999997</v>
      </c>
      <c r="O52" s="270">
        <v>10351.295577000001</v>
      </c>
      <c r="P52" s="270">
        <v>10234.681543000001</v>
      </c>
      <c r="Q52" s="270">
        <v>9219.7535552000008</v>
      </c>
      <c r="R52" s="270">
        <v>8984.3746296999998</v>
      </c>
      <c r="S52" s="270">
        <v>9184.1174503000002</v>
      </c>
      <c r="T52" s="270">
        <v>10995.930178000001</v>
      </c>
      <c r="U52" s="270">
        <v>12005.557151000001</v>
      </c>
      <c r="V52" s="270">
        <v>12296.526705</v>
      </c>
      <c r="W52" s="270">
        <v>11225.069530000001</v>
      </c>
      <c r="X52" s="270">
        <v>9570.3442152000007</v>
      </c>
      <c r="Y52" s="270">
        <v>9243.8992940000007</v>
      </c>
      <c r="Z52" s="270">
        <v>10023.297637</v>
      </c>
      <c r="AA52" s="270">
        <v>10263.779955</v>
      </c>
      <c r="AB52" s="270">
        <v>9849.1834032000006</v>
      </c>
      <c r="AC52" s="270">
        <v>9401.4076270999994</v>
      </c>
      <c r="AD52" s="270">
        <v>9093.3719443000009</v>
      </c>
      <c r="AE52" s="270">
        <v>9415.1787081000002</v>
      </c>
      <c r="AF52" s="270">
        <v>10952.753858</v>
      </c>
      <c r="AG52" s="270">
        <v>11858.48467</v>
      </c>
      <c r="AH52" s="270">
        <v>11621.374721</v>
      </c>
      <c r="AI52" s="270">
        <v>10724.193590000001</v>
      </c>
      <c r="AJ52" s="270">
        <v>9662.5638842000008</v>
      </c>
      <c r="AK52" s="270">
        <v>9444.9001153000008</v>
      </c>
      <c r="AL52" s="270">
        <v>10071.476866999999</v>
      </c>
      <c r="AM52" s="270">
        <v>10980.902453000001</v>
      </c>
      <c r="AN52" s="270">
        <v>10284.835144000001</v>
      </c>
      <c r="AO52" s="270">
        <v>9427.7912405999996</v>
      </c>
      <c r="AP52" s="270">
        <v>9129.9386307000004</v>
      </c>
      <c r="AQ52" s="270">
        <v>9614.3191260999993</v>
      </c>
      <c r="AR52" s="270">
        <v>11107.060020999999</v>
      </c>
      <c r="AS52" s="270">
        <v>11923.50035</v>
      </c>
      <c r="AT52" s="270">
        <v>12185.417052000001</v>
      </c>
      <c r="AU52" s="270">
        <v>11062.712895000001</v>
      </c>
      <c r="AV52" s="270">
        <v>9811.5321819000001</v>
      </c>
      <c r="AW52" s="270">
        <v>9518.0889126999991</v>
      </c>
      <c r="AX52" s="270">
        <v>9908.7566870999999</v>
      </c>
      <c r="AY52" s="270">
        <v>10429.017608</v>
      </c>
      <c r="AZ52" s="270">
        <v>10310.722551000001</v>
      </c>
      <c r="BA52" s="270">
        <v>9529.0263400000003</v>
      </c>
      <c r="BB52" s="335">
        <v>9035.8410000000003</v>
      </c>
      <c r="BC52" s="335">
        <v>9344.2270000000008</v>
      </c>
      <c r="BD52" s="335">
        <v>10796</v>
      </c>
      <c r="BE52" s="335">
        <v>11738.43</v>
      </c>
      <c r="BF52" s="335">
        <v>11968.66</v>
      </c>
      <c r="BG52" s="335">
        <v>10692.41</v>
      </c>
      <c r="BH52" s="335">
        <v>9710.7919999999995</v>
      </c>
      <c r="BI52" s="335">
        <v>9346.0889999999999</v>
      </c>
      <c r="BJ52" s="335">
        <v>9927.5409999999993</v>
      </c>
      <c r="BK52" s="335">
        <v>10554.12</v>
      </c>
      <c r="BL52" s="335">
        <v>10378.370000000001</v>
      </c>
      <c r="BM52" s="335">
        <v>9504.5319999999992</v>
      </c>
      <c r="BN52" s="335">
        <v>9035.2849999999999</v>
      </c>
      <c r="BO52" s="335">
        <v>9400.3780000000006</v>
      </c>
      <c r="BP52" s="335">
        <v>10875.44</v>
      </c>
      <c r="BQ52" s="335">
        <v>11794.3</v>
      </c>
      <c r="BR52" s="335">
        <v>12004.76</v>
      </c>
      <c r="BS52" s="335">
        <v>10718.63</v>
      </c>
      <c r="BT52" s="335">
        <v>9727.8780000000006</v>
      </c>
      <c r="BU52" s="335">
        <v>9355.7420000000002</v>
      </c>
      <c r="BV52" s="335">
        <v>9940.7250000000004</v>
      </c>
    </row>
    <row r="53" spans="1:74" s="292" customFormat="1" ht="11.1" customHeight="1" x14ac:dyDescent="0.2">
      <c r="A53" s="117"/>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c r="AA53" s="293"/>
      <c r="AB53" s="293"/>
      <c r="AC53" s="293"/>
      <c r="AD53" s="293"/>
      <c r="AE53" s="293"/>
      <c r="AF53" s="293"/>
      <c r="AG53" s="293"/>
      <c r="AH53" s="293"/>
      <c r="AI53" s="293"/>
      <c r="AJ53" s="293"/>
      <c r="AK53" s="293"/>
      <c r="AL53" s="293"/>
      <c r="AM53" s="293"/>
      <c r="AN53" s="293"/>
      <c r="AO53" s="293"/>
      <c r="AP53" s="293"/>
      <c r="AQ53" s="293"/>
      <c r="AR53" s="293"/>
      <c r="AS53" s="293"/>
      <c r="AT53" s="293"/>
      <c r="AU53" s="293"/>
      <c r="AV53" s="293"/>
      <c r="AW53" s="293"/>
      <c r="AX53" s="293"/>
      <c r="AY53" s="375"/>
      <c r="AZ53" s="375"/>
      <c r="BA53" s="375"/>
      <c r="BB53" s="375"/>
      <c r="BC53" s="375"/>
      <c r="BD53" s="686"/>
      <c r="BE53" s="686"/>
      <c r="BF53" s="686"/>
      <c r="BG53" s="375"/>
      <c r="BH53" s="237"/>
      <c r="BI53" s="375"/>
      <c r="BJ53" s="375"/>
      <c r="BK53" s="375"/>
      <c r="BL53" s="375"/>
      <c r="BM53" s="375"/>
      <c r="BN53" s="375"/>
      <c r="BO53" s="375"/>
      <c r="BP53" s="375"/>
      <c r="BQ53" s="375"/>
      <c r="BR53" s="375"/>
      <c r="BS53" s="375"/>
      <c r="BT53" s="375"/>
      <c r="BU53" s="375"/>
      <c r="BV53" s="375"/>
    </row>
    <row r="54" spans="1:74" s="292" customFormat="1" ht="12" customHeight="1" x14ac:dyDescent="0.2">
      <c r="A54" s="117"/>
      <c r="B54" s="779" t="s">
        <v>1003</v>
      </c>
      <c r="C54" s="780"/>
      <c r="D54" s="780"/>
      <c r="E54" s="780"/>
      <c r="F54" s="780"/>
      <c r="G54" s="780"/>
      <c r="H54" s="780"/>
      <c r="I54" s="780"/>
      <c r="J54" s="780"/>
      <c r="K54" s="780"/>
      <c r="L54" s="780"/>
      <c r="M54" s="780"/>
      <c r="N54" s="780"/>
      <c r="O54" s="780"/>
      <c r="P54" s="780"/>
      <c r="Q54" s="780"/>
      <c r="AY54" s="515"/>
      <c r="AZ54" s="515"/>
      <c r="BA54" s="515"/>
      <c r="BB54" s="515"/>
      <c r="BC54" s="515"/>
      <c r="BD54" s="687"/>
      <c r="BE54" s="687"/>
      <c r="BF54" s="687"/>
      <c r="BG54" s="515"/>
      <c r="BH54" s="259"/>
      <c r="BI54" s="515"/>
      <c r="BJ54" s="515"/>
    </row>
    <row r="55" spans="1:74" s="462" customFormat="1" ht="12" customHeight="1" x14ac:dyDescent="0.2">
      <c r="A55" s="461"/>
      <c r="B55" s="845" t="s">
        <v>1073</v>
      </c>
      <c r="C55" s="798"/>
      <c r="D55" s="798"/>
      <c r="E55" s="798"/>
      <c r="F55" s="798"/>
      <c r="G55" s="798"/>
      <c r="H55" s="798"/>
      <c r="I55" s="798"/>
      <c r="J55" s="798"/>
      <c r="K55" s="798"/>
      <c r="L55" s="798"/>
      <c r="M55" s="798"/>
      <c r="N55" s="798"/>
      <c r="O55" s="798"/>
      <c r="P55" s="798"/>
      <c r="Q55" s="798"/>
      <c r="AY55" s="516"/>
      <c r="AZ55" s="516"/>
      <c r="BA55" s="516"/>
      <c r="BB55" s="516"/>
      <c r="BC55" s="516"/>
      <c r="BD55" s="688"/>
      <c r="BE55" s="688"/>
      <c r="BF55" s="688"/>
      <c r="BG55" s="516"/>
      <c r="BH55" s="259"/>
      <c r="BI55" s="516"/>
      <c r="BJ55" s="516"/>
    </row>
    <row r="56" spans="1:74" s="462" customFormat="1" ht="12" customHeight="1" x14ac:dyDescent="0.2">
      <c r="A56" s="461"/>
      <c r="B56" s="801" t="s">
        <v>1028</v>
      </c>
      <c r="C56" s="802"/>
      <c r="D56" s="802"/>
      <c r="E56" s="802"/>
      <c r="F56" s="802"/>
      <c r="G56" s="802"/>
      <c r="H56" s="802"/>
      <c r="I56" s="802"/>
      <c r="J56" s="802"/>
      <c r="K56" s="802"/>
      <c r="L56" s="802"/>
      <c r="M56" s="802"/>
      <c r="N56" s="802"/>
      <c r="O56" s="802"/>
      <c r="P56" s="802"/>
      <c r="Q56" s="798"/>
      <c r="AY56" s="516"/>
      <c r="AZ56" s="516"/>
      <c r="BA56" s="516"/>
      <c r="BB56" s="516"/>
      <c r="BC56" s="516"/>
      <c r="BD56" s="688"/>
      <c r="BE56" s="688"/>
      <c r="BF56" s="688"/>
      <c r="BG56" s="516"/>
      <c r="BH56" s="259"/>
      <c r="BI56" s="516"/>
      <c r="BJ56" s="516"/>
    </row>
    <row r="57" spans="1:74" s="462" customFormat="1" ht="12" customHeight="1" x14ac:dyDescent="0.2">
      <c r="A57" s="461"/>
      <c r="B57" s="796" t="s">
        <v>1074</v>
      </c>
      <c r="C57" s="802"/>
      <c r="D57" s="802"/>
      <c r="E57" s="802"/>
      <c r="F57" s="802"/>
      <c r="G57" s="802"/>
      <c r="H57" s="802"/>
      <c r="I57" s="802"/>
      <c r="J57" s="802"/>
      <c r="K57" s="802"/>
      <c r="L57" s="802"/>
      <c r="M57" s="802"/>
      <c r="N57" s="802"/>
      <c r="O57" s="802"/>
      <c r="P57" s="802"/>
      <c r="Q57" s="798"/>
      <c r="AY57" s="516"/>
      <c r="AZ57" s="516"/>
      <c r="BA57" s="516"/>
      <c r="BB57" s="516"/>
      <c r="BC57" s="516"/>
      <c r="BD57" s="688"/>
      <c r="BE57" s="688"/>
      <c r="BF57" s="688"/>
      <c r="BG57" s="516"/>
      <c r="BH57" s="259"/>
      <c r="BI57" s="516"/>
      <c r="BJ57" s="516"/>
    </row>
    <row r="58" spans="1:74" s="462" customFormat="1" ht="12" customHeight="1" x14ac:dyDescent="0.2">
      <c r="A58" s="461"/>
      <c r="B58" s="796" t="s">
        <v>1064</v>
      </c>
      <c r="C58" s="802"/>
      <c r="D58" s="802"/>
      <c r="E58" s="802"/>
      <c r="F58" s="802"/>
      <c r="G58" s="802"/>
      <c r="H58" s="802"/>
      <c r="I58" s="802"/>
      <c r="J58" s="802"/>
      <c r="K58" s="802"/>
      <c r="L58" s="802"/>
      <c r="M58" s="802"/>
      <c r="N58" s="802"/>
      <c r="O58" s="802"/>
      <c r="P58" s="802"/>
      <c r="Q58" s="798"/>
      <c r="AY58" s="516"/>
      <c r="AZ58" s="516"/>
      <c r="BA58" s="516"/>
      <c r="BB58" s="516"/>
      <c r="BC58" s="516"/>
      <c r="BD58" s="688"/>
      <c r="BE58" s="688"/>
      <c r="BF58" s="688"/>
      <c r="BG58" s="516"/>
      <c r="BH58" s="259"/>
      <c r="BI58" s="516"/>
      <c r="BJ58" s="516"/>
    </row>
    <row r="59" spans="1:74" s="462" customFormat="1" ht="12" customHeight="1" x14ac:dyDescent="0.2">
      <c r="A59" s="461"/>
      <c r="B59" s="832" t="s">
        <v>1065</v>
      </c>
      <c r="C59" s="798"/>
      <c r="D59" s="798"/>
      <c r="E59" s="798"/>
      <c r="F59" s="798"/>
      <c r="G59" s="798"/>
      <c r="H59" s="798"/>
      <c r="I59" s="798"/>
      <c r="J59" s="798"/>
      <c r="K59" s="798"/>
      <c r="L59" s="798"/>
      <c r="M59" s="798"/>
      <c r="N59" s="798"/>
      <c r="O59" s="798"/>
      <c r="P59" s="798"/>
      <c r="Q59" s="798"/>
      <c r="AY59" s="516"/>
      <c r="AZ59" s="516"/>
      <c r="BA59" s="516"/>
      <c r="BB59" s="516"/>
      <c r="BC59" s="516"/>
      <c r="BD59" s="688"/>
      <c r="BE59" s="688"/>
      <c r="BF59" s="688"/>
      <c r="BG59" s="516"/>
      <c r="BH59" s="259"/>
      <c r="BI59" s="516"/>
      <c r="BJ59" s="516"/>
    </row>
    <row r="60" spans="1:74" s="462" customFormat="1" ht="22.35" customHeight="1" x14ac:dyDescent="0.2">
      <c r="A60" s="461"/>
      <c r="B60" s="801" t="s">
        <v>1075</v>
      </c>
      <c r="C60" s="802"/>
      <c r="D60" s="802"/>
      <c r="E60" s="802"/>
      <c r="F60" s="802"/>
      <c r="G60" s="802"/>
      <c r="H60" s="802"/>
      <c r="I60" s="802"/>
      <c r="J60" s="802"/>
      <c r="K60" s="802"/>
      <c r="L60" s="802"/>
      <c r="M60" s="802"/>
      <c r="N60" s="802"/>
      <c r="O60" s="802"/>
      <c r="P60" s="802"/>
      <c r="Q60" s="798"/>
      <c r="AY60" s="516"/>
      <c r="AZ60" s="516"/>
      <c r="BA60" s="516"/>
      <c r="BB60" s="516"/>
      <c r="BC60" s="516"/>
      <c r="BD60" s="688"/>
      <c r="BE60" s="688"/>
      <c r="BF60" s="688"/>
      <c r="BG60" s="516"/>
      <c r="BH60" s="259"/>
      <c r="BI60" s="516"/>
      <c r="BJ60" s="516"/>
    </row>
    <row r="61" spans="1:74" s="462" customFormat="1" ht="12" customHeight="1" x14ac:dyDescent="0.2">
      <c r="A61" s="461"/>
      <c r="B61" s="796" t="s">
        <v>1032</v>
      </c>
      <c r="C61" s="797"/>
      <c r="D61" s="797"/>
      <c r="E61" s="797"/>
      <c r="F61" s="797"/>
      <c r="G61" s="797"/>
      <c r="H61" s="797"/>
      <c r="I61" s="797"/>
      <c r="J61" s="797"/>
      <c r="K61" s="797"/>
      <c r="L61" s="797"/>
      <c r="M61" s="797"/>
      <c r="N61" s="797"/>
      <c r="O61" s="797"/>
      <c r="P61" s="797"/>
      <c r="Q61" s="798"/>
      <c r="AY61" s="516"/>
      <c r="AZ61" s="516"/>
      <c r="BA61" s="516"/>
      <c r="BB61" s="516"/>
      <c r="BC61" s="516"/>
      <c r="BD61" s="688"/>
      <c r="BE61" s="688"/>
      <c r="BF61" s="688"/>
      <c r="BG61" s="516"/>
      <c r="BH61" s="259"/>
      <c r="BI61" s="516"/>
      <c r="BJ61" s="516"/>
    </row>
    <row r="62" spans="1:74" s="460" customFormat="1" ht="12" customHeight="1" x14ac:dyDescent="0.2">
      <c r="A62" s="435"/>
      <c r="B62" s="810" t="s">
        <v>1129</v>
      </c>
      <c r="C62" s="798"/>
      <c r="D62" s="798"/>
      <c r="E62" s="798"/>
      <c r="F62" s="798"/>
      <c r="G62" s="798"/>
      <c r="H62" s="798"/>
      <c r="I62" s="798"/>
      <c r="J62" s="798"/>
      <c r="K62" s="798"/>
      <c r="L62" s="798"/>
      <c r="M62" s="798"/>
      <c r="N62" s="798"/>
      <c r="O62" s="798"/>
      <c r="P62" s="798"/>
      <c r="Q62" s="798"/>
      <c r="AY62" s="512"/>
      <c r="AZ62" s="512"/>
      <c r="BA62" s="512"/>
      <c r="BB62" s="512"/>
      <c r="BC62" s="512"/>
      <c r="BD62" s="684"/>
      <c r="BE62" s="684"/>
      <c r="BF62" s="684"/>
      <c r="BG62" s="512"/>
      <c r="BH62" s="259"/>
      <c r="BI62" s="512"/>
      <c r="BJ62" s="512"/>
    </row>
    <row r="63" spans="1:74" x14ac:dyDescent="0.2">
      <c r="BH63" s="259"/>
      <c r="BK63" s="376"/>
      <c r="BL63" s="376"/>
      <c r="BM63" s="376"/>
      <c r="BN63" s="376"/>
      <c r="BO63" s="376"/>
      <c r="BP63" s="376"/>
      <c r="BQ63" s="376"/>
      <c r="BR63" s="376"/>
      <c r="BS63" s="376"/>
      <c r="BT63" s="376"/>
      <c r="BU63" s="376"/>
      <c r="BV63" s="376"/>
    </row>
    <row r="64" spans="1:74" x14ac:dyDescent="0.2">
      <c r="BH64" s="259"/>
      <c r="BK64" s="376"/>
      <c r="BL64" s="376"/>
      <c r="BM64" s="376"/>
      <c r="BN64" s="376"/>
      <c r="BO64" s="376"/>
      <c r="BP64" s="376"/>
      <c r="BQ64" s="376"/>
      <c r="BR64" s="376"/>
      <c r="BS64" s="376"/>
      <c r="BT64" s="376"/>
      <c r="BU64" s="376"/>
      <c r="BV64" s="376"/>
    </row>
    <row r="65" spans="60:74" x14ac:dyDescent="0.2">
      <c r="BH65" s="259"/>
      <c r="BK65" s="376"/>
      <c r="BL65" s="376"/>
      <c r="BM65" s="376"/>
      <c r="BN65" s="376"/>
      <c r="BO65" s="376"/>
      <c r="BP65" s="376"/>
      <c r="BQ65" s="376"/>
      <c r="BR65" s="376"/>
      <c r="BS65" s="376"/>
      <c r="BT65" s="376"/>
      <c r="BU65" s="376"/>
      <c r="BV65" s="376"/>
    </row>
    <row r="66" spans="60:74" x14ac:dyDescent="0.2">
      <c r="BH66" s="259"/>
      <c r="BK66" s="376"/>
      <c r="BL66" s="376"/>
      <c r="BM66" s="376"/>
      <c r="BN66" s="376"/>
      <c r="BO66" s="376"/>
      <c r="BP66" s="376"/>
      <c r="BQ66" s="376"/>
      <c r="BR66" s="376"/>
      <c r="BS66" s="376"/>
      <c r="BT66" s="376"/>
      <c r="BU66" s="376"/>
      <c r="BV66" s="376"/>
    </row>
    <row r="67" spans="60:74" x14ac:dyDescent="0.2">
      <c r="BH67" s="259"/>
      <c r="BK67" s="376"/>
      <c r="BL67" s="376"/>
      <c r="BM67" s="376"/>
      <c r="BN67" s="376"/>
      <c r="BO67" s="376"/>
      <c r="BP67" s="376"/>
      <c r="BQ67" s="376"/>
      <c r="BR67" s="376"/>
      <c r="BS67" s="376"/>
      <c r="BT67" s="376"/>
      <c r="BU67" s="376"/>
      <c r="BV67" s="376"/>
    </row>
    <row r="68" spans="60:74" x14ac:dyDescent="0.2">
      <c r="BK68" s="376"/>
      <c r="BL68" s="376"/>
      <c r="BM68" s="376"/>
      <c r="BN68" s="376"/>
      <c r="BO68" s="376"/>
      <c r="BP68" s="376"/>
      <c r="BQ68" s="376"/>
      <c r="BR68" s="376"/>
      <c r="BS68" s="376"/>
      <c r="BT68" s="376"/>
      <c r="BU68" s="376"/>
      <c r="BV68" s="376"/>
    </row>
    <row r="69" spans="60:74" x14ac:dyDescent="0.2">
      <c r="BK69" s="376"/>
      <c r="BL69" s="376"/>
      <c r="BM69" s="376"/>
      <c r="BN69" s="376"/>
      <c r="BO69" s="376"/>
      <c r="BP69" s="376"/>
      <c r="BQ69" s="376"/>
      <c r="BR69" s="376"/>
      <c r="BS69" s="376"/>
      <c r="BT69" s="376"/>
      <c r="BU69" s="376"/>
      <c r="BV69" s="376"/>
    </row>
    <row r="70" spans="60:74" x14ac:dyDescent="0.2">
      <c r="BK70" s="376"/>
      <c r="BL70" s="376"/>
      <c r="BM70" s="376"/>
      <c r="BN70" s="376"/>
      <c r="BO70" s="376"/>
      <c r="BP70" s="376"/>
      <c r="BQ70" s="376"/>
      <c r="BR70" s="376"/>
      <c r="BS70" s="376"/>
      <c r="BT70" s="376"/>
      <c r="BU70" s="376"/>
      <c r="BV70" s="376"/>
    </row>
    <row r="71" spans="60:74" x14ac:dyDescent="0.2">
      <c r="BK71" s="376"/>
      <c r="BL71" s="376"/>
      <c r="BM71" s="376"/>
      <c r="BN71" s="376"/>
      <c r="BO71" s="376"/>
      <c r="BP71" s="376"/>
      <c r="BQ71" s="376"/>
      <c r="BR71" s="376"/>
      <c r="BS71" s="376"/>
      <c r="BT71" s="376"/>
      <c r="BU71" s="376"/>
      <c r="BV71" s="376"/>
    </row>
    <row r="72" spans="60:74" x14ac:dyDescent="0.2">
      <c r="BK72" s="376"/>
      <c r="BL72" s="376"/>
      <c r="BM72" s="376"/>
      <c r="BN72" s="376"/>
      <c r="BO72" s="376"/>
      <c r="BP72" s="376"/>
      <c r="BQ72" s="376"/>
      <c r="BR72" s="376"/>
      <c r="BS72" s="376"/>
      <c r="BT72" s="376"/>
      <c r="BU72" s="376"/>
      <c r="BV72" s="376"/>
    </row>
    <row r="73" spans="60:74" x14ac:dyDescent="0.2">
      <c r="BK73" s="376"/>
      <c r="BL73" s="376"/>
      <c r="BM73" s="376"/>
      <c r="BN73" s="376"/>
      <c r="BO73" s="376"/>
      <c r="BP73" s="376"/>
      <c r="BQ73" s="376"/>
      <c r="BR73" s="376"/>
      <c r="BS73" s="376"/>
      <c r="BT73" s="376"/>
      <c r="BU73" s="376"/>
      <c r="BV73" s="376"/>
    </row>
    <row r="74" spans="60:74" x14ac:dyDescent="0.2">
      <c r="BK74" s="376"/>
      <c r="BL74" s="376"/>
      <c r="BM74" s="376"/>
      <c r="BN74" s="376"/>
      <c r="BO74" s="376"/>
      <c r="BP74" s="376"/>
      <c r="BQ74" s="376"/>
      <c r="BR74" s="376"/>
      <c r="BS74" s="376"/>
      <c r="BT74" s="376"/>
      <c r="BU74" s="376"/>
      <c r="BV74" s="376"/>
    </row>
    <row r="75" spans="60:74" x14ac:dyDescent="0.2">
      <c r="BK75" s="376"/>
      <c r="BL75" s="376"/>
      <c r="BM75" s="376"/>
      <c r="BN75" s="376"/>
      <c r="BO75" s="376"/>
      <c r="BP75" s="376"/>
      <c r="BQ75" s="376"/>
      <c r="BR75" s="376"/>
      <c r="BS75" s="376"/>
      <c r="BT75" s="376"/>
      <c r="BU75" s="376"/>
      <c r="BV75" s="376"/>
    </row>
    <row r="76" spans="60:74" x14ac:dyDescent="0.2">
      <c r="BK76" s="376"/>
      <c r="BL76" s="376"/>
      <c r="BM76" s="376"/>
      <c r="BN76" s="376"/>
      <c r="BO76" s="376"/>
      <c r="BP76" s="376"/>
      <c r="BQ76" s="376"/>
      <c r="BR76" s="376"/>
      <c r="BS76" s="376"/>
      <c r="BT76" s="376"/>
      <c r="BU76" s="376"/>
      <c r="BV76" s="376"/>
    </row>
    <row r="77" spans="60:74" x14ac:dyDescent="0.2">
      <c r="BK77" s="376"/>
      <c r="BL77" s="376"/>
      <c r="BM77" s="376"/>
      <c r="BN77" s="376"/>
      <c r="BO77" s="376"/>
      <c r="BP77" s="376"/>
      <c r="BQ77" s="376"/>
      <c r="BR77" s="376"/>
      <c r="BS77" s="376"/>
      <c r="BT77" s="376"/>
      <c r="BU77" s="376"/>
      <c r="BV77" s="376"/>
    </row>
    <row r="78" spans="60:74" x14ac:dyDescent="0.2">
      <c r="BK78" s="376"/>
      <c r="BL78" s="376"/>
      <c r="BM78" s="376"/>
      <c r="BN78" s="376"/>
      <c r="BO78" s="376"/>
      <c r="BP78" s="376"/>
      <c r="BQ78" s="376"/>
      <c r="BR78" s="376"/>
      <c r="BS78" s="376"/>
      <c r="BT78" s="376"/>
      <c r="BU78" s="376"/>
      <c r="BV78" s="376"/>
    </row>
    <row r="79" spans="60:74" x14ac:dyDescent="0.2">
      <c r="BK79" s="376"/>
      <c r="BL79" s="376"/>
      <c r="BM79" s="376"/>
      <c r="BN79" s="376"/>
      <c r="BO79" s="376"/>
      <c r="BP79" s="376"/>
      <c r="BQ79" s="376"/>
      <c r="BR79" s="376"/>
      <c r="BS79" s="376"/>
      <c r="BT79" s="376"/>
      <c r="BU79" s="376"/>
      <c r="BV79" s="376"/>
    </row>
    <row r="80" spans="60:74" x14ac:dyDescent="0.2">
      <c r="BK80" s="376"/>
      <c r="BL80" s="376"/>
      <c r="BM80" s="376"/>
      <c r="BN80" s="376"/>
      <c r="BO80" s="376"/>
      <c r="BP80" s="376"/>
      <c r="BQ80" s="376"/>
      <c r="BR80" s="376"/>
      <c r="BS80" s="376"/>
      <c r="BT80" s="376"/>
      <c r="BU80" s="376"/>
      <c r="BV80" s="376"/>
    </row>
    <row r="81" spans="63:74" x14ac:dyDescent="0.2">
      <c r="BK81" s="376"/>
      <c r="BL81" s="376"/>
      <c r="BM81" s="376"/>
      <c r="BN81" s="376"/>
      <c r="BO81" s="376"/>
      <c r="BP81" s="376"/>
      <c r="BQ81" s="376"/>
      <c r="BR81" s="376"/>
      <c r="BS81" s="376"/>
      <c r="BT81" s="376"/>
      <c r="BU81" s="376"/>
      <c r="BV81" s="376"/>
    </row>
    <row r="82" spans="63:74" x14ac:dyDescent="0.2">
      <c r="BK82" s="376"/>
      <c r="BL82" s="376"/>
      <c r="BM82" s="376"/>
      <c r="BN82" s="376"/>
      <c r="BO82" s="376"/>
      <c r="BP82" s="376"/>
      <c r="BQ82" s="376"/>
      <c r="BR82" s="376"/>
      <c r="BS82" s="376"/>
      <c r="BT82" s="376"/>
      <c r="BU82" s="376"/>
      <c r="BV82" s="376"/>
    </row>
    <row r="83" spans="63:74" x14ac:dyDescent="0.2">
      <c r="BK83" s="376"/>
      <c r="BL83" s="376"/>
      <c r="BM83" s="376"/>
      <c r="BN83" s="376"/>
      <c r="BO83" s="376"/>
      <c r="BP83" s="376"/>
      <c r="BQ83" s="376"/>
      <c r="BR83" s="376"/>
      <c r="BS83" s="376"/>
      <c r="BT83" s="376"/>
      <c r="BU83" s="376"/>
      <c r="BV83" s="376"/>
    </row>
    <row r="84" spans="63:74" x14ac:dyDescent="0.2">
      <c r="BK84" s="376"/>
      <c r="BL84" s="376"/>
      <c r="BM84" s="376"/>
      <c r="BN84" s="376"/>
      <c r="BO84" s="376"/>
      <c r="BP84" s="376"/>
      <c r="BQ84" s="376"/>
      <c r="BR84" s="376"/>
      <c r="BS84" s="376"/>
      <c r="BT84" s="376"/>
      <c r="BU84" s="376"/>
      <c r="BV84" s="376"/>
    </row>
    <row r="85" spans="63:74" x14ac:dyDescent="0.2">
      <c r="BK85" s="376"/>
      <c r="BL85" s="376"/>
      <c r="BM85" s="376"/>
      <c r="BN85" s="376"/>
      <c r="BO85" s="376"/>
      <c r="BP85" s="376"/>
      <c r="BQ85" s="376"/>
      <c r="BR85" s="376"/>
      <c r="BS85" s="376"/>
      <c r="BT85" s="376"/>
      <c r="BU85" s="376"/>
      <c r="BV85" s="376"/>
    </row>
    <row r="86" spans="63:74" x14ac:dyDescent="0.2">
      <c r="BK86" s="376"/>
      <c r="BL86" s="376"/>
      <c r="BM86" s="376"/>
      <c r="BN86" s="376"/>
      <c r="BO86" s="376"/>
      <c r="BP86" s="376"/>
      <c r="BQ86" s="376"/>
      <c r="BR86" s="376"/>
      <c r="BS86" s="376"/>
      <c r="BT86" s="376"/>
      <c r="BU86" s="376"/>
      <c r="BV86" s="376"/>
    </row>
    <row r="87" spans="63:74" x14ac:dyDescent="0.2">
      <c r="BK87" s="376"/>
      <c r="BL87" s="376"/>
      <c r="BM87" s="376"/>
      <c r="BN87" s="376"/>
      <c r="BO87" s="376"/>
      <c r="BP87" s="376"/>
      <c r="BQ87" s="376"/>
      <c r="BR87" s="376"/>
      <c r="BS87" s="376"/>
      <c r="BT87" s="376"/>
      <c r="BU87" s="376"/>
      <c r="BV87" s="376"/>
    </row>
    <row r="88" spans="63:74" x14ac:dyDescent="0.2">
      <c r="BK88" s="376"/>
      <c r="BL88" s="376"/>
      <c r="BM88" s="376"/>
      <c r="BN88" s="376"/>
      <c r="BO88" s="376"/>
      <c r="BP88" s="376"/>
      <c r="BQ88" s="376"/>
      <c r="BR88" s="376"/>
      <c r="BS88" s="376"/>
      <c r="BT88" s="376"/>
      <c r="BU88" s="376"/>
      <c r="BV88" s="376"/>
    </row>
    <row r="89" spans="63:74" x14ac:dyDescent="0.2">
      <c r="BK89" s="376"/>
      <c r="BL89" s="376"/>
      <c r="BM89" s="376"/>
      <c r="BN89" s="376"/>
      <c r="BO89" s="376"/>
      <c r="BP89" s="376"/>
      <c r="BQ89" s="376"/>
      <c r="BR89" s="376"/>
      <c r="BS89" s="376"/>
      <c r="BT89" s="376"/>
      <c r="BU89" s="376"/>
      <c r="BV89" s="376"/>
    </row>
    <row r="90" spans="63:74" x14ac:dyDescent="0.2">
      <c r="BK90" s="376"/>
      <c r="BL90" s="376"/>
      <c r="BM90" s="376"/>
      <c r="BN90" s="376"/>
      <c r="BO90" s="376"/>
      <c r="BP90" s="376"/>
      <c r="BQ90" s="376"/>
      <c r="BR90" s="376"/>
      <c r="BS90" s="376"/>
      <c r="BT90" s="376"/>
      <c r="BU90" s="376"/>
      <c r="BV90" s="376"/>
    </row>
    <row r="91" spans="63:74" x14ac:dyDescent="0.2">
      <c r="BK91" s="376"/>
      <c r="BL91" s="376"/>
      <c r="BM91" s="376"/>
      <c r="BN91" s="376"/>
      <c r="BO91" s="376"/>
      <c r="BP91" s="376"/>
      <c r="BQ91" s="376"/>
      <c r="BR91" s="376"/>
      <c r="BS91" s="376"/>
      <c r="BT91" s="376"/>
      <c r="BU91" s="376"/>
      <c r="BV91" s="376"/>
    </row>
    <row r="92" spans="63:74" x14ac:dyDescent="0.2">
      <c r="BK92" s="376"/>
      <c r="BL92" s="376"/>
      <c r="BM92" s="376"/>
      <c r="BN92" s="376"/>
      <c r="BO92" s="376"/>
      <c r="BP92" s="376"/>
      <c r="BQ92" s="376"/>
      <c r="BR92" s="376"/>
      <c r="BS92" s="376"/>
      <c r="BT92" s="376"/>
      <c r="BU92" s="376"/>
      <c r="BV92" s="376"/>
    </row>
    <row r="93" spans="63:74" x14ac:dyDescent="0.2">
      <c r="BK93" s="376"/>
      <c r="BL93" s="376"/>
      <c r="BM93" s="376"/>
      <c r="BN93" s="376"/>
      <c r="BO93" s="376"/>
      <c r="BP93" s="376"/>
      <c r="BQ93" s="376"/>
      <c r="BR93" s="376"/>
      <c r="BS93" s="376"/>
      <c r="BT93" s="376"/>
      <c r="BU93" s="376"/>
      <c r="BV93" s="376"/>
    </row>
    <row r="94" spans="63:74" x14ac:dyDescent="0.2">
      <c r="BK94" s="376"/>
      <c r="BL94" s="376"/>
      <c r="BM94" s="376"/>
      <c r="BN94" s="376"/>
      <c r="BO94" s="376"/>
      <c r="BP94" s="376"/>
      <c r="BQ94" s="376"/>
      <c r="BR94" s="376"/>
      <c r="BS94" s="376"/>
      <c r="BT94" s="376"/>
      <c r="BU94" s="376"/>
      <c r="BV94" s="376"/>
    </row>
    <row r="95" spans="63:74" x14ac:dyDescent="0.2">
      <c r="BK95" s="376"/>
      <c r="BL95" s="376"/>
      <c r="BM95" s="376"/>
      <c r="BN95" s="376"/>
      <c r="BO95" s="376"/>
      <c r="BP95" s="376"/>
      <c r="BQ95" s="376"/>
      <c r="BR95" s="376"/>
      <c r="BS95" s="376"/>
      <c r="BT95" s="376"/>
      <c r="BU95" s="376"/>
      <c r="BV95" s="376"/>
    </row>
    <row r="96" spans="63:74" x14ac:dyDescent="0.2">
      <c r="BK96" s="376"/>
      <c r="BL96" s="376"/>
      <c r="BM96" s="376"/>
      <c r="BN96" s="376"/>
      <c r="BO96" s="376"/>
      <c r="BP96" s="376"/>
      <c r="BQ96" s="376"/>
      <c r="BR96" s="376"/>
      <c r="BS96" s="376"/>
      <c r="BT96" s="376"/>
      <c r="BU96" s="376"/>
      <c r="BV96" s="376"/>
    </row>
    <row r="97" spans="63:74" x14ac:dyDescent="0.2">
      <c r="BK97" s="376"/>
      <c r="BL97" s="376"/>
      <c r="BM97" s="376"/>
      <c r="BN97" s="376"/>
      <c r="BO97" s="376"/>
      <c r="BP97" s="376"/>
      <c r="BQ97" s="376"/>
      <c r="BR97" s="376"/>
      <c r="BS97" s="376"/>
      <c r="BT97" s="376"/>
      <c r="BU97" s="376"/>
      <c r="BV97" s="376"/>
    </row>
    <row r="98" spans="63:74" x14ac:dyDescent="0.2">
      <c r="BK98" s="376"/>
      <c r="BL98" s="376"/>
      <c r="BM98" s="376"/>
      <c r="BN98" s="376"/>
      <c r="BO98" s="376"/>
      <c r="BP98" s="376"/>
      <c r="BQ98" s="376"/>
      <c r="BR98" s="376"/>
      <c r="BS98" s="376"/>
      <c r="BT98" s="376"/>
      <c r="BU98" s="376"/>
      <c r="BV98" s="376"/>
    </row>
    <row r="99" spans="63:74" x14ac:dyDescent="0.2">
      <c r="BK99" s="376"/>
      <c r="BL99" s="376"/>
      <c r="BM99" s="376"/>
      <c r="BN99" s="376"/>
      <c r="BO99" s="376"/>
      <c r="BP99" s="376"/>
      <c r="BQ99" s="376"/>
      <c r="BR99" s="376"/>
      <c r="BS99" s="376"/>
      <c r="BT99" s="376"/>
      <c r="BU99" s="376"/>
      <c r="BV99" s="376"/>
    </row>
    <row r="100" spans="63:74" x14ac:dyDescent="0.2">
      <c r="BK100" s="376"/>
      <c r="BL100" s="376"/>
      <c r="BM100" s="376"/>
      <c r="BN100" s="376"/>
      <c r="BO100" s="376"/>
      <c r="BP100" s="376"/>
      <c r="BQ100" s="376"/>
      <c r="BR100" s="376"/>
      <c r="BS100" s="376"/>
      <c r="BT100" s="376"/>
      <c r="BU100" s="376"/>
      <c r="BV100" s="376"/>
    </row>
    <row r="101" spans="63:74" x14ac:dyDescent="0.2">
      <c r="BK101" s="376"/>
      <c r="BL101" s="376"/>
      <c r="BM101" s="376"/>
      <c r="BN101" s="376"/>
      <c r="BO101" s="376"/>
      <c r="BP101" s="376"/>
      <c r="BQ101" s="376"/>
      <c r="BR101" s="376"/>
      <c r="BS101" s="376"/>
      <c r="BT101" s="376"/>
      <c r="BU101" s="376"/>
      <c r="BV101" s="376"/>
    </row>
    <row r="102" spans="63:74" x14ac:dyDescent="0.2">
      <c r="BK102" s="376"/>
      <c r="BL102" s="376"/>
      <c r="BM102" s="376"/>
      <c r="BN102" s="376"/>
      <c r="BO102" s="376"/>
      <c r="BP102" s="376"/>
      <c r="BQ102" s="376"/>
      <c r="BR102" s="376"/>
      <c r="BS102" s="376"/>
      <c r="BT102" s="376"/>
      <c r="BU102" s="376"/>
      <c r="BV102" s="376"/>
    </row>
    <row r="103" spans="63:74" x14ac:dyDescent="0.2">
      <c r="BK103" s="376"/>
      <c r="BL103" s="376"/>
      <c r="BM103" s="376"/>
      <c r="BN103" s="376"/>
      <c r="BO103" s="376"/>
      <c r="BP103" s="376"/>
      <c r="BQ103" s="376"/>
      <c r="BR103" s="376"/>
      <c r="BS103" s="376"/>
      <c r="BT103" s="376"/>
      <c r="BU103" s="376"/>
      <c r="BV103" s="376"/>
    </row>
    <row r="104" spans="63:74" x14ac:dyDescent="0.2">
      <c r="BK104" s="376"/>
      <c r="BL104" s="376"/>
      <c r="BM104" s="376"/>
      <c r="BN104" s="376"/>
      <c r="BO104" s="376"/>
      <c r="BP104" s="376"/>
      <c r="BQ104" s="376"/>
      <c r="BR104" s="376"/>
      <c r="BS104" s="376"/>
      <c r="BT104" s="376"/>
      <c r="BU104" s="376"/>
      <c r="BV104" s="376"/>
    </row>
    <row r="105" spans="63:74" x14ac:dyDescent="0.2">
      <c r="BK105" s="376"/>
      <c r="BL105" s="376"/>
      <c r="BM105" s="376"/>
      <c r="BN105" s="376"/>
      <c r="BO105" s="376"/>
      <c r="BP105" s="376"/>
      <c r="BQ105" s="376"/>
      <c r="BR105" s="376"/>
      <c r="BS105" s="376"/>
      <c r="BT105" s="376"/>
      <c r="BU105" s="376"/>
      <c r="BV105" s="376"/>
    </row>
    <row r="106" spans="63:74" x14ac:dyDescent="0.2">
      <c r="BK106" s="376"/>
      <c r="BL106" s="376"/>
      <c r="BM106" s="376"/>
      <c r="BN106" s="376"/>
      <c r="BO106" s="376"/>
      <c r="BP106" s="376"/>
      <c r="BQ106" s="376"/>
      <c r="BR106" s="376"/>
      <c r="BS106" s="376"/>
      <c r="BT106" s="376"/>
      <c r="BU106" s="376"/>
      <c r="BV106" s="376"/>
    </row>
    <row r="107" spans="63:74" x14ac:dyDescent="0.2">
      <c r="BK107" s="376"/>
      <c r="BL107" s="376"/>
      <c r="BM107" s="376"/>
      <c r="BN107" s="376"/>
      <c r="BO107" s="376"/>
      <c r="BP107" s="376"/>
      <c r="BQ107" s="376"/>
      <c r="BR107" s="376"/>
      <c r="BS107" s="376"/>
      <c r="BT107" s="376"/>
      <c r="BU107" s="376"/>
      <c r="BV107" s="376"/>
    </row>
    <row r="108" spans="63:74" x14ac:dyDescent="0.2">
      <c r="BK108" s="376"/>
      <c r="BL108" s="376"/>
      <c r="BM108" s="376"/>
      <c r="BN108" s="376"/>
      <c r="BO108" s="376"/>
      <c r="BP108" s="376"/>
      <c r="BQ108" s="376"/>
      <c r="BR108" s="376"/>
      <c r="BS108" s="376"/>
      <c r="BT108" s="376"/>
      <c r="BU108" s="376"/>
      <c r="BV108" s="376"/>
    </row>
    <row r="109" spans="63:74" x14ac:dyDescent="0.2">
      <c r="BK109" s="376"/>
      <c r="BL109" s="376"/>
      <c r="BM109" s="376"/>
      <c r="BN109" s="376"/>
      <c r="BO109" s="376"/>
      <c r="BP109" s="376"/>
      <c r="BQ109" s="376"/>
      <c r="BR109" s="376"/>
      <c r="BS109" s="376"/>
      <c r="BT109" s="376"/>
      <c r="BU109" s="376"/>
      <c r="BV109" s="376"/>
    </row>
    <row r="110" spans="63:74" x14ac:dyDescent="0.2">
      <c r="BK110" s="376"/>
      <c r="BL110" s="376"/>
      <c r="BM110" s="376"/>
      <c r="BN110" s="376"/>
      <c r="BO110" s="376"/>
      <c r="BP110" s="376"/>
      <c r="BQ110" s="376"/>
      <c r="BR110" s="376"/>
      <c r="BS110" s="376"/>
      <c r="BT110" s="376"/>
      <c r="BU110" s="376"/>
      <c r="BV110" s="376"/>
    </row>
    <row r="111" spans="63:74" x14ac:dyDescent="0.2">
      <c r="BK111" s="376"/>
      <c r="BL111" s="376"/>
      <c r="BM111" s="376"/>
      <c r="BN111" s="376"/>
      <c r="BO111" s="376"/>
      <c r="BP111" s="376"/>
      <c r="BQ111" s="376"/>
      <c r="BR111" s="376"/>
      <c r="BS111" s="376"/>
      <c r="BT111" s="376"/>
      <c r="BU111" s="376"/>
      <c r="BV111" s="376"/>
    </row>
    <row r="112" spans="63:74" x14ac:dyDescent="0.2">
      <c r="BK112" s="376"/>
      <c r="BL112" s="376"/>
      <c r="BM112" s="376"/>
      <c r="BN112" s="376"/>
      <c r="BO112" s="376"/>
      <c r="BP112" s="376"/>
      <c r="BQ112" s="376"/>
      <c r="BR112" s="376"/>
      <c r="BS112" s="376"/>
      <c r="BT112" s="376"/>
      <c r="BU112" s="376"/>
      <c r="BV112" s="376"/>
    </row>
    <row r="113" spans="63:74" x14ac:dyDescent="0.2">
      <c r="BK113" s="376"/>
      <c r="BL113" s="376"/>
      <c r="BM113" s="376"/>
      <c r="BN113" s="376"/>
      <c r="BO113" s="376"/>
      <c r="BP113" s="376"/>
      <c r="BQ113" s="376"/>
      <c r="BR113" s="376"/>
      <c r="BS113" s="376"/>
      <c r="BT113" s="376"/>
      <c r="BU113" s="376"/>
      <c r="BV113" s="376"/>
    </row>
    <row r="114" spans="63:74" x14ac:dyDescent="0.2">
      <c r="BK114" s="376"/>
      <c r="BL114" s="376"/>
      <c r="BM114" s="376"/>
      <c r="BN114" s="376"/>
      <c r="BO114" s="376"/>
      <c r="BP114" s="376"/>
      <c r="BQ114" s="376"/>
      <c r="BR114" s="376"/>
      <c r="BS114" s="376"/>
      <c r="BT114" s="376"/>
      <c r="BU114" s="376"/>
      <c r="BV114" s="376"/>
    </row>
    <row r="115" spans="63:74" x14ac:dyDescent="0.2">
      <c r="BK115" s="376"/>
      <c r="BL115" s="376"/>
      <c r="BM115" s="376"/>
      <c r="BN115" s="376"/>
      <c r="BO115" s="376"/>
      <c r="BP115" s="376"/>
      <c r="BQ115" s="376"/>
      <c r="BR115" s="376"/>
      <c r="BS115" s="376"/>
      <c r="BT115" s="376"/>
      <c r="BU115" s="376"/>
      <c r="BV115" s="376"/>
    </row>
    <row r="116" spans="63:74" x14ac:dyDescent="0.2">
      <c r="BK116" s="376"/>
      <c r="BL116" s="376"/>
      <c r="BM116" s="376"/>
      <c r="BN116" s="376"/>
      <c r="BO116" s="376"/>
      <c r="BP116" s="376"/>
      <c r="BQ116" s="376"/>
      <c r="BR116" s="376"/>
      <c r="BS116" s="376"/>
      <c r="BT116" s="376"/>
      <c r="BU116" s="376"/>
      <c r="BV116" s="376"/>
    </row>
    <row r="117" spans="63:74" x14ac:dyDescent="0.2">
      <c r="BK117" s="376"/>
      <c r="BL117" s="376"/>
      <c r="BM117" s="376"/>
      <c r="BN117" s="376"/>
      <c r="BO117" s="376"/>
      <c r="BP117" s="376"/>
      <c r="BQ117" s="376"/>
      <c r="BR117" s="376"/>
      <c r="BS117" s="376"/>
      <c r="BT117" s="376"/>
      <c r="BU117" s="376"/>
      <c r="BV117" s="376"/>
    </row>
    <row r="118" spans="63:74" x14ac:dyDescent="0.2">
      <c r="BK118" s="376"/>
      <c r="BL118" s="376"/>
      <c r="BM118" s="376"/>
      <c r="BN118" s="376"/>
      <c r="BO118" s="376"/>
      <c r="BP118" s="376"/>
      <c r="BQ118" s="376"/>
      <c r="BR118" s="376"/>
      <c r="BS118" s="376"/>
      <c r="BT118" s="376"/>
      <c r="BU118" s="376"/>
      <c r="BV118" s="376"/>
    </row>
    <row r="119" spans="63:74" x14ac:dyDescent="0.2">
      <c r="BK119" s="376"/>
      <c r="BL119" s="376"/>
      <c r="BM119" s="376"/>
      <c r="BN119" s="376"/>
      <c r="BO119" s="376"/>
      <c r="BP119" s="376"/>
      <c r="BQ119" s="376"/>
      <c r="BR119" s="376"/>
      <c r="BS119" s="376"/>
      <c r="BT119" s="376"/>
      <c r="BU119" s="376"/>
      <c r="BV119" s="376"/>
    </row>
    <row r="120" spans="63:74" x14ac:dyDescent="0.2">
      <c r="BK120" s="376"/>
      <c r="BL120" s="376"/>
      <c r="BM120" s="376"/>
      <c r="BN120" s="376"/>
      <c r="BO120" s="376"/>
      <c r="BP120" s="376"/>
      <c r="BQ120" s="376"/>
      <c r="BR120" s="376"/>
      <c r="BS120" s="376"/>
      <c r="BT120" s="376"/>
      <c r="BU120" s="376"/>
      <c r="BV120" s="376"/>
    </row>
    <row r="121" spans="63:74" x14ac:dyDescent="0.2">
      <c r="BK121" s="376"/>
      <c r="BL121" s="376"/>
      <c r="BM121" s="376"/>
      <c r="BN121" s="376"/>
      <c r="BO121" s="376"/>
      <c r="BP121" s="376"/>
      <c r="BQ121" s="376"/>
      <c r="BR121" s="376"/>
      <c r="BS121" s="376"/>
      <c r="BT121" s="376"/>
      <c r="BU121" s="376"/>
      <c r="BV121" s="376"/>
    </row>
    <row r="122" spans="63:74" x14ac:dyDescent="0.2">
      <c r="BK122" s="376"/>
      <c r="BL122" s="376"/>
      <c r="BM122" s="376"/>
      <c r="BN122" s="376"/>
      <c r="BO122" s="376"/>
      <c r="BP122" s="376"/>
      <c r="BQ122" s="376"/>
      <c r="BR122" s="376"/>
      <c r="BS122" s="376"/>
      <c r="BT122" s="376"/>
      <c r="BU122" s="376"/>
      <c r="BV122" s="376"/>
    </row>
    <row r="123" spans="63:74" x14ac:dyDescent="0.2">
      <c r="BK123" s="376"/>
      <c r="BL123" s="376"/>
      <c r="BM123" s="376"/>
      <c r="BN123" s="376"/>
      <c r="BO123" s="376"/>
      <c r="BP123" s="376"/>
      <c r="BQ123" s="376"/>
      <c r="BR123" s="376"/>
      <c r="BS123" s="376"/>
      <c r="BT123" s="376"/>
      <c r="BU123" s="376"/>
      <c r="BV123" s="376"/>
    </row>
    <row r="124" spans="63:74" x14ac:dyDescent="0.2">
      <c r="BK124" s="376"/>
      <c r="BL124" s="376"/>
      <c r="BM124" s="376"/>
      <c r="BN124" s="376"/>
      <c r="BO124" s="376"/>
      <c r="BP124" s="376"/>
      <c r="BQ124" s="376"/>
      <c r="BR124" s="376"/>
      <c r="BS124" s="376"/>
      <c r="BT124" s="376"/>
      <c r="BU124" s="376"/>
      <c r="BV124" s="376"/>
    </row>
    <row r="125" spans="63:74" x14ac:dyDescent="0.2">
      <c r="BK125" s="376"/>
      <c r="BL125" s="376"/>
      <c r="BM125" s="376"/>
      <c r="BN125" s="376"/>
      <c r="BO125" s="376"/>
      <c r="BP125" s="376"/>
      <c r="BQ125" s="376"/>
      <c r="BR125" s="376"/>
      <c r="BS125" s="376"/>
      <c r="BT125" s="376"/>
      <c r="BU125" s="376"/>
      <c r="BV125" s="376"/>
    </row>
    <row r="126" spans="63:74" x14ac:dyDescent="0.2">
      <c r="BK126" s="376"/>
      <c r="BL126" s="376"/>
      <c r="BM126" s="376"/>
      <c r="BN126" s="376"/>
      <c r="BO126" s="376"/>
      <c r="BP126" s="376"/>
      <c r="BQ126" s="376"/>
      <c r="BR126" s="376"/>
      <c r="BS126" s="376"/>
      <c r="BT126" s="376"/>
      <c r="BU126" s="376"/>
      <c r="BV126" s="376"/>
    </row>
    <row r="127" spans="63:74" x14ac:dyDescent="0.2">
      <c r="BK127" s="376"/>
      <c r="BL127" s="376"/>
      <c r="BM127" s="376"/>
      <c r="BN127" s="376"/>
      <c r="BO127" s="376"/>
      <c r="BP127" s="376"/>
      <c r="BQ127" s="376"/>
      <c r="BR127" s="376"/>
      <c r="BS127" s="376"/>
      <c r="BT127" s="376"/>
      <c r="BU127" s="376"/>
      <c r="BV127" s="376"/>
    </row>
    <row r="128" spans="63:74" x14ac:dyDescent="0.2">
      <c r="BK128" s="376"/>
      <c r="BL128" s="376"/>
      <c r="BM128" s="376"/>
      <c r="BN128" s="376"/>
      <c r="BO128" s="376"/>
      <c r="BP128" s="376"/>
      <c r="BQ128" s="376"/>
      <c r="BR128" s="376"/>
      <c r="BS128" s="376"/>
      <c r="BT128" s="376"/>
      <c r="BU128" s="376"/>
      <c r="BV128" s="376"/>
    </row>
    <row r="129" spans="63:74" x14ac:dyDescent="0.2">
      <c r="BK129" s="376"/>
      <c r="BL129" s="376"/>
      <c r="BM129" s="376"/>
      <c r="BN129" s="376"/>
      <c r="BO129" s="376"/>
      <c r="BP129" s="376"/>
      <c r="BQ129" s="376"/>
      <c r="BR129" s="376"/>
      <c r="BS129" s="376"/>
      <c r="BT129" s="376"/>
      <c r="BU129" s="376"/>
      <c r="BV129" s="376"/>
    </row>
    <row r="130" spans="63:74" x14ac:dyDescent="0.2">
      <c r="BK130" s="376"/>
      <c r="BL130" s="376"/>
      <c r="BM130" s="376"/>
      <c r="BN130" s="376"/>
      <c r="BO130" s="376"/>
      <c r="BP130" s="376"/>
      <c r="BQ130" s="376"/>
      <c r="BR130" s="376"/>
      <c r="BS130" s="376"/>
      <c r="BT130" s="376"/>
      <c r="BU130" s="376"/>
      <c r="BV130" s="376"/>
    </row>
    <row r="131" spans="63:74" x14ac:dyDescent="0.2">
      <c r="BK131" s="376"/>
      <c r="BL131" s="376"/>
      <c r="BM131" s="376"/>
      <c r="BN131" s="376"/>
      <c r="BO131" s="376"/>
      <c r="BP131" s="376"/>
      <c r="BQ131" s="376"/>
      <c r="BR131" s="376"/>
      <c r="BS131" s="376"/>
      <c r="BT131" s="376"/>
      <c r="BU131" s="376"/>
      <c r="BV131" s="376"/>
    </row>
    <row r="132" spans="63:74" x14ac:dyDescent="0.2">
      <c r="BK132" s="376"/>
      <c r="BL132" s="376"/>
      <c r="BM132" s="376"/>
      <c r="BN132" s="376"/>
      <c r="BO132" s="376"/>
      <c r="BP132" s="376"/>
      <c r="BQ132" s="376"/>
      <c r="BR132" s="376"/>
      <c r="BS132" s="376"/>
      <c r="BT132" s="376"/>
      <c r="BU132" s="376"/>
      <c r="BV132" s="376"/>
    </row>
    <row r="133" spans="63:74" x14ac:dyDescent="0.2">
      <c r="BK133" s="376"/>
      <c r="BL133" s="376"/>
      <c r="BM133" s="376"/>
      <c r="BN133" s="376"/>
      <c r="BO133" s="376"/>
      <c r="BP133" s="376"/>
      <c r="BQ133" s="376"/>
      <c r="BR133" s="376"/>
      <c r="BS133" s="376"/>
      <c r="BT133" s="376"/>
      <c r="BU133" s="376"/>
      <c r="BV133" s="376"/>
    </row>
    <row r="134" spans="63:74" x14ac:dyDescent="0.2">
      <c r="BK134" s="376"/>
      <c r="BL134" s="376"/>
      <c r="BM134" s="376"/>
      <c r="BN134" s="376"/>
      <c r="BO134" s="376"/>
      <c r="BP134" s="376"/>
      <c r="BQ134" s="376"/>
      <c r="BR134" s="376"/>
      <c r="BS134" s="376"/>
      <c r="BT134" s="376"/>
      <c r="BU134" s="376"/>
      <c r="BV134" s="376"/>
    </row>
    <row r="135" spans="63:74" x14ac:dyDescent="0.2">
      <c r="BK135" s="376"/>
      <c r="BL135" s="376"/>
      <c r="BM135" s="376"/>
      <c r="BN135" s="376"/>
      <c r="BO135" s="376"/>
      <c r="BP135" s="376"/>
      <c r="BQ135" s="376"/>
      <c r="BR135" s="376"/>
      <c r="BS135" s="376"/>
      <c r="BT135" s="376"/>
      <c r="BU135" s="376"/>
      <c r="BV135" s="376"/>
    </row>
    <row r="136" spans="63:74" x14ac:dyDescent="0.2">
      <c r="BK136" s="376"/>
      <c r="BL136" s="376"/>
      <c r="BM136" s="376"/>
      <c r="BN136" s="376"/>
      <c r="BO136" s="376"/>
      <c r="BP136" s="376"/>
      <c r="BQ136" s="376"/>
      <c r="BR136" s="376"/>
      <c r="BS136" s="376"/>
      <c r="BT136" s="376"/>
      <c r="BU136" s="376"/>
      <c r="BV136" s="376"/>
    </row>
    <row r="137" spans="63:74" x14ac:dyDescent="0.2">
      <c r="BK137" s="376"/>
      <c r="BL137" s="376"/>
      <c r="BM137" s="376"/>
      <c r="BN137" s="376"/>
      <c r="BO137" s="376"/>
      <c r="BP137" s="376"/>
      <c r="BQ137" s="376"/>
      <c r="BR137" s="376"/>
      <c r="BS137" s="376"/>
      <c r="BT137" s="376"/>
      <c r="BU137" s="376"/>
      <c r="BV137" s="376"/>
    </row>
    <row r="138" spans="63:74" x14ac:dyDescent="0.2">
      <c r="BK138" s="376"/>
      <c r="BL138" s="376"/>
      <c r="BM138" s="376"/>
      <c r="BN138" s="376"/>
      <c r="BO138" s="376"/>
      <c r="BP138" s="376"/>
      <c r="BQ138" s="376"/>
      <c r="BR138" s="376"/>
      <c r="BS138" s="376"/>
      <c r="BT138" s="376"/>
      <c r="BU138" s="376"/>
      <c r="BV138" s="376"/>
    </row>
    <row r="139" spans="63:74" x14ac:dyDescent="0.2">
      <c r="BK139" s="376"/>
      <c r="BL139" s="376"/>
      <c r="BM139" s="376"/>
      <c r="BN139" s="376"/>
      <c r="BO139" s="376"/>
      <c r="BP139" s="376"/>
      <c r="BQ139" s="376"/>
      <c r="BR139" s="376"/>
      <c r="BS139" s="376"/>
      <c r="BT139" s="376"/>
      <c r="BU139" s="376"/>
      <c r="BV139" s="376"/>
    </row>
    <row r="140" spans="63:74" x14ac:dyDescent="0.2">
      <c r="BK140" s="376"/>
      <c r="BL140" s="376"/>
      <c r="BM140" s="376"/>
      <c r="BN140" s="376"/>
      <c r="BO140" s="376"/>
      <c r="BP140" s="376"/>
      <c r="BQ140" s="376"/>
      <c r="BR140" s="376"/>
      <c r="BS140" s="376"/>
      <c r="BT140" s="376"/>
      <c r="BU140" s="376"/>
      <c r="BV140" s="376"/>
    </row>
    <row r="141" spans="63:74" x14ac:dyDescent="0.2">
      <c r="BK141" s="376"/>
      <c r="BL141" s="376"/>
      <c r="BM141" s="376"/>
      <c r="BN141" s="376"/>
      <c r="BO141" s="376"/>
      <c r="BP141" s="376"/>
      <c r="BQ141" s="376"/>
      <c r="BR141" s="376"/>
      <c r="BS141" s="376"/>
      <c r="BT141" s="376"/>
      <c r="BU141" s="376"/>
      <c r="BV141" s="376"/>
    </row>
    <row r="142" spans="63:74" x14ac:dyDescent="0.2">
      <c r="BK142" s="376"/>
      <c r="BL142" s="376"/>
      <c r="BM142" s="376"/>
      <c r="BN142" s="376"/>
      <c r="BO142" s="376"/>
      <c r="BP142" s="376"/>
      <c r="BQ142" s="376"/>
      <c r="BR142" s="376"/>
      <c r="BS142" s="376"/>
      <c r="BT142" s="376"/>
      <c r="BU142" s="376"/>
      <c r="BV142" s="376"/>
    </row>
    <row r="143" spans="63:74" x14ac:dyDescent="0.2">
      <c r="BK143" s="376"/>
      <c r="BL143" s="376"/>
      <c r="BM143" s="376"/>
      <c r="BN143" s="376"/>
      <c r="BO143" s="376"/>
      <c r="BP143" s="376"/>
      <c r="BQ143" s="376"/>
      <c r="BR143" s="376"/>
      <c r="BS143" s="376"/>
      <c r="BT143" s="376"/>
      <c r="BU143" s="376"/>
      <c r="BV143" s="376"/>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U5" activePane="bottomRight" state="frozen"/>
      <selection activeCell="BF63" sqref="BF63"/>
      <selection pane="topRight" activeCell="BF63" sqref="BF63"/>
      <selection pane="bottomLeft" activeCell="BF63" sqref="BF63"/>
      <selection pane="bottomRight" activeCell="BD25" sqref="BD25"/>
    </sheetView>
  </sheetViews>
  <sheetFormatPr defaultColWidth="9.5703125" defaultRowHeight="11.25" x14ac:dyDescent="0.2"/>
  <cols>
    <col min="1" max="1" width="10.5703125" style="121" customWidth="1"/>
    <col min="2" max="2" width="16.5703125" style="121" customWidth="1"/>
    <col min="3" max="50" width="6.5703125" style="121" customWidth="1"/>
    <col min="51" max="55" width="6.5703125" style="368" customWidth="1"/>
    <col min="56" max="58" width="6.5703125" style="689" customWidth="1"/>
    <col min="59" max="62" width="6.5703125" style="368" customWidth="1"/>
    <col min="63" max="74" width="6.5703125" style="121" customWidth="1"/>
    <col min="75" max="16384" width="9.5703125" style="121"/>
  </cols>
  <sheetData>
    <row r="1" spans="1:74" ht="13.35" customHeight="1" x14ac:dyDescent="0.2">
      <c r="A1" s="789" t="s">
        <v>982</v>
      </c>
      <c r="B1" s="846" t="s">
        <v>1227</v>
      </c>
      <c r="C1" s="780"/>
      <c r="D1" s="780"/>
      <c r="E1" s="780"/>
      <c r="F1" s="780"/>
      <c r="G1" s="780"/>
      <c r="H1" s="780"/>
      <c r="I1" s="780"/>
      <c r="J1" s="780"/>
      <c r="K1" s="780"/>
      <c r="L1" s="780"/>
      <c r="M1" s="780"/>
      <c r="N1" s="780"/>
      <c r="O1" s="780"/>
      <c r="P1" s="780"/>
      <c r="Q1" s="780"/>
      <c r="R1" s="780"/>
      <c r="S1" s="780"/>
      <c r="T1" s="780"/>
      <c r="U1" s="780"/>
      <c r="V1" s="780"/>
      <c r="W1" s="780"/>
      <c r="X1" s="780"/>
      <c r="Y1" s="780"/>
      <c r="Z1" s="780"/>
      <c r="AA1" s="780"/>
      <c r="AB1" s="780"/>
      <c r="AC1" s="780"/>
      <c r="AD1" s="780"/>
      <c r="AE1" s="780"/>
      <c r="AF1" s="780"/>
      <c r="AG1" s="780"/>
      <c r="AH1" s="780"/>
      <c r="AI1" s="780"/>
      <c r="AJ1" s="780"/>
      <c r="AK1" s="780"/>
      <c r="AL1" s="780"/>
      <c r="AM1" s="120"/>
    </row>
    <row r="2" spans="1:74" s="112" customFormat="1" ht="13.35" customHeight="1" x14ac:dyDescent="0.2">
      <c r="A2" s="790"/>
      <c r="B2" s="540" t="str">
        <f>"U.S. Energy Information Administration  |  Short-Term Energy Outlook  - "&amp;Dates!D1</f>
        <v>U.S. Energy Information Administration  |  Short-Term Energy Outlook  - April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116"/>
      <c r="AY2" s="376"/>
      <c r="AZ2" s="376"/>
      <c r="BA2" s="376"/>
      <c r="BB2" s="376"/>
      <c r="BC2" s="376"/>
      <c r="BD2" s="685"/>
      <c r="BE2" s="685"/>
      <c r="BF2" s="685"/>
      <c r="BG2" s="376"/>
      <c r="BH2" s="376"/>
      <c r="BI2" s="376"/>
      <c r="BJ2" s="376"/>
    </row>
    <row r="3" spans="1:74" s="12" customFormat="1"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19"/>
      <c r="B5" s="122" t="s">
        <v>10</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2"/>
      <c r="AZ5" s="422"/>
      <c r="BA5" s="422"/>
      <c r="BB5" s="422"/>
      <c r="BC5" s="422"/>
      <c r="BD5" s="123"/>
      <c r="BE5" s="123"/>
      <c r="BF5" s="123"/>
      <c r="BG5" s="123"/>
      <c r="BH5" s="123"/>
      <c r="BI5" s="123"/>
      <c r="BJ5" s="422"/>
      <c r="BK5" s="422"/>
      <c r="BL5" s="422"/>
      <c r="BM5" s="422"/>
      <c r="BN5" s="422"/>
      <c r="BO5" s="422"/>
      <c r="BP5" s="422"/>
      <c r="BQ5" s="422"/>
      <c r="BR5" s="422"/>
      <c r="BS5" s="422"/>
      <c r="BT5" s="422"/>
      <c r="BU5" s="422"/>
      <c r="BV5" s="422"/>
    </row>
    <row r="6" spans="1:74" ht="11.1" customHeight="1" x14ac:dyDescent="0.2">
      <c r="A6" s="119" t="s">
        <v>756</v>
      </c>
      <c r="B6" s="205" t="s">
        <v>557</v>
      </c>
      <c r="C6" s="214">
        <v>19.880236396000001</v>
      </c>
      <c r="D6" s="214">
        <v>20.735895609</v>
      </c>
      <c r="E6" s="214">
        <v>20.713721377999999</v>
      </c>
      <c r="F6" s="214">
        <v>20.693458545999999</v>
      </c>
      <c r="G6" s="214">
        <v>20.446963442000001</v>
      </c>
      <c r="H6" s="214">
        <v>19.738670357</v>
      </c>
      <c r="I6" s="214">
        <v>18.396860013000001</v>
      </c>
      <c r="J6" s="214">
        <v>18.080559694000002</v>
      </c>
      <c r="K6" s="214">
        <v>18.599246122</v>
      </c>
      <c r="L6" s="214">
        <v>18.584888133</v>
      </c>
      <c r="M6" s="214">
        <v>18.547978034</v>
      </c>
      <c r="N6" s="214">
        <v>18.802334642999998</v>
      </c>
      <c r="O6" s="214">
        <v>18.807804529999999</v>
      </c>
      <c r="P6" s="214">
        <v>19.247374450999999</v>
      </c>
      <c r="Q6" s="214">
        <v>19.228666128</v>
      </c>
      <c r="R6" s="214">
        <v>19.504827613</v>
      </c>
      <c r="S6" s="214">
        <v>19.148086628000001</v>
      </c>
      <c r="T6" s="214">
        <v>18.853991433000001</v>
      </c>
      <c r="U6" s="214">
        <v>18.216490304000001</v>
      </c>
      <c r="V6" s="214">
        <v>18.085193744000001</v>
      </c>
      <c r="W6" s="214">
        <v>19.013898357999999</v>
      </c>
      <c r="X6" s="214">
        <v>18.808374019999999</v>
      </c>
      <c r="Y6" s="214">
        <v>18.873722052000002</v>
      </c>
      <c r="Z6" s="214">
        <v>18.402742029999999</v>
      </c>
      <c r="AA6" s="214">
        <v>18.917408012999999</v>
      </c>
      <c r="AB6" s="214">
        <v>19.470641507</v>
      </c>
      <c r="AC6" s="214">
        <v>19.006101580999999</v>
      </c>
      <c r="AD6" s="214">
        <v>19.758353182</v>
      </c>
      <c r="AE6" s="214">
        <v>19.360352727999999</v>
      </c>
      <c r="AF6" s="214">
        <v>19.204122818999998</v>
      </c>
      <c r="AG6" s="214">
        <v>19.220074723</v>
      </c>
      <c r="AH6" s="214">
        <v>19.315411967999999</v>
      </c>
      <c r="AI6" s="214">
        <v>20.003748282</v>
      </c>
      <c r="AJ6" s="214">
        <v>19.993548484000002</v>
      </c>
      <c r="AK6" s="214">
        <v>19.803592323</v>
      </c>
      <c r="AL6" s="214">
        <v>19.182564920000001</v>
      </c>
      <c r="AM6" s="214">
        <v>20.184214530999999</v>
      </c>
      <c r="AN6" s="214">
        <v>20.921933133</v>
      </c>
      <c r="AO6" s="214">
        <v>20.694571451000002</v>
      </c>
      <c r="AP6" s="214">
        <v>20.771411968999999</v>
      </c>
      <c r="AQ6" s="214">
        <v>20.610186291000002</v>
      </c>
      <c r="AR6" s="214">
        <v>20.349147080000002</v>
      </c>
      <c r="AS6" s="214">
        <v>19.930399584</v>
      </c>
      <c r="AT6" s="214">
        <v>20.192143143999999</v>
      </c>
      <c r="AU6" s="214">
        <v>21.173743879</v>
      </c>
      <c r="AV6" s="214">
        <v>20.727319498</v>
      </c>
      <c r="AW6" s="214">
        <v>20.493683816000001</v>
      </c>
      <c r="AX6" s="214">
        <v>20.704235475000001</v>
      </c>
      <c r="AY6" s="214">
        <v>21.113238030000002</v>
      </c>
      <c r="AZ6" s="214">
        <v>21.589220000000001</v>
      </c>
      <c r="BA6" s="214">
        <v>21.351109999999998</v>
      </c>
      <c r="BB6" s="355">
        <v>21.581869999999999</v>
      </c>
      <c r="BC6" s="355">
        <v>21.43205</v>
      </c>
      <c r="BD6" s="355">
        <v>20.955590000000001</v>
      </c>
      <c r="BE6" s="355">
        <v>20.728179999999998</v>
      </c>
      <c r="BF6" s="355">
        <v>21.163260000000001</v>
      </c>
      <c r="BG6" s="355">
        <v>21.985669999999999</v>
      </c>
      <c r="BH6" s="355">
        <v>21.368559999999999</v>
      </c>
      <c r="BI6" s="355">
        <v>21.157959999999999</v>
      </c>
      <c r="BJ6" s="355">
        <v>21.299399999999999</v>
      </c>
      <c r="BK6" s="355">
        <v>21.60746</v>
      </c>
      <c r="BL6" s="355">
        <v>22.043220000000002</v>
      </c>
      <c r="BM6" s="355">
        <v>21.792210000000001</v>
      </c>
      <c r="BN6" s="355">
        <v>21.978290000000001</v>
      </c>
      <c r="BO6" s="355">
        <v>21.7684</v>
      </c>
      <c r="BP6" s="355">
        <v>21.299430000000001</v>
      </c>
      <c r="BQ6" s="355">
        <v>21.046669999999999</v>
      </c>
      <c r="BR6" s="355">
        <v>21.524979999999999</v>
      </c>
      <c r="BS6" s="355">
        <v>22.391110000000001</v>
      </c>
      <c r="BT6" s="355">
        <v>21.79081</v>
      </c>
      <c r="BU6" s="355">
        <v>21.604340000000001</v>
      </c>
      <c r="BV6" s="355">
        <v>21.78087</v>
      </c>
    </row>
    <row r="7" spans="1:74" ht="11.1" customHeight="1" x14ac:dyDescent="0.2">
      <c r="A7" s="119" t="s">
        <v>757</v>
      </c>
      <c r="B7" s="187" t="s">
        <v>590</v>
      </c>
      <c r="C7" s="214">
        <v>15.599646316999999</v>
      </c>
      <c r="D7" s="214">
        <v>15.778976775</v>
      </c>
      <c r="E7" s="214">
        <v>15.62223303</v>
      </c>
      <c r="F7" s="214">
        <v>15.555923867000001</v>
      </c>
      <c r="G7" s="214">
        <v>15.870111075000001</v>
      </c>
      <c r="H7" s="214">
        <v>16.448312136999999</v>
      </c>
      <c r="I7" s="214">
        <v>16.387138663999998</v>
      </c>
      <c r="J7" s="214">
        <v>16.297322753</v>
      </c>
      <c r="K7" s="214">
        <v>16.189825437</v>
      </c>
      <c r="L7" s="214">
        <v>16.137051339999999</v>
      </c>
      <c r="M7" s="214">
        <v>16.005125708000001</v>
      </c>
      <c r="N7" s="214">
        <v>15.618914926</v>
      </c>
      <c r="O7" s="214">
        <v>15.090541764999999</v>
      </c>
      <c r="P7" s="214">
        <v>15.207471103</v>
      </c>
      <c r="Q7" s="214">
        <v>15.270940854999999</v>
      </c>
      <c r="R7" s="214">
        <v>15.629332677000001</v>
      </c>
      <c r="S7" s="214">
        <v>15.809435689000001</v>
      </c>
      <c r="T7" s="214">
        <v>15.872982717999999</v>
      </c>
      <c r="U7" s="214">
        <v>15.878029557</v>
      </c>
      <c r="V7" s="214">
        <v>15.943075353999999</v>
      </c>
      <c r="W7" s="214">
        <v>16.200264473000001</v>
      </c>
      <c r="X7" s="214">
        <v>16.116018617000002</v>
      </c>
      <c r="Y7" s="214">
        <v>15.77011821</v>
      </c>
      <c r="Z7" s="214">
        <v>15.262683143</v>
      </c>
      <c r="AA7" s="214">
        <v>15.397926798</v>
      </c>
      <c r="AB7" s="214">
        <v>15.699854754</v>
      </c>
      <c r="AC7" s="214">
        <v>15.407346688000001</v>
      </c>
      <c r="AD7" s="214">
        <v>15.752510771000001</v>
      </c>
      <c r="AE7" s="214">
        <v>16.467176936000001</v>
      </c>
      <c r="AF7" s="214">
        <v>16.439065743</v>
      </c>
      <c r="AG7" s="214">
        <v>16.405255880999999</v>
      </c>
      <c r="AH7" s="214">
        <v>16.334816443000001</v>
      </c>
      <c r="AI7" s="214">
        <v>16.388417959000002</v>
      </c>
      <c r="AJ7" s="214">
        <v>16.264444566000002</v>
      </c>
      <c r="AK7" s="214">
        <v>15.916445011</v>
      </c>
      <c r="AL7" s="214">
        <v>15.391206723</v>
      </c>
      <c r="AM7" s="214">
        <v>15.458860401000001</v>
      </c>
      <c r="AN7" s="214">
        <v>15.893450892000001</v>
      </c>
      <c r="AO7" s="214">
        <v>15.533635522999999</v>
      </c>
      <c r="AP7" s="214">
        <v>15.829668392</v>
      </c>
      <c r="AQ7" s="214">
        <v>16.257334405999998</v>
      </c>
      <c r="AR7" s="214">
        <v>16.502772073999999</v>
      </c>
      <c r="AS7" s="214">
        <v>16.417685418000001</v>
      </c>
      <c r="AT7" s="214">
        <v>16.246154877999999</v>
      </c>
      <c r="AU7" s="214">
        <v>16.371616027999998</v>
      </c>
      <c r="AV7" s="214">
        <v>16.378328163999999</v>
      </c>
      <c r="AW7" s="214">
        <v>15.776684967</v>
      </c>
      <c r="AX7" s="214">
        <v>15.334168302</v>
      </c>
      <c r="AY7" s="214">
        <v>14.854011427</v>
      </c>
      <c r="AZ7" s="214">
        <v>15.46697</v>
      </c>
      <c r="BA7" s="214">
        <v>15.296659999999999</v>
      </c>
      <c r="BB7" s="355">
        <v>15.747350000000001</v>
      </c>
      <c r="BC7" s="355">
        <v>16.226230000000001</v>
      </c>
      <c r="BD7" s="355">
        <v>16.3978</v>
      </c>
      <c r="BE7" s="355">
        <v>16.312200000000001</v>
      </c>
      <c r="BF7" s="355">
        <v>16.194849999999999</v>
      </c>
      <c r="BG7" s="355">
        <v>16.301500000000001</v>
      </c>
      <c r="BH7" s="355">
        <v>16.193090000000002</v>
      </c>
      <c r="BI7" s="355">
        <v>15.58751</v>
      </c>
      <c r="BJ7" s="355">
        <v>15.176629999999999</v>
      </c>
      <c r="BK7" s="355">
        <v>14.79725</v>
      </c>
      <c r="BL7" s="355">
        <v>15.39232</v>
      </c>
      <c r="BM7" s="355">
        <v>15.261509999999999</v>
      </c>
      <c r="BN7" s="355">
        <v>15.744300000000001</v>
      </c>
      <c r="BO7" s="355">
        <v>16.269760000000002</v>
      </c>
      <c r="BP7" s="355">
        <v>16.507300000000001</v>
      </c>
      <c r="BQ7" s="355">
        <v>16.462579999999999</v>
      </c>
      <c r="BR7" s="355">
        <v>16.358180000000001</v>
      </c>
      <c r="BS7" s="355">
        <v>16.471789999999999</v>
      </c>
      <c r="BT7" s="355">
        <v>16.380749999999999</v>
      </c>
      <c r="BU7" s="355">
        <v>15.77763</v>
      </c>
      <c r="BV7" s="355">
        <v>15.318989999999999</v>
      </c>
    </row>
    <row r="8" spans="1:74" ht="11.1" customHeight="1" x14ac:dyDescent="0.2">
      <c r="A8" s="119" t="s">
        <v>758</v>
      </c>
      <c r="B8" s="205" t="s">
        <v>558</v>
      </c>
      <c r="C8" s="214">
        <v>12.1874135</v>
      </c>
      <c r="D8" s="214">
        <v>12.294616148999999</v>
      </c>
      <c r="E8" s="214">
        <v>12.418251897999999</v>
      </c>
      <c r="F8" s="214">
        <v>13.233386611</v>
      </c>
      <c r="G8" s="214">
        <v>13.308079917000001</v>
      </c>
      <c r="H8" s="214">
        <v>13.229620147</v>
      </c>
      <c r="I8" s="214">
        <v>13.309223563</v>
      </c>
      <c r="J8" s="214">
        <v>13.271961248</v>
      </c>
      <c r="K8" s="214">
        <v>13.131082507</v>
      </c>
      <c r="L8" s="214">
        <v>13.555682868</v>
      </c>
      <c r="M8" s="214">
        <v>13.372906842000001</v>
      </c>
      <c r="N8" s="214">
        <v>12.729385969000001</v>
      </c>
      <c r="O8" s="214">
        <v>12.389736957</v>
      </c>
      <c r="P8" s="214">
        <v>12.591232412</v>
      </c>
      <c r="Q8" s="214">
        <v>13.066615573</v>
      </c>
      <c r="R8" s="214">
        <v>13.380480373999999</v>
      </c>
      <c r="S8" s="214">
        <v>13.701709281999999</v>
      </c>
      <c r="T8" s="214">
        <v>13.161483191</v>
      </c>
      <c r="U8" s="214">
        <v>13.034499414000001</v>
      </c>
      <c r="V8" s="214">
        <v>13.05704201</v>
      </c>
      <c r="W8" s="214">
        <v>13.138970989000001</v>
      </c>
      <c r="X8" s="214">
        <v>13.516895477</v>
      </c>
      <c r="Y8" s="214">
        <v>13.432924733</v>
      </c>
      <c r="Z8" s="214">
        <v>12.758934504999999</v>
      </c>
      <c r="AA8" s="214">
        <v>12.533160156999999</v>
      </c>
      <c r="AB8" s="214">
        <v>13.119151579</v>
      </c>
      <c r="AC8" s="214">
        <v>13.570071001000001</v>
      </c>
      <c r="AD8" s="214">
        <v>13.706459329999999</v>
      </c>
      <c r="AE8" s="214">
        <v>13.961668625</v>
      </c>
      <c r="AF8" s="214">
        <v>13.618328933000001</v>
      </c>
      <c r="AG8" s="214">
        <v>13.250365817</v>
      </c>
      <c r="AH8" s="214">
        <v>13.446257804</v>
      </c>
      <c r="AI8" s="214">
        <v>13.584364227</v>
      </c>
      <c r="AJ8" s="214">
        <v>13.544804746000001</v>
      </c>
      <c r="AK8" s="214">
        <v>13.573971145</v>
      </c>
      <c r="AL8" s="214">
        <v>12.901504618000001</v>
      </c>
      <c r="AM8" s="214">
        <v>12.681681688999999</v>
      </c>
      <c r="AN8" s="214">
        <v>12.937418449000001</v>
      </c>
      <c r="AO8" s="214">
        <v>13.287645400000001</v>
      </c>
      <c r="AP8" s="214">
        <v>13.497214125999999</v>
      </c>
      <c r="AQ8" s="214">
        <v>13.675433446</v>
      </c>
      <c r="AR8" s="214">
        <v>13.297539820000001</v>
      </c>
      <c r="AS8" s="214">
        <v>13.165173871</v>
      </c>
      <c r="AT8" s="214">
        <v>13.218096539999999</v>
      </c>
      <c r="AU8" s="214">
        <v>12.837502405</v>
      </c>
      <c r="AV8" s="214">
        <v>13.462055682000001</v>
      </c>
      <c r="AW8" s="214">
        <v>13.317553704</v>
      </c>
      <c r="AX8" s="214">
        <v>12.860699804999999</v>
      </c>
      <c r="AY8" s="214">
        <v>12.790035659999999</v>
      </c>
      <c r="AZ8" s="214">
        <v>13.08746</v>
      </c>
      <c r="BA8" s="214">
        <v>13.559699999999999</v>
      </c>
      <c r="BB8" s="355">
        <v>13.934229999999999</v>
      </c>
      <c r="BC8" s="355">
        <v>14.225379999999999</v>
      </c>
      <c r="BD8" s="355">
        <v>13.760669999999999</v>
      </c>
      <c r="BE8" s="355">
        <v>13.563330000000001</v>
      </c>
      <c r="BF8" s="355">
        <v>13.667669999999999</v>
      </c>
      <c r="BG8" s="355">
        <v>13.28016</v>
      </c>
      <c r="BH8" s="355">
        <v>13.82662</v>
      </c>
      <c r="BI8" s="355">
        <v>13.72724</v>
      </c>
      <c r="BJ8" s="355">
        <v>13.173209999999999</v>
      </c>
      <c r="BK8" s="355">
        <v>13.146789999999999</v>
      </c>
      <c r="BL8" s="355">
        <v>13.43322</v>
      </c>
      <c r="BM8" s="355">
        <v>13.92348</v>
      </c>
      <c r="BN8" s="355">
        <v>14.28397</v>
      </c>
      <c r="BO8" s="355">
        <v>14.56354</v>
      </c>
      <c r="BP8" s="355">
        <v>14.09024</v>
      </c>
      <c r="BQ8" s="355">
        <v>13.902990000000001</v>
      </c>
      <c r="BR8" s="355">
        <v>14.00428</v>
      </c>
      <c r="BS8" s="355">
        <v>13.59897</v>
      </c>
      <c r="BT8" s="355">
        <v>14.16394</v>
      </c>
      <c r="BU8" s="355">
        <v>14.068059999999999</v>
      </c>
      <c r="BV8" s="355">
        <v>13.48859</v>
      </c>
    </row>
    <row r="9" spans="1:74" ht="11.1" customHeight="1" x14ac:dyDescent="0.2">
      <c r="A9" s="119" t="s">
        <v>759</v>
      </c>
      <c r="B9" s="205" t="s">
        <v>559</v>
      </c>
      <c r="C9" s="214">
        <v>10.058969835999999</v>
      </c>
      <c r="D9" s="214">
        <v>10.286616658</v>
      </c>
      <c r="E9" s="214">
        <v>10.401634152</v>
      </c>
      <c r="F9" s="214">
        <v>11.466491534999999</v>
      </c>
      <c r="G9" s="214">
        <v>12.050223021000001</v>
      </c>
      <c r="H9" s="214">
        <v>12.729596144</v>
      </c>
      <c r="I9" s="214">
        <v>12.647083184</v>
      </c>
      <c r="J9" s="214">
        <v>12.592817501000001</v>
      </c>
      <c r="K9" s="214">
        <v>12.048888467999999</v>
      </c>
      <c r="L9" s="214">
        <v>11.650188033999999</v>
      </c>
      <c r="M9" s="214">
        <v>11.363688471</v>
      </c>
      <c r="N9" s="214">
        <v>10.750018013</v>
      </c>
      <c r="O9" s="214">
        <v>10.341453465000001</v>
      </c>
      <c r="P9" s="214">
        <v>10.585878184</v>
      </c>
      <c r="Q9" s="214">
        <v>11.20682905</v>
      </c>
      <c r="R9" s="214">
        <v>11.590808300000001</v>
      </c>
      <c r="S9" s="214">
        <v>12.521827582</v>
      </c>
      <c r="T9" s="214">
        <v>12.804921498000001</v>
      </c>
      <c r="U9" s="214">
        <v>12.845141226999999</v>
      </c>
      <c r="V9" s="214">
        <v>12.895724953</v>
      </c>
      <c r="W9" s="214">
        <v>12.445257727</v>
      </c>
      <c r="X9" s="214">
        <v>11.815322735000001</v>
      </c>
      <c r="Y9" s="214">
        <v>11.858099068</v>
      </c>
      <c r="Z9" s="214">
        <v>10.647080198999999</v>
      </c>
      <c r="AA9" s="214">
        <v>10.503811526</v>
      </c>
      <c r="AB9" s="214">
        <v>11.140127272000001</v>
      </c>
      <c r="AC9" s="214">
        <v>11.444019948999999</v>
      </c>
      <c r="AD9" s="214">
        <v>11.980728029</v>
      </c>
      <c r="AE9" s="214">
        <v>12.814817816</v>
      </c>
      <c r="AF9" s="214">
        <v>13.411795587</v>
      </c>
      <c r="AG9" s="214">
        <v>13.444260597</v>
      </c>
      <c r="AH9" s="214">
        <v>13.371123036</v>
      </c>
      <c r="AI9" s="214">
        <v>12.729834866999999</v>
      </c>
      <c r="AJ9" s="214">
        <v>12.030159735</v>
      </c>
      <c r="AK9" s="214">
        <v>11.620320553999999</v>
      </c>
      <c r="AL9" s="214">
        <v>11.096976761000001</v>
      </c>
      <c r="AM9" s="214">
        <v>10.478442307</v>
      </c>
      <c r="AN9" s="214">
        <v>10.926526314</v>
      </c>
      <c r="AO9" s="214">
        <v>11.458243249000001</v>
      </c>
      <c r="AP9" s="214">
        <v>11.579535849000001</v>
      </c>
      <c r="AQ9" s="214">
        <v>12.828718184</v>
      </c>
      <c r="AR9" s="214">
        <v>13.258844102999999</v>
      </c>
      <c r="AS9" s="214">
        <v>13.408813536</v>
      </c>
      <c r="AT9" s="214">
        <v>13.27787959</v>
      </c>
      <c r="AU9" s="214">
        <v>12.485597504999999</v>
      </c>
      <c r="AV9" s="214">
        <v>12.097445089000001</v>
      </c>
      <c r="AW9" s="214">
        <v>11.432288353000001</v>
      </c>
      <c r="AX9" s="214">
        <v>10.838449161</v>
      </c>
      <c r="AY9" s="214">
        <v>10.506400846</v>
      </c>
      <c r="AZ9" s="214">
        <v>11.035970000000001</v>
      </c>
      <c r="BA9" s="214">
        <v>11.65005</v>
      </c>
      <c r="BB9" s="355">
        <v>12.0433</v>
      </c>
      <c r="BC9" s="355">
        <v>13.626300000000001</v>
      </c>
      <c r="BD9" s="355">
        <v>14.06528</v>
      </c>
      <c r="BE9" s="355">
        <v>13.925459999999999</v>
      </c>
      <c r="BF9" s="355">
        <v>13.67225</v>
      </c>
      <c r="BG9" s="355">
        <v>12.93796</v>
      </c>
      <c r="BH9" s="355">
        <v>12.510669999999999</v>
      </c>
      <c r="BI9" s="355">
        <v>11.93482</v>
      </c>
      <c r="BJ9" s="355">
        <v>11.160170000000001</v>
      </c>
      <c r="BK9" s="355">
        <v>10.84867</v>
      </c>
      <c r="BL9" s="355">
        <v>11.53149</v>
      </c>
      <c r="BM9" s="355">
        <v>12.162140000000001</v>
      </c>
      <c r="BN9" s="355">
        <v>12.46482</v>
      </c>
      <c r="BO9" s="355">
        <v>14.02539</v>
      </c>
      <c r="BP9" s="355">
        <v>14.45992</v>
      </c>
      <c r="BQ9" s="355">
        <v>14.357060000000001</v>
      </c>
      <c r="BR9" s="355">
        <v>14.09887</v>
      </c>
      <c r="BS9" s="355">
        <v>13.332319999999999</v>
      </c>
      <c r="BT9" s="355">
        <v>12.89363</v>
      </c>
      <c r="BU9" s="355">
        <v>12.30133</v>
      </c>
      <c r="BV9" s="355">
        <v>11.48631</v>
      </c>
    </row>
    <row r="10" spans="1:74" ht="11.1" customHeight="1" x14ac:dyDescent="0.2">
      <c r="A10" s="119" t="s">
        <v>760</v>
      </c>
      <c r="B10" s="205" t="s">
        <v>560</v>
      </c>
      <c r="C10" s="214">
        <v>11.212594230000001</v>
      </c>
      <c r="D10" s="214">
        <v>11.405277555</v>
      </c>
      <c r="E10" s="214">
        <v>11.395134303000001</v>
      </c>
      <c r="F10" s="214">
        <v>11.871417115</v>
      </c>
      <c r="G10" s="214">
        <v>11.785638617</v>
      </c>
      <c r="H10" s="214">
        <v>11.952493093999999</v>
      </c>
      <c r="I10" s="214">
        <v>12.159642264</v>
      </c>
      <c r="J10" s="214">
        <v>11.995568692000001</v>
      </c>
      <c r="K10" s="214">
        <v>12.064166566000001</v>
      </c>
      <c r="L10" s="214">
        <v>11.902623479000001</v>
      </c>
      <c r="M10" s="214">
        <v>11.727725878999999</v>
      </c>
      <c r="N10" s="214">
        <v>11.352462478</v>
      </c>
      <c r="O10" s="214">
        <v>11.155829730000001</v>
      </c>
      <c r="P10" s="214">
        <v>11.238329437999999</v>
      </c>
      <c r="Q10" s="214">
        <v>11.62820818</v>
      </c>
      <c r="R10" s="214">
        <v>11.659169202999999</v>
      </c>
      <c r="S10" s="214">
        <v>11.562067196999999</v>
      </c>
      <c r="T10" s="214">
        <v>11.825967796</v>
      </c>
      <c r="U10" s="214">
        <v>11.715535855000001</v>
      </c>
      <c r="V10" s="214">
        <v>11.834083416</v>
      </c>
      <c r="W10" s="214">
        <v>11.755506294</v>
      </c>
      <c r="X10" s="214">
        <v>11.600172415999999</v>
      </c>
      <c r="Y10" s="214">
        <v>11.570605533</v>
      </c>
      <c r="Z10" s="214">
        <v>11.099097785</v>
      </c>
      <c r="AA10" s="214">
        <v>11.329036073999999</v>
      </c>
      <c r="AB10" s="214">
        <v>11.81706593</v>
      </c>
      <c r="AC10" s="214">
        <v>11.821175322</v>
      </c>
      <c r="AD10" s="214">
        <v>11.900917949</v>
      </c>
      <c r="AE10" s="214">
        <v>11.88605158</v>
      </c>
      <c r="AF10" s="214">
        <v>12.119418995</v>
      </c>
      <c r="AG10" s="214">
        <v>12.043915505999999</v>
      </c>
      <c r="AH10" s="214">
        <v>12.100600499</v>
      </c>
      <c r="AI10" s="214">
        <v>12.232578758000001</v>
      </c>
      <c r="AJ10" s="214">
        <v>12.022555274</v>
      </c>
      <c r="AK10" s="214">
        <v>11.704915502</v>
      </c>
      <c r="AL10" s="214">
        <v>11.286184679</v>
      </c>
      <c r="AM10" s="214">
        <v>11.400446817000001</v>
      </c>
      <c r="AN10" s="214">
        <v>11.890169974999999</v>
      </c>
      <c r="AO10" s="214">
        <v>11.791871794</v>
      </c>
      <c r="AP10" s="214">
        <v>11.822130233999999</v>
      </c>
      <c r="AQ10" s="214">
        <v>11.901713656</v>
      </c>
      <c r="AR10" s="214">
        <v>11.957520390999999</v>
      </c>
      <c r="AS10" s="214">
        <v>11.926818033</v>
      </c>
      <c r="AT10" s="214">
        <v>11.709865402</v>
      </c>
      <c r="AU10" s="214">
        <v>11.817260790000001</v>
      </c>
      <c r="AV10" s="214">
        <v>11.883555549</v>
      </c>
      <c r="AW10" s="214">
        <v>11.827807296</v>
      </c>
      <c r="AX10" s="214">
        <v>11.200076681000001</v>
      </c>
      <c r="AY10" s="214">
        <v>11.528045052</v>
      </c>
      <c r="AZ10" s="214">
        <v>11.83431</v>
      </c>
      <c r="BA10" s="214">
        <v>11.7425</v>
      </c>
      <c r="BB10" s="355">
        <v>11.91804</v>
      </c>
      <c r="BC10" s="355">
        <v>12.01695</v>
      </c>
      <c r="BD10" s="355">
        <v>12.05279</v>
      </c>
      <c r="BE10" s="355">
        <v>11.97418</v>
      </c>
      <c r="BF10" s="355">
        <v>11.775370000000001</v>
      </c>
      <c r="BG10" s="355">
        <v>12.05383</v>
      </c>
      <c r="BH10" s="355">
        <v>12.043430000000001</v>
      </c>
      <c r="BI10" s="355">
        <v>11.961740000000001</v>
      </c>
      <c r="BJ10" s="355">
        <v>11.247019999999999</v>
      </c>
      <c r="BK10" s="355">
        <v>11.482519999999999</v>
      </c>
      <c r="BL10" s="355">
        <v>11.79696</v>
      </c>
      <c r="BM10" s="355">
        <v>11.75761</v>
      </c>
      <c r="BN10" s="355">
        <v>11.964029999999999</v>
      </c>
      <c r="BO10" s="355">
        <v>12.04909</v>
      </c>
      <c r="BP10" s="355">
        <v>12.08436</v>
      </c>
      <c r="BQ10" s="355">
        <v>12.01009</v>
      </c>
      <c r="BR10" s="355">
        <v>11.81936</v>
      </c>
      <c r="BS10" s="355">
        <v>12.104810000000001</v>
      </c>
      <c r="BT10" s="355">
        <v>12.09595</v>
      </c>
      <c r="BU10" s="355">
        <v>12.017860000000001</v>
      </c>
      <c r="BV10" s="355">
        <v>11.31054</v>
      </c>
    </row>
    <row r="11" spans="1:74" ht="11.1" customHeight="1" x14ac:dyDescent="0.2">
      <c r="A11" s="119" t="s">
        <v>761</v>
      </c>
      <c r="B11" s="205" t="s">
        <v>561</v>
      </c>
      <c r="C11" s="214">
        <v>10.291595040000001</v>
      </c>
      <c r="D11" s="214">
        <v>10.369046865</v>
      </c>
      <c r="E11" s="214">
        <v>10.480473407</v>
      </c>
      <c r="F11" s="214">
        <v>11.280877443</v>
      </c>
      <c r="G11" s="214">
        <v>11.179418791</v>
      </c>
      <c r="H11" s="214">
        <v>11.025675804</v>
      </c>
      <c r="I11" s="214">
        <v>10.816340583000001</v>
      </c>
      <c r="J11" s="214">
        <v>10.914308709</v>
      </c>
      <c r="K11" s="214">
        <v>11.019352579</v>
      </c>
      <c r="L11" s="214">
        <v>11.147893338999999</v>
      </c>
      <c r="M11" s="214">
        <v>11.080167620999999</v>
      </c>
      <c r="N11" s="214">
        <v>10.756567157999999</v>
      </c>
      <c r="O11" s="214">
        <v>10.312938304999999</v>
      </c>
      <c r="P11" s="214">
        <v>10.252757117</v>
      </c>
      <c r="Q11" s="214">
        <v>10.725501640999999</v>
      </c>
      <c r="R11" s="214">
        <v>10.999767196000001</v>
      </c>
      <c r="S11" s="214">
        <v>10.986250776</v>
      </c>
      <c r="T11" s="214">
        <v>10.961927018000001</v>
      </c>
      <c r="U11" s="214">
        <v>10.87539404</v>
      </c>
      <c r="V11" s="214">
        <v>10.948778656</v>
      </c>
      <c r="W11" s="214">
        <v>10.989837664</v>
      </c>
      <c r="X11" s="214">
        <v>11.239391501</v>
      </c>
      <c r="Y11" s="214">
        <v>11.39799019</v>
      </c>
      <c r="Z11" s="214">
        <v>11.000192887000001</v>
      </c>
      <c r="AA11" s="214">
        <v>10.867075875999999</v>
      </c>
      <c r="AB11" s="214">
        <v>11.267896342</v>
      </c>
      <c r="AC11" s="214">
        <v>11.329143932999999</v>
      </c>
      <c r="AD11" s="214">
        <v>11.438765177000001</v>
      </c>
      <c r="AE11" s="214">
        <v>11.536458172</v>
      </c>
      <c r="AF11" s="214">
        <v>11.497201733000001</v>
      </c>
      <c r="AG11" s="214">
        <v>11.328220147</v>
      </c>
      <c r="AH11" s="214">
        <v>11.277028879</v>
      </c>
      <c r="AI11" s="214">
        <v>11.434133607</v>
      </c>
      <c r="AJ11" s="214">
        <v>11.366944222000001</v>
      </c>
      <c r="AK11" s="214">
        <v>11.478339156000001</v>
      </c>
      <c r="AL11" s="214">
        <v>10.960223533000001</v>
      </c>
      <c r="AM11" s="214">
        <v>10.432039940999999</v>
      </c>
      <c r="AN11" s="214">
        <v>10.929571086999999</v>
      </c>
      <c r="AO11" s="214">
        <v>11.510323372</v>
      </c>
      <c r="AP11" s="214">
        <v>11.4555054</v>
      </c>
      <c r="AQ11" s="214">
        <v>11.457290163</v>
      </c>
      <c r="AR11" s="214">
        <v>11.31763694</v>
      </c>
      <c r="AS11" s="214">
        <v>11.092131475</v>
      </c>
      <c r="AT11" s="214">
        <v>11.210376988</v>
      </c>
      <c r="AU11" s="214">
        <v>11.180326424</v>
      </c>
      <c r="AV11" s="214">
        <v>11.264586502</v>
      </c>
      <c r="AW11" s="214">
        <v>11.359662578</v>
      </c>
      <c r="AX11" s="214">
        <v>10.938703324</v>
      </c>
      <c r="AY11" s="214">
        <v>10.956141329999999</v>
      </c>
      <c r="AZ11" s="214">
        <v>11.17535</v>
      </c>
      <c r="BA11" s="214">
        <v>11.68277</v>
      </c>
      <c r="BB11" s="355">
        <v>11.81521</v>
      </c>
      <c r="BC11" s="355">
        <v>11.98836</v>
      </c>
      <c r="BD11" s="355">
        <v>11.85547</v>
      </c>
      <c r="BE11" s="355">
        <v>11.505649999999999</v>
      </c>
      <c r="BF11" s="355">
        <v>11.52162</v>
      </c>
      <c r="BG11" s="355">
        <v>11.63109</v>
      </c>
      <c r="BH11" s="355">
        <v>11.69909</v>
      </c>
      <c r="BI11" s="355">
        <v>11.77304</v>
      </c>
      <c r="BJ11" s="355">
        <v>11.20135</v>
      </c>
      <c r="BK11" s="355">
        <v>11.062469999999999</v>
      </c>
      <c r="BL11" s="355">
        <v>11.17745</v>
      </c>
      <c r="BM11" s="355">
        <v>11.734400000000001</v>
      </c>
      <c r="BN11" s="355">
        <v>11.988519999999999</v>
      </c>
      <c r="BO11" s="355">
        <v>12.10896</v>
      </c>
      <c r="BP11" s="355">
        <v>11.96321</v>
      </c>
      <c r="BQ11" s="355">
        <v>11.63208</v>
      </c>
      <c r="BR11" s="355">
        <v>11.66747</v>
      </c>
      <c r="BS11" s="355">
        <v>11.783849999999999</v>
      </c>
      <c r="BT11" s="355">
        <v>11.88428</v>
      </c>
      <c r="BU11" s="355">
        <v>11.99492</v>
      </c>
      <c r="BV11" s="355">
        <v>11.44797</v>
      </c>
    </row>
    <row r="12" spans="1:74" ht="11.1" customHeight="1" x14ac:dyDescent="0.2">
      <c r="A12" s="119" t="s">
        <v>762</v>
      </c>
      <c r="B12" s="205" t="s">
        <v>562</v>
      </c>
      <c r="C12" s="214">
        <v>10.558398366</v>
      </c>
      <c r="D12" s="214">
        <v>10.735831285</v>
      </c>
      <c r="E12" s="214">
        <v>10.706938150999999</v>
      </c>
      <c r="F12" s="214">
        <v>11.451760350000001</v>
      </c>
      <c r="G12" s="214">
        <v>11.486149707999999</v>
      </c>
      <c r="H12" s="214">
        <v>11.178507956000001</v>
      </c>
      <c r="I12" s="214">
        <v>10.952456277</v>
      </c>
      <c r="J12" s="214">
        <v>10.989757524</v>
      </c>
      <c r="K12" s="214">
        <v>11.093087743</v>
      </c>
      <c r="L12" s="214">
        <v>10.995197822</v>
      </c>
      <c r="M12" s="214">
        <v>10.840905707999999</v>
      </c>
      <c r="N12" s="214">
        <v>10.48177961</v>
      </c>
      <c r="O12" s="214">
        <v>10.115803744000001</v>
      </c>
      <c r="P12" s="214">
        <v>10.336409078999999</v>
      </c>
      <c r="Q12" s="214">
        <v>10.702720475</v>
      </c>
      <c r="R12" s="214">
        <v>10.880286642</v>
      </c>
      <c r="S12" s="214">
        <v>10.788608013999999</v>
      </c>
      <c r="T12" s="214">
        <v>10.566501507</v>
      </c>
      <c r="U12" s="214">
        <v>10.499817602</v>
      </c>
      <c r="V12" s="214">
        <v>10.672528342</v>
      </c>
      <c r="W12" s="214">
        <v>10.877101908</v>
      </c>
      <c r="X12" s="214">
        <v>10.715967607</v>
      </c>
      <c r="Y12" s="214">
        <v>10.6135245</v>
      </c>
      <c r="Z12" s="214">
        <v>10.351954162</v>
      </c>
      <c r="AA12" s="214">
        <v>10.022071148</v>
      </c>
      <c r="AB12" s="214">
        <v>10.838658970999999</v>
      </c>
      <c r="AC12" s="214">
        <v>10.757809042</v>
      </c>
      <c r="AD12" s="214">
        <v>10.909416731</v>
      </c>
      <c r="AE12" s="214">
        <v>10.869787800999999</v>
      </c>
      <c r="AF12" s="214">
        <v>10.903699827000001</v>
      </c>
      <c r="AG12" s="214">
        <v>10.726499499999999</v>
      </c>
      <c r="AH12" s="214">
        <v>10.788303302999999</v>
      </c>
      <c r="AI12" s="214">
        <v>10.946035588000001</v>
      </c>
      <c r="AJ12" s="214">
        <v>10.853929279000001</v>
      </c>
      <c r="AK12" s="214">
        <v>10.866695483000001</v>
      </c>
      <c r="AL12" s="214">
        <v>10.377400337999999</v>
      </c>
      <c r="AM12" s="214">
        <v>10.168463371</v>
      </c>
      <c r="AN12" s="214">
        <v>10.509380071000001</v>
      </c>
      <c r="AO12" s="214">
        <v>11.135085846000001</v>
      </c>
      <c r="AP12" s="214">
        <v>11.146874562000001</v>
      </c>
      <c r="AQ12" s="214">
        <v>11.020023070000001</v>
      </c>
      <c r="AR12" s="214">
        <v>10.922911979</v>
      </c>
      <c r="AS12" s="214">
        <v>10.839892529</v>
      </c>
      <c r="AT12" s="214">
        <v>11.034230073</v>
      </c>
      <c r="AU12" s="214">
        <v>11.061769796</v>
      </c>
      <c r="AV12" s="214">
        <v>11.051697815000001</v>
      </c>
      <c r="AW12" s="214">
        <v>11.027470221</v>
      </c>
      <c r="AX12" s="214">
        <v>10.44018597</v>
      </c>
      <c r="AY12" s="214">
        <v>10.627323863999999</v>
      </c>
      <c r="AZ12" s="214">
        <v>10.720219999999999</v>
      </c>
      <c r="BA12" s="214">
        <v>11.18702</v>
      </c>
      <c r="BB12" s="355">
        <v>11.183730000000001</v>
      </c>
      <c r="BC12" s="355">
        <v>11.250999999999999</v>
      </c>
      <c r="BD12" s="355">
        <v>11.218819999999999</v>
      </c>
      <c r="BE12" s="355">
        <v>11.01665</v>
      </c>
      <c r="BF12" s="355">
        <v>11.065810000000001</v>
      </c>
      <c r="BG12" s="355">
        <v>11.04659</v>
      </c>
      <c r="BH12" s="355">
        <v>10.991289999999999</v>
      </c>
      <c r="BI12" s="355">
        <v>11.00304</v>
      </c>
      <c r="BJ12" s="355">
        <v>10.34808</v>
      </c>
      <c r="BK12" s="355">
        <v>10.50318</v>
      </c>
      <c r="BL12" s="355">
        <v>10.59215</v>
      </c>
      <c r="BM12" s="355">
        <v>11.114269999999999</v>
      </c>
      <c r="BN12" s="355">
        <v>11.124790000000001</v>
      </c>
      <c r="BO12" s="355">
        <v>11.155849999999999</v>
      </c>
      <c r="BP12" s="355">
        <v>11.13753</v>
      </c>
      <c r="BQ12" s="355">
        <v>10.98235</v>
      </c>
      <c r="BR12" s="355">
        <v>11.064109999999999</v>
      </c>
      <c r="BS12" s="355">
        <v>11.05884</v>
      </c>
      <c r="BT12" s="355">
        <v>11.01829</v>
      </c>
      <c r="BU12" s="355">
        <v>11.041689999999999</v>
      </c>
      <c r="BV12" s="355">
        <v>10.381769999999999</v>
      </c>
    </row>
    <row r="13" spans="1:74" ht="11.1" customHeight="1" x14ac:dyDescent="0.2">
      <c r="A13" s="119" t="s">
        <v>763</v>
      </c>
      <c r="B13" s="205" t="s">
        <v>563</v>
      </c>
      <c r="C13" s="214">
        <v>11.122366461</v>
      </c>
      <c r="D13" s="214">
        <v>11.404847229</v>
      </c>
      <c r="E13" s="214">
        <v>11.431997779</v>
      </c>
      <c r="F13" s="214">
        <v>11.812709664</v>
      </c>
      <c r="G13" s="214">
        <v>12.278770625</v>
      </c>
      <c r="H13" s="214">
        <v>12.377920569</v>
      </c>
      <c r="I13" s="214">
        <v>12.361427702</v>
      </c>
      <c r="J13" s="214">
        <v>12.262339697</v>
      </c>
      <c r="K13" s="214">
        <v>12.264201891000001</v>
      </c>
      <c r="L13" s="214">
        <v>11.888389106</v>
      </c>
      <c r="M13" s="214">
        <v>11.214958444000001</v>
      </c>
      <c r="N13" s="214">
        <v>10.934832522000001</v>
      </c>
      <c r="O13" s="214">
        <v>10.768941576</v>
      </c>
      <c r="P13" s="214">
        <v>11.088484705000001</v>
      </c>
      <c r="Q13" s="214">
        <v>11.260212372</v>
      </c>
      <c r="R13" s="214">
        <v>11.559180845</v>
      </c>
      <c r="S13" s="214">
        <v>11.931975229000001</v>
      </c>
      <c r="T13" s="214">
        <v>12.008306489000001</v>
      </c>
      <c r="U13" s="214">
        <v>12.049980953</v>
      </c>
      <c r="V13" s="214">
        <v>12.052815152999999</v>
      </c>
      <c r="W13" s="214">
        <v>12.168520641000001</v>
      </c>
      <c r="X13" s="214">
        <v>11.780031687999999</v>
      </c>
      <c r="Y13" s="214">
        <v>11.484839016</v>
      </c>
      <c r="Z13" s="214">
        <v>11.078975569000001</v>
      </c>
      <c r="AA13" s="214">
        <v>10.988863376999999</v>
      </c>
      <c r="AB13" s="214">
        <v>11.339483158</v>
      </c>
      <c r="AC13" s="214">
        <v>11.462883203000001</v>
      </c>
      <c r="AD13" s="214">
        <v>11.776318321</v>
      </c>
      <c r="AE13" s="214">
        <v>12.131615700999999</v>
      </c>
      <c r="AF13" s="214">
        <v>12.295920650999999</v>
      </c>
      <c r="AG13" s="214">
        <v>12.236486874000001</v>
      </c>
      <c r="AH13" s="214">
        <v>12.201743387</v>
      </c>
      <c r="AI13" s="214">
        <v>12.344564981</v>
      </c>
      <c r="AJ13" s="214">
        <v>12.105340982</v>
      </c>
      <c r="AK13" s="214">
        <v>11.733720214</v>
      </c>
      <c r="AL13" s="214">
        <v>11.542582276999999</v>
      </c>
      <c r="AM13" s="214">
        <v>11.509366632000001</v>
      </c>
      <c r="AN13" s="214">
        <v>11.559026045</v>
      </c>
      <c r="AO13" s="214">
        <v>11.675183718</v>
      </c>
      <c r="AP13" s="214">
        <v>12.075258956000001</v>
      </c>
      <c r="AQ13" s="214">
        <v>12.273018756000001</v>
      </c>
      <c r="AR13" s="214">
        <v>12.335571998000001</v>
      </c>
      <c r="AS13" s="214">
        <v>12.23843887</v>
      </c>
      <c r="AT13" s="214">
        <v>12.255044142999999</v>
      </c>
      <c r="AU13" s="214">
        <v>12.285296509</v>
      </c>
      <c r="AV13" s="214">
        <v>12.21415861</v>
      </c>
      <c r="AW13" s="214">
        <v>11.681102365999999</v>
      </c>
      <c r="AX13" s="214">
        <v>11.463895973</v>
      </c>
      <c r="AY13" s="214">
        <v>11.463381031999999</v>
      </c>
      <c r="AZ13" s="214">
        <v>11.598269999999999</v>
      </c>
      <c r="BA13" s="214">
        <v>11.775589999999999</v>
      </c>
      <c r="BB13" s="355">
        <v>12.22551</v>
      </c>
      <c r="BC13" s="355">
        <v>12.45898</v>
      </c>
      <c r="BD13" s="355">
        <v>12.538539999999999</v>
      </c>
      <c r="BE13" s="355">
        <v>12.44838</v>
      </c>
      <c r="BF13" s="355">
        <v>12.47162</v>
      </c>
      <c r="BG13" s="355">
        <v>12.507250000000001</v>
      </c>
      <c r="BH13" s="355">
        <v>12.431319999999999</v>
      </c>
      <c r="BI13" s="355">
        <v>11.889720000000001</v>
      </c>
      <c r="BJ13" s="355">
        <v>11.67895</v>
      </c>
      <c r="BK13" s="355">
        <v>11.70102</v>
      </c>
      <c r="BL13" s="355">
        <v>11.831469999999999</v>
      </c>
      <c r="BM13" s="355">
        <v>12.01371</v>
      </c>
      <c r="BN13" s="355">
        <v>12.474320000000001</v>
      </c>
      <c r="BO13" s="355">
        <v>12.71715</v>
      </c>
      <c r="BP13" s="355">
        <v>12.80369</v>
      </c>
      <c r="BQ13" s="355">
        <v>12.71476</v>
      </c>
      <c r="BR13" s="355">
        <v>12.736470000000001</v>
      </c>
      <c r="BS13" s="355">
        <v>12.76864</v>
      </c>
      <c r="BT13" s="355">
        <v>12.690619999999999</v>
      </c>
      <c r="BU13" s="355">
        <v>12.136900000000001</v>
      </c>
      <c r="BV13" s="355">
        <v>11.91042</v>
      </c>
    </row>
    <row r="14" spans="1:74" ht="11.1" customHeight="1" x14ac:dyDescent="0.2">
      <c r="A14" s="119" t="s">
        <v>764</v>
      </c>
      <c r="B14" s="207" t="s">
        <v>564</v>
      </c>
      <c r="C14" s="214">
        <v>13.833182648999999</v>
      </c>
      <c r="D14" s="214">
        <v>13.710145405</v>
      </c>
      <c r="E14" s="214">
        <v>13.769830987000001</v>
      </c>
      <c r="F14" s="214">
        <v>11.225626708</v>
      </c>
      <c r="G14" s="214">
        <v>14.414780835</v>
      </c>
      <c r="H14" s="214">
        <v>14.742905273</v>
      </c>
      <c r="I14" s="214">
        <v>15.486874632999999</v>
      </c>
      <c r="J14" s="214">
        <v>15.663701432</v>
      </c>
      <c r="K14" s="214">
        <v>16.076137122999999</v>
      </c>
      <c r="L14" s="214">
        <v>13.462507238000001</v>
      </c>
      <c r="M14" s="214">
        <v>14.24335428</v>
      </c>
      <c r="N14" s="214">
        <v>13.962643817</v>
      </c>
      <c r="O14" s="214">
        <v>14.176439116999999</v>
      </c>
      <c r="P14" s="214">
        <v>14.168701946000001</v>
      </c>
      <c r="Q14" s="214">
        <v>14.222365976000001</v>
      </c>
      <c r="R14" s="214">
        <v>11.413678592</v>
      </c>
      <c r="S14" s="214">
        <v>14.882310858</v>
      </c>
      <c r="T14" s="214">
        <v>15.509237743</v>
      </c>
      <c r="U14" s="214">
        <v>15.981137624</v>
      </c>
      <c r="V14" s="214">
        <v>16.406461673999999</v>
      </c>
      <c r="W14" s="214">
        <v>15.920196214000001</v>
      </c>
      <c r="X14" s="214">
        <v>12.561365194</v>
      </c>
      <c r="Y14" s="214">
        <v>14.698629638</v>
      </c>
      <c r="Z14" s="214">
        <v>14.178093766</v>
      </c>
      <c r="AA14" s="214">
        <v>14.206419012</v>
      </c>
      <c r="AB14" s="214">
        <v>14.61209757</v>
      </c>
      <c r="AC14" s="214">
        <v>14.918292763</v>
      </c>
      <c r="AD14" s="214">
        <v>12.347768383</v>
      </c>
      <c r="AE14" s="214">
        <v>15.124602486000001</v>
      </c>
      <c r="AF14" s="214">
        <v>16.324649470000001</v>
      </c>
      <c r="AG14" s="214">
        <v>16.135236136</v>
      </c>
      <c r="AH14" s="214">
        <v>16.576158142000001</v>
      </c>
      <c r="AI14" s="214">
        <v>16.776609683</v>
      </c>
      <c r="AJ14" s="214">
        <v>13.59891573</v>
      </c>
      <c r="AK14" s="214">
        <v>14.965936228</v>
      </c>
      <c r="AL14" s="214">
        <v>14.452766863000001</v>
      </c>
      <c r="AM14" s="214">
        <v>14.874444499999999</v>
      </c>
      <c r="AN14" s="214">
        <v>14.814483598000001</v>
      </c>
      <c r="AO14" s="214">
        <v>14.931964748</v>
      </c>
      <c r="AP14" s="214">
        <v>13.415163290000001</v>
      </c>
      <c r="AQ14" s="214">
        <v>15.781672852</v>
      </c>
      <c r="AR14" s="214">
        <v>16.540459782999999</v>
      </c>
      <c r="AS14" s="214">
        <v>16.848489437000001</v>
      </c>
      <c r="AT14" s="214">
        <v>17.608633863000001</v>
      </c>
      <c r="AU14" s="214">
        <v>16.507831778</v>
      </c>
      <c r="AV14" s="214">
        <v>13.837422878</v>
      </c>
      <c r="AW14" s="214">
        <v>15.369728673999999</v>
      </c>
      <c r="AX14" s="214">
        <v>15.087852732</v>
      </c>
      <c r="AY14" s="214">
        <v>14.655130558</v>
      </c>
      <c r="AZ14" s="214">
        <v>15.18153</v>
      </c>
      <c r="BA14" s="214">
        <v>15.29448</v>
      </c>
      <c r="BB14" s="355">
        <v>14.38931</v>
      </c>
      <c r="BC14" s="355">
        <v>16.123419999999999</v>
      </c>
      <c r="BD14" s="355">
        <v>16.890160000000002</v>
      </c>
      <c r="BE14" s="355">
        <v>17.162019999999998</v>
      </c>
      <c r="BF14" s="355">
        <v>17.94772</v>
      </c>
      <c r="BG14" s="355">
        <v>16.883299999999998</v>
      </c>
      <c r="BH14" s="355">
        <v>13.7698</v>
      </c>
      <c r="BI14" s="355">
        <v>15.784090000000001</v>
      </c>
      <c r="BJ14" s="355">
        <v>15.54115</v>
      </c>
      <c r="BK14" s="355">
        <v>15.116580000000001</v>
      </c>
      <c r="BL14" s="355">
        <v>15.622680000000001</v>
      </c>
      <c r="BM14" s="355">
        <v>15.76567</v>
      </c>
      <c r="BN14" s="355">
        <v>15.59548</v>
      </c>
      <c r="BO14" s="355">
        <v>16.669080000000001</v>
      </c>
      <c r="BP14" s="355">
        <v>17.458580000000001</v>
      </c>
      <c r="BQ14" s="355">
        <v>17.726500000000001</v>
      </c>
      <c r="BR14" s="355">
        <v>18.525480000000002</v>
      </c>
      <c r="BS14" s="355">
        <v>17.413869999999999</v>
      </c>
      <c r="BT14" s="355">
        <v>13.78251</v>
      </c>
      <c r="BU14" s="355">
        <v>16.258330000000001</v>
      </c>
      <c r="BV14" s="355">
        <v>15.99902</v>
      </c>
    </row>
    <row r="15" spans="1:74" ht="11.1" customHeight="1" x14ac:dyDescent="0.2">
      <c r="A15" s="119" t="s">
        <v>765</v>
      </c>
      <c r="B15" s="207" t="s">
        <v>538</v>
      </c>
      <c r="C15" s="214">
        <v>12.1</v>
      </c>
      <c r="D15" s="214">
        <v>12.29</v>
      </c>
      <c r="E15" s="214">
        <v>12.33</v>
      </c>
      <c r="F15" s="214">
        <v>12.62</v>
      </c>
      <c r="G15" s="214">
        <v>12.93</v>
      </c>
      <c r="H15" s="214">
        <v>12.92</v>
      </c>
      <c r="I15" s="214">
        <v>12.94</v>
      </c>
      <c r="J15" s="214">
        <v>12.91</v>
      </c>
      <c r="K15" s="214">
        <v>13.03</v>
      </c>
      <c r="L15" s="214">
        <v>12.72</v>
      </c>
      <c r="M15" s="214">
        <v>12.71</v>
      </c>
      <c r="N15" s="214">
        <v>12.32</v>
      </c>
      <c r="O15" s="214">
        <v>11.99</v>
      </c>
      <c r="P15" s="214">
        <v>12.14</v>
      </c>
      <c r="Q15" s="214">
        <v>12.56</v>
      </c>
      <c r="R15" s="214">
        <v>12.43</v>
      </c>
      <c r="S15" s="214">
        <v>12.79</v>
      </c>
      <c r="T15" s="214">
        <v>12.73</v>
      </c>
      <c r="U15" s="214">
        <v>12.68</v>
      </c>
      <c r="V15" s="214">
        <v>12.88</v>
      </c>
      <c r="W15" s="214">
        <v>12.87</v>
      </c>
      <c r="X15" s="214">
        <v>12.46</v>
      </c>
      <c r="Y15" s="214">
        <v>12.75</v>
      </c>
      <c r="Z15" s="214">
        <v>12.23</v>
      </c>
      <c r="AA15" s="214">
        <v>12.21</v>
      </c>
      <c r="AB15" s="214">
        <v>12.79</v>
      </c>
      <c r="AC15" s="214">
        <v>12.89</v>
      </c>
      <c r="AD15" s="214">
        <v>12.72</v>
      </c>
      <c r="AE15" s="214">
        <v>13.07</v>
      </c>
      <c r="AF15" s="214">
        <v>13.2</v>
      </c>
      <c r="AG15" s="214">
        <v>13.08</v>
      </c>
      <c r="AH15" s="214">
        <v>13.15</v>
      </c>
      <c r="AI15" s="214">
        <v>13.28</v>
      </c>
      <c r="AJ15" s="214">
        <v>12.8</v>
      </c>
      <c r="AK15" s="214">
        <v>12.94</v>
      </c>
      <c r="AL15" s="214">
        <v>12.45</v>
      </c>
      <c r="AM15" s="214">
        <v>12.25</v>
      </c>
      <c r="AN15" s="214">
        <v>12.66</v>
      </c>
      <c r="AO15" s="214">
        <v>12.99</v>
      </c>
      <c r="AP15" s="214">
        <v>12.88</v>
      </c>
      <c r="AQ15" s="214">
        <v>13.15</v>
      </c>
      <c r="AR15" s="214">
        <v>13.04</v>
      </c>
      <c r="AS15" s="214">
        <v>13.13</v>
      </c>
      <c r="AT15" s="214">
        <v>13.28</v>
      </c>
      <c r="AU15" s="214">
        <v>13.01</v>
      </c>
      <c r="AV15" s="214">
        <v>12.87</v>
      </c>
      <c r="AW15" s="214">
        <v>12.95</v>
      </c>
      <c r="AX15" s="214">
        <v>12.47</v>
      </c>
      <c r="AY15" s="214">
        <v>12.47</v>
      </c>
      <c r="AZ15" s="214">
        <v>12.802099999999999</v>
      </c>
      <c r="BA15" s="214">
        <v>13.09872</v>
      </c>
      <c r="BB15" s="355">
        <v>13.159000000000001</v>
      </c>
      <c r="BC15" s="355">
        <v>13.49546</v>
      </c>
      <c r="BD15" s="355">
        <v>13.421849999999999</v>
      </c>
      <c r="BE15" s="355">
        <v>13.35913</v>
      </c>
      <c r="BF15" s="355">
        <v>13.402509999999999</v>
      </c>
      <c r="BG15" s="355">
        <v>13.2545</v>
      </c>
      <c r="BH15" s="355">
        <v>13.03862</v>
      </c>
      <c r="BI15" s="355">
        <v>13.20214</v>
      </c>
      <c r="BJ15" s="355">
        <v>12.6328</v>
      </c>
      <c r="BK15" s="355">
        <v>12.58649</v>
      </c>
      <c r="BL15" s="355">
        <v>12.911099999999999</v>
      </c>
      <c r="BM15" s="355">
        <v>13.258150000000001</v>
      </c>
      <c r="BN15" s="355">
        <v>13.423679999999999</v>
      </c>
      <c r="BO15" s="355">
        <v>13.657550000000001</v>
      </c>
      <c r="BP15" s="355">
        <v>13.56794</v>
      </c>
      <c r="BQ15" s="355">
        <v>13.53064</v>
      </c>
      <c r="BR15" s="355">
        <v>13.594469999999999</v>
      </c>
      <c r="BS15" s="355">
        <v>13.43474</v>
      </c>
      <c r="BT15" s="355">
        <v>13.183909999999999</v>
      </c>
      <c r="BU15" s="355">
        <v>13.41212</v>
      </c>
      <c r="BV15" s="355">
        <v>12.834059999999999</v>
      </c>
    </row>
    <row r="16" spans="1:74" ht="11.1" customHeight="1" x14ac:dyDescent="0.2">
      <c r="A16" s="119"/>
      <c r="B16" s="122" t="s">
        <v>11</v>
      </c>
      <c r="C16" s="489"/>
      <c r="D16" s="489"/>
      <c r="E16" s="489"/>
      <c r="F16" s="489"/>
      <c r="G16" s="489"/>
      <c r="H16" s="489"/>
      <c r="I16" s="489"/>
      <c r="J16" s="489"/>
      <c r="K16" s="489"/>
      <c r="L16" s="489"/>
      <c r="M16" s="489"/>
      <c r="N16" s="489"/>
      <c r="O16" s="489"/>
      <c r="P16" s="489"/>
      <c r="Q16" s="489"/>
      <c r="R16" s="489"/>
      <c r="S16" s="489"/>
      <c r="T16" s="489"/>
      <c r="U16" s="489"/>
      <c r="V16" s="489"/>
      <c r="W16" s="489"/>
      <c r="X16" s="489"/>
      <c r="Y16" s="489"/>
      <c r="Z16" s="489"/>
      <c r="AA16" s="489"/>
      <c r="AB16" s="489"/>
      <c r="AC16" s="489"/>
      <c r="AD16" s="489"/>
      <c r="AE16" s="489"/>
      <c r="AF16" s="489"/>
      <c r="AG16" s="489"/>
      <c r="AH16" s="489"/>
      <c r="AI16" s="489"/>
      <c r="AJ16" s="489"/>
      <c r="AK16" s="489"/>
      <c r="AL16" s="489"/>
      <c r="AM16" s="489"/>
      <c r="AN16" s="489"/>
      <c r="AO16" s="489"/>
      <c r="AP16" s="489"/>
      <c r="AQ16" s="489"/>
      <c r="AR16" s="489"/>
      <c r="AS16" s="489"/>
      <c r="AT16" s="489"/>
      <c r="AU16" s="489"/>
      <c r="AV16" s="489"/>
      <c r="AW16" s="489"/>
      <c r="AX16" s="489"/>
      <c r="AY16" s="489"/>
      <c r="AZ16" s="489"/>
      <c r="BA16" s="489"/>
      <c r="BB16" s="490"/>
      <c r="BC16" s="490"/>
      <c r="BD16" s="490"/>
      <c r="BE16" s="490"/>
      <c r="BF16" s="490"/>
      <c r="BG16" s="490"/>
      <c r="BH16" s="490"/>
      <c r="BI16" s="490"/>
      <c r="BJ16" s="490"/>
      <c r="BK16" s="490"/>
      <c r="BL16" s="490"/>
      <c r="BM16" s="490"/>
      <c r="BN16" s="490"/>
      <c r="BO16" s="490"/>
      <c r="BP16" s="490"/>
      <c r="BQ16" s="490"/>
      <c r="BR16" s="490"/>
      <c r="BS16" s="490"/>
      <c r="BT16" s="490"/>
      <c r="BU16" s="490"/>
      <c r="BV16" s="490"/>
    </row>
    <row r="17" spans="1:74" ht="11.1" customHeight="1" x14ac:dyDescent="0.2">
      <c r="A17" s="119" t="s">
        <v>766</v>
      </c>
      <c r="B17" s="205" t="s">
        <v>557</v>
      </c>
      <c r="C17" s="214">
        <v>16.314456958000001</v>
      </c>
      <c r="D17" s="214">
        <v>17.253040842000001</v>
      </c>
      <c r="E17" s="214">
        <v>16.902234652000001</v>
      </c>
      <c r="F17" s="214">
        <v>15.695309827999999</v>
      </c>
      <c r="G17" s="214">
        <v>15.145547477999999</v>
      </c>
      <c r="H17" s="214">
        <v>14.970571458</v>
      </c>
      <c r="I17" s="214">
        <v>14.819655142</v>
      </c>
      <c r="J17" s="214">
        <v>14.906760697999999</v>
      </c>
      <c r="K17" s="214">
        <v>15.029492757</v>
      </c>
      <c r="L17" s="214">
        <v>15.065967892</v>
      </c>
      <c r="M17" s="214">
        <v>14.636707569</v>
      </c>
      <c r="N17" s="214">
        <v>14.885184487</v>
      </c>
      <c r="O17" s="214">
        <v>15.104742558</v>
      </c>
      <c r="P17" s="214">
        <v>15.602033486</v>
      </c>
      <c r="Q17" s="214">
        <v>15.331411805</v>
      </c>
      <c r="R17" s="214">
        <v>15.181022395999999</v>
      </c>
      <c r="S17" s="214">
        <v>14.942792387000001</v>
      </c>
      <c r="T17" s="214">
        <v>15.159099721</v>
      </c>
      <c r="U17" s="214">
        <v>15.152492327999999</v>
      </c>
      <c r="V17" s="214">
        <v>15.177783594999999</v>
      </c>
      <c r="W17" s="214">
        <v>15.471025470000001</v>
      </c>
      <c r="X17" s="214">
        <v>15.39705715</v>
      </c>
      <c r="Y17" s="214">
        <v>14.910925379</v>
      </c>
      <c r="Z17" s="214">
        <v>14.693993809</v>
      </c>
      <c r="AA17" s="214">
        <v>15.156987846</v>
      </c>
      <c r="AB17" s="214">
        <v>15.563060744</v>
      </c>
      <c r="AC17" s="214">
        <v>14.981477511</v>
      </c>
      <c r="AD17" s="214">
        <v>15.138973014999999</v>
      </c>
      <c r="AE17" s="214">
        <v>14.938683792000001</v>
      </c>
      <c r="AF17" s="214">
        <v>15.608395574999999</v>
      </c>
      <c r="AG17" s="214">
        <v>15.764434634000001</v>
      </c>
      <c r="AH17" s="214">
        <v>15.635785082</v>
      </c>
      <c r="AI17" s="214">
        <v>16.007322855000002</v>
      </c>
      <c r="AJ17" s="214">
        <v>15.749851913000001</v>
      </c>
      <c r="AK17" s="214">
        <v>15.586935175000001</v>
      </c>
      <c r="AL17" s="214">
        <v>15.548240291000001</v>
      </c>
      <c r="AM17" s="214">
        <v>16.563053669999999</v>
      </c>
      <c r="AN17" s="214">
        <v>16.979097724999999</v>
      </c>
      <c r="AO17" s="214">
        <v>16.228178181000001</v>
      </c>
      <c r="AP17" s="214">
        <v>15.979921594</v>
      </c>
      <c r="AQ17" s="214">
        <v>15.895337946</v>
      </c>
      <c r="AR17" s="214">
        <v>15.877189187000001</v>
      </c>
      <c r="AS17" s="214">
        <v>15.924027304000001</v>
      </c>
      <c r="AT17" s="214">
        <v>16.019627281999998</v>
      </c>
      <c r="AU17" s="214">
        <v>16.675618877000002</v>
      </c>
      <c r="AV17" s="214">
        <v>16.454691831000002</v>
      </c>
      <c r="AW17" s="214">
        <v>16.316588039999999</v>
      </c>
      <c r="AX17" s="214">
        <v>16.552037460000001</v>
      </c>
      <c r="AY17" s="214">
        <v>16.785220547000002</v>
      </c>
      <c r="AZ17" s="214">
        <v>17.229410000000001</v>
      </c>
      <c r="BA17" s="214">
        <v>16.483889999999999</v>
      </c>
      <c r="BB17" s="355">
        <v>16.258669999999999</v>
      </c>
      <c r="BC17" s="355">
        <v>16.186199999999999</v>
      </c>
      <c r="BD17" s="355">
        <v>16.121410000000001</v>
      </c>
      <c r="BE17" s="355">
        <v>16.230530000000002</v>
      </c>
      <c r="BF17" s="355">
        <v>16.365320000000001</v>
      </c>
      <c r="BG17" s="355">
        <v>16.967939999999999</v>
      </c>
      <c r="BH17" s="355">
        <v>16.706759999999999</v>
      </c>
      <c r="BI17" s="355">
        <v>16.56643</v>
      </c>
      <c r="BJ17" s="355">
        <v>16.776109999999999</v>
      </c>
      <c r="BK17" s="355">
        <v>16.983000000000001</v>
      </c>
      <c r="BL17" s="355">
        <v>17.41741</v>
      </c>
      <c r="BM17" s="355">
        <v>16.661380000000001</v>
      </c>
      <c r="BN17" s="355">
        <v>16.42699</v>
      </c>
      <c r="BO17" s="355">
        <v>16.352250000000002</v>
      </c>
      <c r="BP17" s="355">
        <v>16.30782</v>
      </c>
      <c r="BQ17" s="355">
        <v>16.436360000000001</v>
      </c>
      <c r="BR17" s="355">
        <v>16.59019</v>
      </c>
      <c r="BS17" s="355">
        <v>17.21951</v>
      </c>
      <c r="BT17" s="355">
        <v>16.972719999999999</v>
      </c>
      <c r="BU17" s="355">
        <v>16.849699999999999</v>
      </c>
      <c r="BV17" s="355">
        <v>17.08445</v>
      </c>
    </row>
    <row r="18" spans="1:74" ht="11.1" customHeight="1" x14ac:dyDescent="0.2">
      <c r="A18" s="119" t="s">
        <v>767</v>
      </c>
      <c r="B18" s="187" t="s">
        <v>590</v>
      </c>
      <c r="C18" s="214">
        <v>12.570255346</v>
      </c>
      <c r="D18" s="214">
        <v>13.343893066</v>
      </c>
      <c r="E18" s="214">
        <v>13.527020679</v>
      </c>
      <c r="F18" s="214">
        <v>12.732776807</v>
      </c>
      <c r="G18" s="214">
        <v>12.701308815000001</v>
      </c>
      <c r="H18" s="214">
        <v>13.905565158</v>
      </c>
      <c r="I18" s="214">
        <v>13.701838828</v>
      </c>
      <c r="J18" s="214">
        <v>13.569882968</v>
      </c>
      <c r="K18" s="214">
        <v>13.61720877</v>
      </c>
      <c r="L18" s="214">
        <v>12.991960978</v>
      </c>
      <c r="M18" s="214">
        <v>12.307156946999999</v>
      </c>
      <c r="N18" s="214">
        <v>12.221743417000001</v>
      </c>
      <c r="O18" s="214">
        <v>11.882508424999999</v>
      </c>
      <c r="P18" s="214">
        <v>11.964558072999999</v>
      </c>
      <c r="Q18" s="214">
        <v>12.018360296999999</v>
      </c>
      <c r="R18" s="214">
        <v>12.1301044</v>
      </c>
      <c r="S18" s="214">
        <v>12.057739166999999</v>
      </c>
      <c r="T18" s="214">
        <v>13.011075419999999</v>
      </c>
      <c r="U18" s="214">
        <v>13.259329985999999</v>
      </c>
      <c r="V18" s="214">
        <v>13.194758229</v>
      </c>
      <c r="W18" s="214">
        <v>13.250050395000001</v>
      </c>
      <c r="X18" s="214">
        <v>12.544548915</v>
      </c>
      <c r="Y18" s="214">
        <v>12.081446328</v>
      </c>
      <c r="Z18" s="214">
        <v>11.897382086</v>
      </c>
      <c r="AA18" s="214">
        <v>12.00031312</v>
      </c>
      <c r="AB18" s="214">
        <v>11.975014612000001</v>
      </c>
      <c r="AC18" s="214">
        <v>12.171478540000001</v>
      </c>
      <c r="AD18" s="214">
        <v>12.131689080999999</v>
      </c>
      <c r="AE18" s="214">
        <v>12.626260727</v>
      </c>
      <c r="AF18" s="214">
        <v>13.405996774</v>
      </c>
      <c r="AG18" s="214">
        <v>13.362204097999999</v>
      </c>
      <c r="AH18" s="214">
        <v>13.360599757999999</v>
      </c>
      <c r="AI18" s="214">
        <v>13.26677935</v>
      </c>
      <c r="AJ18" s="214">
        <v>12.491535376</v>
      </c>
      <c r="AK18" s="214">
        <v>11.995394642999999</v>
      </c>
      <c r="AL18" s="214">
        <v>11.719537403</v>
      </c>
      <c r="AM18" s="214">
        <v>12.381538695</v>
      </c>
      <c r="AN18" s="214">
        <v>12.207699076999999</v>
      </c>
      <c r="AO18" s="214">
        <v>11.675814289</v>
      </c>
      <c r="AP18" s="214">
        <v>11.703066255</v>
      </c>
      <c r="AQ18" s="214">
        <v>12.059579643999999</v>
      </c>
      <c r="AR18" s="214">
        <v>12.846352639999999</v>
      </c>
      <c r="AS18" s="214">
        <v>13.258035556999999</v>
      </c>
      <c r="AT18" s="214">
        <v>13.019936291</v>
      </c>
      <c r="AU18" s="214">
        <v>13.224587745999999</v>
      </c>
      <c r="AV18" s="214">
        <v>12.525032057000001</v>
      </c>
      <c r="AW18" s="214">
        <v>12.008496471999999</v>
      </c>
      <c r="AX18" s="214">
        <v>11.700932991</v>
      </c>
      <c r="AY18" s="214">
        <v>11.403099814000001</v>
      </c>
      <c r="AZ18" s="214">
        <v>11.64593</v>
      </c>
      <c r="BA18" s="214">
        <v>11.34502</v>
      </c>
      <c r="BB18" s="355">
        <v>11.464560000000001</v>
      </c>
      <c r="BC18" s="355">
        <v>11.84418</v>
      </c>
      <c r="BD18" s="355">
        <v>12.65713</v>
      </c>
      <c r="BE18" s="355">
        <v>13.00038</v>
      </c>
      <c r="BF18" s="355">
        <v>12.6762</v>
      </c>
      <c r="BG18" s="355">
        <v>12.8515</v>
      </c>
      <c r="BH18" s="355">
        <v>12.185510000000001</v>
      </c>
      <c r="BI18" s="355">
        <v>11.666689999999999</v>
      </c>
      <c r="BJ18" s="355">
        <v>11.393050000000001</v>
      </c>
      <c r="BK18" s="355">
        <v>11.18647</v>
      </c>
      <c r="BL18" s="355">
        <v>11.407349999999999</v>
      </c>
      <c r="BM18" s="355">
        <v>11.132429999999999</v>
      </c>
      <c r="BN18" s="355">
        <v>11.27824</v>
      </c>
      <c r="BO18" s="355">
        <v>11.691839999999999</v>
      </c>
      <c r="BP18" s="355">
        <v>12.5343</v>
      </c>
      <c r="BQ18" s="355">
        <v>12.91212</v>
      </c>
      <c r="BR18" s="355">
        <v>12.60538</v>
      </c>
      <c r="BS18" s="355">
        <v>12.785119999999999</v>
      </c>
      <c r="BT18" s="355">
        <v>12.13701</v>
      </c>
      <c r="BU18" s="355">
        <v>11.62796</v>
      </c>
      <c r="BV18" s="355">
        <v>11.32376</v>
      </c>
    </row>
    <row r="19" spans="1:74" ht="11.1" customHeight="1" x14ac:dyDescent="0.2">
      <c r="A19" s="119" t="s">
        <v>768</v>
      </c>
      <c r="B19" s="205" t="s">
        <v>558</v>
      </c>
      <c r="C19" s="214">
        <v>9.6229572989999994</v>
      </c>
      <c r="D19" s="214">
        <v>9.8416027902999996</v>
      </c>
      <c r="E19" s="214">
        <v>10.009736991</v>
      </c>
      <c r="F19" s="214">
        <v>9.9195900860999995</v>
      </c>
      <c r="G19" s="214">
        <v>9.9677579797</v>
      </c>
      <c r="H19" s="214">
        <v>10.100003216999999</v>
      </c>
      <c r="I19" s="214">
        <v>10.193378252</v>
      </c>
      <c r="J19" s="214">
        <v>10.092400929</v>
      </c>
      <c r="K19" s="214">
        <v>10.026771181000001</v>
      </c>
      <c r="L19" s="214">
        <v>9.9756902163000003</v>
      </c>
      <c r="M19" s="214">
        <v>9.9330590678000004</v>
      </c>
      <c r="N19" s="214">
        <v>9.6595238749999996</v>
      </c>
      <c r="O19" s="214">
        <v>9.6059627195000008</v>
      </c>
      <c r="P19" s="214">
        <v>9.8082229446000007</v>
      </c>
      <c r="Q19" s="214">
        <v>9.8374674377000009</v>
      </c>
      <c r="R19" s="214">
        <v>9.8830967594000008</v>
      </c>
      <c r="S19" s="214">
        <v>10.039406247000001</v>
      </c>
      <c r="T19" s="214">
        <v>9.9865964138999992</v>
      </c>
      <c r="U19" s="214">
        <v>9.9875006478999993</v>
      </c>
      <c r="V19" s="214">
        <v>10.010501974</v>
      </c>
      <c r="W19" s="214">
        <v>10.079436661000001</v>
      </c>
      <c r="X19" s="214">
        <v>10.142913457000001</v>
      </c>
      <c r="Y19" s="214">
        <v>10.144413363</v>
      </c>
      <c r="Z19" s="214">
        <v>9.9560592799999998</v>
      </c>
      <c r="AA19" s="214">
        <v>9.8068424724999996</v>
      </c>
      <c r="AB19" s="214">
        <v>10.095937994</v>
      </c>
      <c r="AC19" s="214">
        <v>10.396066415</v>
      </c>
      <c r="AD19" s="214">
        <v>10.247059937</v>
      </c>
      <c r="AE19" s="214">
        <v>10.43630308</v>
      </c>
      <c r="AF19" s="214">
        <v>10.2857305</v>
      </c>
      <c r="AG19" s="214">
        <v>10.066073252000001</v>
      </c>
      <c r="AH19" s="214">
        <v>10.223378031999999</v>
      </c>
      <c r="AI19" s="214">
        <v>10.154097082</v>
      </c>
      <c r="AJ19" s="214">
        <v>10.137790732999999</v>
      </c>
      <c r="AK19" s="214">
        <v>10.153511655000001</v>
      </c>
      <c r="AL19" s="214">
        <v>9.9147053347000007</v>
      </c>
      <c r="AM19" s="214">
        <v>10.041237036</v>
      </c>
      <c r="AN19" s="214">
        <v>10.153165182</v>
      </c>
      <c r="AO19" s="214">
        <v>10.103058081</v>
      </c>
      <c r="AP19" s="214">
        <v>10.174287619999999</v>
      </c>
      <c r="AQ19" s="214">
        <v>10.201905923</v>
      </c>
      <c r="AR19" s="214">
        <v>10.071981409999999</v>
      </c>
      <c r="AS19" s="214">
        <v>10.149069968999999</v>
      </c>
      <c r="AT19" s="214">
        <v>10.024380023000001</v>
      </c>
      <c r="AU19" s="214">
        <v>10.072797288</v>
      </c>
      <c r="AV19" s="214">
        <v>10.257725687000001</v>
      </c>
      <c r="AW19" s="214">
        <v>10.203783874000001</v>
      </c>
      <c r="AX19" s="214">
        <v>9.8467320061999999</v>
      </c>
      <c r="AY19" s="214">
        <v>9.9603146257000006</v>
      </c>
      <c r="AZ19" s="214">
        <v>10.22838</v>
      </c>
      <c r="BA19" s="214">
        <v>10.251569999999999</v>
      </c>
      <c r="BB19" s="355">
        <v>10.353109999999999</v>
      </c>
      <c r="BC19" s="355">
        <v>10.39006</v>
      </c>
      <c r="BD19" s="355">
        <v>10.23029</v>
      </c>
      <c r="BE19" s="355">
        <v>10.277710000000001</v>
      </c>
      <c r="BF19" s="355">
        <v>10.13965</v>
      </c>
      <c r="BG19" s="355">
        <v>10.173550000000001</v>
      </c>
      <c r="BH19" s="355">
        <v>10.329560000000001</v>
      </c>
      <c r="BI19" s="355">
        <v>10.266819999999999</v>
      </c>
      <c r="BJ19" s="355">
        <v>9.8975139999999993</v>
      </c>
      <c r="BK19" s="355">
        <v>10.046709999999999</v>
      </c>
      <c r="BL19" s="355">
        <v>10.300990000000001</v>
      </c>
      <c r="BM19" s="355">
        <v>10.326980000000001</v>
      </c>
      <c r="BN19" s="355">
        <v>10.43543</v>
      </c>
      <c r="BO19" s="355">
        <v>10.484769999999999</v>
      </c>
      <c r="BP19" s="355">
        <v>10.339510000000001</v>
      </c>
      <c r="BQ19" s="355">
        <v>10.401070000000001</v>
      </c>
      <c r="BR19" s="355">
        <v>10.264290000000001</v>
      </c>
      <c r="BS19" s="355">
        <v>10.29982</v>
      </c>
      <c r="BT19" s="355">
        <v>10.46683</v>
      </c>
      <c r="BU19" s="355">
        <v>10.41065</v>
      </c>
      <c r="BV19" s="355">
        <v>10.02835</v>
      </c>
    </row>
    <row r="20" spans="1:74" ht="11.1" customHeight="1" x14ac:dyDescent="0.2">
      <c r="A20" s="119" t="s">
        <v>769</v>
      </c>
      <c r="B20" s="205" t="s">
        <v>559</v>
      </c>
      <c r="C20" s="214">
        <v>8.5151461275999996</v>
      </c>
      <c r="D20" s="214">
        <v>8.6066145547000001</v>
      </c>
      <c r="E20" s="214">
        <v>8.6250471405999996</v>
      </c>
      <c r="F20" s="214">
        <v>8.9571513036999999</v>
      </c>
      <c r="G20" s="214">
        <v>9.3983631035999995</v>
      </c>
      <c r="H20" s="214">
        <v>10.198256784</v>
      </c>
      <c r="I20" s="214">
        <v>10.202046221</v>
      </c>
      <c r="J20" s="214">
        <v>10.178145394</v>
      </c>
      <c r="K20" s="214">
        <v>9.5147276351999999</v>
      </c>
      <c r="L20" s="214">
        <v>9.1173378295000003</v>
      </c>
      <c r="M20" s="214">
        <v>8.8565785197999993</v>
      </c>
      <c r="N20" s="214">
        <v>8.7418906396999994</v>
      </c>
      <c r="O20" s="214">
        <v>8.7949072140000002</v>
      </c>
      <c r="P20" s="214">
        <v>8.9784210425000008</v>
      </c>
      <c r="Q20" s="214">
        <v>9.0223215413000002</v>
      </c>
      <c r="R20" s="214">
        <v>9.1636530003000001</v>
      </c>
      <c r="S20" s="214">
        <v>9.6858538451000005</v>
      </c>
      <c r="T20" s="214">
        <v>10.325402219000001</v>
      </c>
      <c r="U20" s="214">
        <v>10.303674568</v>
      </c>
      <c r="V20" s="214">
        <v>10.390038774000001</v>
      </c>
      <c r="W20" s="214">
        <v>9.9161274533999997</v>
      </c>
      <c r="X20" s="214">
        <v>9.2869511938000002</v>
      </c>
      <c r="Y20" s="214">
        <v>9.2697753763000001</v>
      </c>
      <c r="Z20" s="214">
        <v>8.9218862330000004</v>
      </c>
      <c r="AA20" s="214">
        <v>8.8768808277000009</v>
      </c>
      <c r="AB20" s="214">
        <v>9.4363060092000008</v>
      </c>
      <c r="AC20" s="214">
        <v>9.1559729313999991</v>
      </c>
      <c r="AD20" s="214">
        <v>9.4874038021999993</v>
      </c>
      <c r="AE20" s="214">
        <v>10.075402232</v>
      </c>
      <c r="AF20" s="214">
        <v>10.763631525999999</v>
      </c>
      <c r="AG20" s="214">
        <v>10.809409045000001</v>
      </c>
      <c r="AH20" s="214">
        <v>10.837356102999999</v>
      </c>
      <c r="AI20" s="214">
        <v>10.113164827</v>
      </c>
      <c r="AJ20" s="214">
        <v>9.5614326694000003</v>
      </c>
      <c r="AK20" s="214">
        <v>9.2435446369999994</v>
      </c>
      <c r="AL20" s="214">
        <v>8.9815770103000006</v>
      </c>
      <c r="AM20" s="214">
        <v>8.9995760980000004</v>
      </c>
      <c r="AN20" s="214">
        <v>9.2363448423999994</v>
      </c>
      <c r="AO20" s="214">
        <v>9.3064555391999999</v>
      </c>
      <c r="AP20" s="214">
        <v>9.2939966498000004</v>
      </c>
      <c r="AQ20" s="214">
        <v>10.014678556</v>
      </c>
      <c r="AR20" s="214">
        <v>10.676444544000001</v>
      </c>
      <c r="AS20" s="214">
        <v>10.731928353000001</v>
      </c>
      <c r="AT20" s="214">
        <v>10.411185786000001</v>
      </c>
      <c r="AU20" s="214">
        <v>9.9542535871000002</v>
      </c>
      <c r="AV20" s="214">
        <v>9.5025597237999992</v>
      </c>
      <c r="AW20" s="214">
        <v>9.1930153517999997</v>
      </c>
      <c r="AX20" s="214">
        <v>9.0016219941000006</v>
      </c>
      <c r="AY20" s="214">
        <v>8.7330642954000002</v>
      </c>
      <c r="AZ20" s="214">
        <v>9.1248970000000007</v>
      </c>
      <c r="BA20" s="214">
        <v>9.329034</v>
      </c>
      <c r="BB20" s="355">
        <v>9.4514490000000002</v>
      </c>
      <c r="BC20" s="355">
        <v>10.293049999999999</v>
      </c>
      <c r="BD20" s="355">
        <v>10.990489999999999</v>
      </c>
      <c r="BE20" s="355">
        <v>10.960520000000001</v>
      </c>
      <c r="BF20" s="355">
        <v>10.63302</v>
      </c>
      <c r="BG20" s="355">
        <v>10.20147</v>
      </c>
      <c r="BH20" s="355">
        <v>9.7187420000000007</v>
      </c>
      <c r="BI20" s="355">
        <v>9.4309069999999995</v>
      </c>
      <c r="BJ20" s="355">
        <v>9.2026920000000008</v>
      </c>
      <c r="BK20" s="355">
        <v>9.0075920000000007</v>
      </c>
      <c r="BL20" s="355">
        <v>9.4181629999999998</v>
      </c>
      <c r="BM20" s="355">
        <v>9.6114149999999992</v>
      </c>
      <c r="BN20" s="355">
        <v>9.7269959999999998</v>
      </c>
      <c r="BO20" s="355">
        <v>10.59775</v>
      </c>
      <c r="BP20" s="355">
        <v>11.33103</v>
      </c>
      <c r="BQ20" s="355">
        <v>11.32342</v>
      </c>
      <c r="BR20" s="355">
        <v>10.98044</v>
      </c>
      <c r="BS20" s="355">
        <v>10.528729999999999</v>
      </c>
      <c r="BT20" s="355">
        <v>10.037330000000001</v>
      </c>
      <c r="BU20" s="355">
        <v>9.744745</v>
      </c>
      <c r="BV20" s="355">
        <v>9.4913190000000007</v>
      </c>
    </row>
    <row r="21" spans="1:74" ht="11.1" customHeight="1" x14ac:dyDescent="0.2">
      <c r="A21" s="119" t="s">
        <v>770</v>
      </c>
      <c r="B21" s="205" t="s">
        <v>560</v>
      </c>
      <c r="C21" s="214">
        <v>9.4961947671000004</v>
      </c>
      <c r="D21" s="214">
        <v>9.7674941190000002</v>
      </c>
      <c r="E21" s="214">
        <v>9.6356623366999994</v>
      </c>
      <c r="F21" s="214">
        <v>9.4065313331000002</v>
      </c>
      <c r="G21" s="214">
        <v>9.3988216814999994</v>
      </c>
      <c r="H21" s="214">
        <v>9.4589730298999992</v>
      </c>
      <c r="I21" s="214">
        <v>9.7436303438999996</v>
      </c>
      <c r="J21" s="214">
        <v>9.4779786210000001</v>
      </c>
      <c r="K21" s="214">
        <v>9.4745665117000009</v>
      </c>
      <c r="L21" s="214">
        <v>9.4075099056999996</v>
      </c>
      <c r="M21" s="214">
        <v>9.3022847358000007</v>
      </c>
      <c r="N21" s="214">
        <v>9.2457469613000001</v>
      </c>
      <c r="O21" s="214">
        <v>9.3205561284999998</v>
      </c>
      <c r="P21" s="214">
        <v>9.4463814847999998</v>
      </c>
      <c r="Q21" s="214">
        <v>9.2287710311000009</v>
      </c>
      <c r="R21" s="214">
        <v>9.1692888617000001</v>
      </c>
      <c r="S21" s="214">
        <v>9.1984099296000004</v>
      </c>
      <c r="T21" s="214">
        <v>9.3105224857</v>
      </c>
      <c r="U21" s="214">
        <v>9.2265688929999996</v>
      </c>
      <c r="V21" s="214">
        <v>9.2161903181000007</v>
      </c>
      <c r="W21" s="214">
        <v>9.2031148117000008</v>
      </c>
      <c r="X21" s="214">
        <v>9.2352254334000001</v>
      </c>
      <c r="Y21" s="214">
        <v>9.2332733702999992</v>
      </c>
      <c r="Z21" s="214">
        <v>9.1434315697000006</v>
      </c>
      <c r="AA21" s="214">
        <v>9.3016836072999993</v>
      </c>
      <c r="AB21" s="214">
        <v>9.4568581853999998</v>
      </c>
      <c r="AC21" s="214">
        <v>9.3903384501999998</v>
      </c>
      <c r="AD21" s="214">
        <v>9.3687279603999993</v>
      </c>
      <c r="AE21" s="214">
        <v>9.3196901930999996</v>
      </c>
      <c r="AF21" s="214">
        <v>9.3391684581999996</v>
      </c>
      <c r="AG21" s="214">
        <v>9.3712894600999999</v>
      </c>
      <c r="AH21" s="214">
        <v>9.4052422432</v>
      </c>
      <c r="AI21" s="214">
        <v>9.5156722935999998</v>
      </c>
      <c r="AJ21" s="214">
        <v>9.5165879196999992</v>
      </c>
      <c r="AK21" s="214">
        <v>9.3562371358000007</v>
      </c>
      <c r="AL21" s="214">
        <v>9.3607272437999995</v>
      </c>
      <c r="AM21" s="214">
        <v>9.7167009354000005</v>
      </c>
      <c r="AN21" s="214">
        <v>9.7564730730000004</v>
      </c>
      <c r="AO21" s="214">
        <v>9.3787510601000008</v>
      </c>
      <c r="AP21" s="214">
        <v>9.3446781575000006</v>
      </c>
      <c r="AQ21" s="214">
        <v>9.2440284008999996</v>
      </c>
      <c r="AR21" s="214">
        <v>9.3081834850000007</v>
      </c>
      <c r="AS21" s="214">
        <v>9.2739513962999993</v>
      </c>
      <c r="AT21" s="214">
        <v>9.1004211739999992</v>
      </c>
      <c r="AU21" s="214">
        <v>9.1567719832000005</v>
      </c>
      <c r="AV21" s="214">
        <v>9.3808391811000007</v>
      </c>
      <c r="AW21" s="214">
        <v>9.5262382445</v>
      </c>
      <c r="AX21" s="214">
        <v>9.3252351554999997</v>
      </c>
      <c r="AY21" s="214">
        <v>9.3373151058000001</v>
      </c>
      <c r="AZ21" s="214">
        <v>9.7396899999999995</v>
      </c>
      <c r="BA21" s="214">
        <v>9.4315160000000002</v>
      </c>
      <c r="BB21" s="355">
        <v>9.4047479999999997</v>
      </c>
      <c r="BC21" s="355">
        <v>9.3109660000000005</v>
      </c>
      <c r="BD21" s="355">
        <v>9.3750479999999996</v>
      </c>
      <c r="BE21" s="355">
        <v>9.3120790000000007</v>
      </c>
      <c r="BF21" s="355">
        <v>9.1317029999999999</v>
      </c>
      <c r="BG21" s="355">
        <v>9.2127009999999991</v>
      </c>
      <c r="BH21" s="355">
        <v>9.3973110000000002</v>
      </c>
      <c r="BI21" s="355">
        <v>9.5243140000000004</v>
      </c>
      <c r="BJ21" s="355">
        <v>9.2622210000000003</v>
      </c>
      <c r="BK21" s="355">
        <v>9.2592219999999994</v>
      </c>
      <c r="BL21" s="355">
        <v>9.659205</v>
      </c>
      <c r="BM21" s="355">
        <v>9.3684460000000005</v>
      </c>
      <c r="BN21" s="355">
        <v>9.3346660000000004</v>
      </c>
      <c r="BO21" s="355">
        <v>9.2507110000000008</v>
      </c>
      <c r="BP21" s="355">
        <v>9.3208959999999994</v>
      </c>
      <c r="BQ21" s="355">
        <v>9.2685639999999996</v>
      </c>
      <c r="BR21" s="355">
        <v>9.0994530000000005</v>
      </c>
      <c r="BS21" s="355">
        <v>9.190156</v>
      </c>
      <c r="BT21" s="355">
        <v>9.3834370000000007</v>
      </c>
      <c r="BU21" s="355">
        <v>9.5200820000000004</v>
      </c>
      <c r="BV21" s="355">
        <v>9.2717139999999993</v>
      </c>
    </row>
    <row r="22" spans="1:74" ht="11.1" customHeight="1" x14ac:dyDescent="0.2">
      <c r="A22" s="119" t="s">
        <v>771</v>
      </c>
      <c r="B22" s="205" t="s">
        <v>561</v>
      </c>
      <c r="C22" s="214">
        <v>10.0544121</v>
      </c>
      <c r="D22" s="214">
        <v>10.332084921</v>
      </c>
      <c r="E22" s="214">
        <v>10.175801995</v>
      </c>
      <c r="F22" s="214">
        <v>10.276728962</v>
      </c>
      <c r="G22" s="214">
        <v>10.217670986</v>
      </c>
      <c r="H22" s="214">
        <v>10.379832552</v>
      </c>
      <c r="I22" s="214">
        <v>10.299759205999999</v>
      </c>
      <c r="J22" s="214">
        <v>10.30372537</v>
      </c>
      <c r="K22" s="214">
        <v>10.335453997</v>
      </c>
      <c r="L22" s="214">
        <v>10.176815055</v>
      </c>
      <c r="M22" s="214">
        <v>10.142356369</v>
      </c>
      <c r="N22" s="214">
        <v>10.051081553</v>
      </c>
      <c r="O22" s="214">
        <v>9.9693226834999997</v>
      </c>
      <c r="P22" s="214">
        <v>10.000310733999999</v>
      </c>
      <c r="Q22" s="214">
        <v>10.010074657000001</v>
      </c>
      <c r="R22" s="214">
        <v>9.9939415844999999</v>
      </c>
      <c r="S22" s="214">
        <v>9.9280274829999993</v>
      </c>
      <c r="T22" s="214">
        <v>10.26148686</v>
      </c>
      <c r="U22" s="214">
        <v>10.232529728999999</v>
      </c>
      <c r="V22" s="214">
        <v>10.210977285</v>
      </c>
      <c r="W22" s="214">
        <v>10.299693940999999</v>
      </c>
      <c r="X22" s="214">
        <v>10.393426496</v>
      </c>
      <c r="Y22" s="214">
        <v>10.453388109</v>
      </c>
      <c r="Z22" s="214">
        <v>10.542033696000001</v>
      </c>
      <c r="AA22" s="214">
        <v>10.505013047</v>
      </c>
      <c r="AB22" s="214">
        <v>10.682125572</v>
      </c>
      <c r="AC22" s="214">
        <v>10.600890358999999</v>
      </c>
      <c r="AD22" s="214">
        <v>10.509807350999999</v>
      </c>
      <c r="AE22" s="214">
        <v>10.495705541</v>
      </c>
      <c r="AF22" s="214">
        <v>10.734287952000001</v>
      </c>
      <c r="AG22" s="214">
        <v>10.615406162999999</v>
      </c>
      <c r="AH22" s="214">
        <v>10.597739946000001</v>
      </c>
      <c r="AI22" s="214">
        <v>10.727172348</v>
      </c>
      <c r="AJ22" s="214">
        <v>10.503359146999999</v>
      </c>
      <c r="AK22" s="214">
        <v>10.69653512</v>
      </c>
      <c r="AL22" s="214">
        <v>10.567096673</v>
      </c>
      <c r="AM22" s="214">
        <v>10.269034523</v>
      </c>
      <c r="AN22" s="214">
        <v>10.564995192</v>
      </c>
      <c r="AO22" s="214">
        <v>10.73344919</v>
      </c>
      <c r="AP22" s="214">
        <v>10.576179515</v>
      </c>
      <c r="AQ22" s="214">
        <v>10.409397553</v>
      </c>
      <c r="AR22" s="214">
        <v>10.480272503</v>
      </c>
      <c r="AS22" s="214">
        <v>10.317479946000001</v>
      </c>
      <c r="AT22" s="214">
        <v>10.336344668000001</v>
      </c>
      <c r="AU22" s="214">
        <v>10.363776163000001</v>
      </c>
      <c r="AV22" s="214">
        <v>10.342582278</v>
      </c>
      <c r="AW22" s="214">
        <v>10.716640473</v>
      </c>
      <c r="AX22" s="214">
        <v>10.591846884000001</v>
      </c>
      <c r="AY22" s="214">
        <v>10.599719241000001</v>
      </c>
      <c r="AZ22" s="214">
        <v>10.868779999999999</v>
      </c>
      <c r="BA22" s="214">
        <v>11.09906</v>
      </c>
      <c r="BB22" s="355">
        <v>10.9678</v>
      </c>
      <c r="BC22" s="355">
        <v>10.941129999999999</v>
      </c>
      <c r="BD22" s="355">
        <v>10.997170000000001</v>
      </c>
      <c r="BE22" s="355">
        <v>10.716799999999999</v>
      </c>
      <c r="BF22" s="355">
        <v>10.665319999999999</v>
      </c>
      <c r="BG22" s="355">
        <v>10.80669</v>
      </c>
      <c r="BH22" s="355">
        <v>10.706020000000001</v>
      </c>
      <c r="BI22" s="355">
        <v>11.02965</v>
      </c>
      <c r="BJ22" s="355">
        <v>10.790649999999999</v>
      </c>
      <c r="BK22" s="355">
        <v>10.791639999999999</v>
      </c>
      <c r="BL22" s="355">
        <v>10.99014</v>
      </c>
      <c r="BM22" s="355">
        <v>11.203709999999999</v>
      </c>
      <c r="BN22" s="355">
        <v>11.083500000000001</v>
      </c>
      <c r="BO22" s="355">
        <v>11.045439999999999</v>
      </c>
      <c r="BP22" s="355">
        <v>11.109870000000001</v>
      </c>
      <c r="BQ22" s="355">
        <v>10.85501</v>
      </c>
      <c r="BR22" s="355">
        <v>10.80626</v>
      </c>
      <c r="BS22" s="355">
        <v>10.95341</v>
      </c>
      <c r="BT22" s="355">
        <v>10.88373</v>
      </c>
      <c r="BU22" s="355">
        <v>11.250120000000001</v>
      </c>
      <c r="BV22" s="355">
        <v>11.039910000000001</v>
      </c>
    </row>
    <row r="23" spans="1:74" ht="11.1" customHeight="1" x14ac:dyDescent="0.2">
      <c r="A23" s="119" t="s">
        <v>772</v>
      </c>
      <c r="B23" s="205" t="s">
        <v>562</v>
      </c>
      <c r="C23" s="214">
        <v>8.2923188279000009</v>
      </c>
      <c r="D23" s="214">
        <v>8.3810549014000006</v>
      </c>
      <c r="E23" s="214">
        <v>8.3940601840000006</v>
      </c>
      <c r="F23" s="214">
        <v>7.9903938595000001</v>
      </c>
      <c r="G23" s="214">
        <v>8.2128055480000004</v>
      </c>
      <c r="H23" s="214">
        <v>8.2891514418999996</v>
      </c>
      <c r="I23" s="214">
        <v>8.1772034325000007</v>
      </c>
      <c r="J23" s="214">
        <v>8.2481270809999998</v>
      </c>
      <c r="K23" s="214">
        <v>8.2186301891000006</v>
      </c>
      <c r="L23" s="214">
        <v>8.0403781013</v>
      </c>
      <c r="M23" s="214">
        <v>7.9703493817000002</v>
      </c>
      <c r="N23" s="214">
        <v>7.8829164396999998</v>
      </c>
      <c r="O23" s="214">
        <v>8.1755482692000001</v>
      </c>
      <c r="P23" s="214">
        <v>8.2672297176999994</v>
      </c>
      <c r="Q23" s="214">
        <v>8.2812295918000007</v>
      </c>
      <c r="R23" s="214">
        <v>8.1543240160000003</v>
      </c>
      <c r="S23" s="214">
        <v>8.1957976135999999</v>
      </c>
      <c r="T23" s="214">
        <v>8.2710036457000005</v>
      </c>
      <c r="U23" s="214">
        <v>8.1658976023999994</v>
      </c>
      <c r="V23" s="214">
        <v>8.2227453885999999</v>
      </c>
      <c r="W23" s="214">
        <v>8.3298132034000005</v>
      </c>
      <c r="X23" s="214">
        <v>8.3416221890000006</v>
      </c>
      <c r="Y23" s="214">
        <v>8.1617750828000002</v>
      </c>
      <c r="Z23" s="214">
        <v>8.2222224835999995</v>
      </c>
      <c r="AA23" s="214">
        <v>8.1837244055999996</v>
      </c>
      <c r="AB23" s="214">
        <v>8.5284943652000003</v>
      </c>
      <c r="AC23" s="214">
        <v>8.3276331340999992</v>
      </c>
      <c r="AD23" s="214">
        <v>8.3797701587999995</v>
      </c>
      <c r="AE23" s="214">
        <v>8.3562124220000005</v>
      </c>
      <c r="AF23" s="214">
        <v>8.5286452552000007</v>
      </c>
      <c r="AG23" s="214">
        <v>8.4070348823999996</v>
      </c>
      <c r="AH23" s="214">
        <v>8.3282682109999993</v>
      </c>
      <c r="AI23" s="214">
        <v>8.3395751196999992</v>
      </c>
      <c r="AJ23" s="214">
        <v>8.2672742182000007</v>
      </c>
      <c r="AK23" s="214">
        <v>8.3416489781000003</v>
      </c>
      <c r="AL23" s="214">
        <v>8.1245910273999993</v>
      </c>
      <c r="AM23" s="214">
        <v>8.2267753704000004</v>
      </c>
      <c r="AN23" s="214">
        <v>8.5083991495000006</v>
      </c>
      <c r="AO23" s="214">
        <v>8.4019806804999995</v>
      </c>
      <c r="AP23" s="214">
        <v>8.1949720384999996</v>
      </c>
      <c r="AQ23" s="214">
        <v>8.1046725841999994</v>
      </c>
      <c r="AR23" s="214">
        <v>8.2211671131999999</v>
      </c>
      <c r="AS23" s="214">
        <v>8.1215180322999991</v>
      </c>
      <c r="AT23" s="214">
        <v>8.2497676180999999</v>
      </c>
      <c r="AU23" s="214">
        <v>7.9789427892999996</v>
      </c>
      <c r="AV23" s="214">
        <v>7.9218257897999997</v>
      </c>
      <c r="AW23" s="214">
        <v>8.1082587741999994</v>
      </c>
      <c r="AX23" s="214">
        <v>7.7915054397999999</v>
      </c>
      <c r="AY23" s="214">
        <v>7.9255133176000001</v>
      </c>
      <c r="AZ23" s="214">
        <v>8.2228119999999993</v>
      </c>
      <c r="BA23" s="214">
        <v>8.1450610000000001</v>
      </c>
      <c r="BB23" s="355">
        <v>7.9759500000000001</v>
      </c>
      <c r="BC23" s="355">
        <v>7.9996400000000003</v>
      </c>
      <c r="BD23" s="355">
        <v>8.1425900000000002</v>
      </c>
      <c r="BE23" s="355">
        <v>8.0005170000000003</v>
      </c>
      <c r="BF23" s="355">
        <v>8.0773670000000006</v>
      </c>
      <c r="BG23" s="355">
        <v>7.8071520000000003</v>
      </c>
      <c r="BH23" s="355">
        <v>7.7263820000000001</v>
      </c>
      <c r="BI23" s="355">
        <v>7.9210570000000002</v>
      </c>
      <c r="BJ23" s="355">
        <v>7.6096579999999996</v>
      </c>
      <c r="BK23" s="355">
        <v>7.7839729999999996</v>
      </c>
      <c r="BL23" s="355">
        <v>8.0660030000000003</v>
      </c>
      <c r="BM23" s="355">
        <v>8.0196210000000008</v>
      </c>
      <c r="BN23" s="355">
        <v>7.859515</v>
      </c>
      <c r="BO23" s="355">
        <v>7.8868239999999998</v>
      </c>
      <c r="BP23" s="355">
        <v>8.0471789999999999</v>
      </c>
      <c r="BQ23" s="355">
        <v>7.9331800000000001</v>
      </c>
      <c r="BR23" s="355">
        <v>8.0197129999999994</v>
      </c>
      <c r="BS23" s="355">
        <v>7.7531889999999999</v>
      </c>
      <c r="BT23" s="355">
        <v>7.6797880000000003</v>
      </c>
      <c r="BU23" s="355">
        <v>7.877027</v>
      </c>
      <c r="BV23" s="355">
        <v>7.5496829999999999</v>
      </c>
    </row>
    <row r="24" spans="1:74" ht="11.1" customHeight="1" x14ac:dyDescent="0.2">
      <c r="A24" s="119" t="s">
        <v>773</v>
      </c>
      <c r="B24" s="205" t="s">
        <v>563</v>
      </c>
      <c r="C24" s="214">
        <v>9.2002639352000006</v>
      </c>
      <c r="D24" s="214">
        <v>9.3995448694999997</v>
      </c>
      <c r="E24" s="214">
        <v>9.4223776558000001</v>
      </c>
      <c r="F24" s="214">
        <v>9.5777087746999996</v>
      </c>
      <c r="G24" s="214">
        <v>9.9187597306999997</v>
      </c>
      <c r="H24" s="214">
        <v>10.181960432</v>
      </c>
      <c r="I24" s="214">
        <v>10.227659426000001</v>
      </c>
      <c r="J24" s="214">
        <v>10.125158336</v>
      </c>
      <c r="K24" s="214">
        <v>10.085117315</v>
      </c>
      <c r="L24" s="214">
        <v>9.7533903712000001</v>
      </c>
      <c r="M24" s="214">
        <v>9.2585557201000004</v>
      </c>
      <c r="N24" s="214">
        <v>8.9902162531999998</v>
      </c>
      <c r="O24" s="214">
        <v>8.7985608436000007</v>
      </c>
      <c r="P24" s="214">
        <v>9.0390374805999993</v>
      </c>
      <c r="Q24" s="214">
        <v>9.0286367993999992</v>
      </c>
      <c r="R24" s="214">
        <v>9.2138058906999998</v>
      </c>
      <c r="S24" s="214">
        <v>9.6978887407999999</v>
      </c>
      <c r="T24" s="214">
        <v>10.058980314999999</v>
      </c>
      <c r="U24" s="214">
        <v>9.9069955044999993</v>
      </c>
      <c r="V24" s="214">
        <v>9.9297190688000008</v>
      </c>
      <c r="W24" s="214">
        <v>10.01473665</v>
      </c>
      <c r="X24" s="214">
        <v>9.6159147603000008</v>
      </c>
      <c r="Y24" s="214">
        <v>9.2062749112999995</v>
      </c>
      <c r="Z24" s="214">
        <v>8.9676399135999993</v>
      </c>
      <c r="AA24" s="214">
        <v>8.9184787960000005</v>
      </c>
      <c r="AB24" s="214">
        <v>9.1451565277999993</v>
      </c>
      <c r="AC24" s="214">
        <v>9.1966350315999996</v>
      </c>
      <c r="AD24" s="214">
        <v>9.3613606390000008</v>
      </c>
      <c r="AE24" s="214">
        <v>9.9024306801000002</v>
      </c>
      <c r="AF24" s="214">
        <v>10.191916329</v>
      </c>
      <c r="AG24" s="214">
        <v>10.140595766000001</v>
      </c>
      <c r="AH24" s="214">
        <v>9.9266288518000003</v>
      </c>
      <c r="AI24" s="214">
        <v>9.8336111615000004</v>
      </c>
      <c r="AJ24" s="214">
        <v>9.8874692836999998</v>
      </c>
      <c r="AK24" s="214">
        <v>9.2738173024999995</v>
      </c>
      <c r="AL24" s="214">
        <v>9.1102557064000003</v>
      </c>
      <c r="AM24" s="214">
        <v>9.1082119362</v>
      </c>
      <c r="AN24" s="214">
        <v>9.3757210065999992</v>
      </c>
      <c r="AO24" s="214">
        <v>9.3447866965999999</v>
      </c>
      <c r="AP24" s="214">
        <v>9.5343926690000007</v>
      </c>
      <c r="AQ24" s="214">
        <v>9.9384826127999997</v>
      </c>
      <c r="AR24" s="214">
        <v>10.134550832</v>
      </c>
      <c r="AS24" s="214">
        <v>10.063235838000001</v>
      </c>
      <c r="AT24" s="214">
        <v>10.056461200999999</v>
      </c>
      <c r="AU24" s="214">
        <v>9.8913385548000008</v>
      </c>
      <c r="AV24" s="214">
        <v>9.7934165434999993</v>
      </c>
      <c r="AW24" s="214">
        <v>9.2948830998999998</v>
      </c>
      <c r="AX24" s="214">
        <v>8.9693733223999992</v>
      </c>
      <c r="AY24" s="214">
        <v>9.0159876793000002</v>
      </c>
      <c r="AZ24" s="214">
        <v>9.3569910000000007</v>
      </c>
      <c r="BA24" s="214">
        <v>9.3734009999999994</v>
      </c>
      <c r="BB24" s="355">
        <v>9.5929920000000006</v>
      </c>
      <c r="BC24" s="355">
        <v>10.015829999999999</v>
      </c>
      <c r="BD24" s="355">
        <v>10.21279</v>
      </c>
      <c r="BE24" s="355">
        <v>10.13592</v>
      </c>
      <c r="BF24" s="355">
        <v>10.124639999999999</v>
      </c>
      <c r="BG24" s="355">
        <v>9.9544359999999994</v>
      </c>
      <c r="BH24" s="355">
        <v>9.8458860000000001</v>
      </c>
      <c r="BI24" s="355">
        <v>9.3410639999999994</v>
      </c>
      <c r="BJ24" s="355">
        <v>9.0232349999999997</v>
      </c>
      <c r="BK24" s="355">
        <v>9.0945610000000006</v>
      </c>
      <c r="BL24" s="355">
        <v>9.4349860000000003</v>
      </c>
      <c r="BM24" s="355">
        <v>9.4587819999999994</v>
      </c>
      <c r="BN24" s="355">
        <v>9.6897179999999992</v>
      </c>
      <c r="BO24" s="355">
        <v>10.129429999999999</v>
      </c>
      <c r="BP24" s="355">
        <v>10.34202</v>
      </c>
      <c r="BQ24" s="355">
        <v>10.274319999999999</v>
      </c>
      <c r="BR24" s="355">
        <v>10.266970000000001</v>
      </c>
      <c r="BS24" s="355">
        <v>10.09591</v>
      </c>
      <c r="BT24" s="355">
        <v>9.9901710000000001</v>
      </c>
      <c r="BU24" s="355">
        <v>9.4802009999999992</v>
      </c>
      <c r="BV24" s="355">
        <v>9.1482790000000005</v>
      </c>
    </row>
    <row r="25" spans="1:74" ht="11.1" customHeight="1" x14ac:dyDescent="0.2">
      <c r="A25" s="119" t="s">
        <v>774</v>
      </c>
      <c r="B25" s="207" t="s">
        <v>564</v>
      </c>
      <c r="C25" s="214">
        <v>12.156529669999999</v>
      </c>
      <c r="D25" s="214">
        <v>12.278810132</v>
      </c>
      <c r="E25" s="214">
        <v>12.342855237</v>
      </c>
      <c r="F25" s="214">
        <v>12.325581250000001</v>
      </c>
      <c r="G25" s="214">
        <v>13.007403651000001</v>
      </c>
      <c r="H25" s="214">
        <v>14.460553351</v>
      </c>
      <c r="I25" s="214">
        <v>15.658873226000001</v>
      </c>
      <c r="J25" s="214">
        <v>15.382399469999999</v>
      </c>
      <c r="K25" s="214">
        <v>15.714052283999999</v>
      </c>
      <c r="L25" s="214">
        <v>14.940578136999999</v>
      </c>
      <c r="M25" s="214">
        <v>13.025062409</v>
      </c>
      <c r="N25" s="214">
        <v>12.233922644</v>
      </c>
      <c r="O25" s="214">
        <v>12.063060734</v>
      </c>
      <c r="P25" s="214">
        <v>12.229446346</v>
      </c>
      <c r="Q25" s="214">
        <v>12.35304792</v>
      </c>
      <c r="R25" s="214">
        <v>12.256009513</v>
      </c>
      <c r="S25" s="214">
        <v>12.869049537</v>
      </c>
      <c r="T25" s="214">
        <v>13.971058669</v>
      </c>
      <c r="U25" s="214">
        <v>14.570504486999999</v>
      </c>
      <c r="V25" s="214">
        <v>14.749562432999999</v>
      </c>
      <c r="W25" s="214">
        <v>14.683351270999999</v>
      </c>
      <c r="X25" s="214">
        <v>13.873913225000001</v>
      </c>
      <c r="Y25" s="214">
        <v>12.743183347</v>
      </c>
      <c r="Z25" s="214">
        <v>12.23942055</v>
      </c>
      <c r="AA25" s="214">
        <v>12.180746256999999</v>
      </c>
      <c r="AB25" s="214">
        <v>12.592083952999999</v>
      </c>
      <c r="AC25" s="214">
        <v>12.778686368000001</v>
      </c>
      <c r="AD25" s="214">
        <v>12.268920512999999</v>
      </c>
      <c r="AE25" s="214">
        <v>13.168300628000001</v>
      </c>
      <c r="AF25" s="214">
        <v>14.837654941</v>
      </c>
      <c r="AG25" s="214">
        <v>15.010835578</v>
      </c>
      <c r="AH25" s="214">
        <v>15.232866805</v>
      </c>
      <c r="AI25" s="214">
        <v>15.587652650000001</v>
      </c>
      <c r="AJ25" s="214">
        <v>14.786768735000001</v>
      </c>
      <c r="AK25" s="214">
        <v>13.256161876</v>
      </c>
      <c r="AL25" s="214">
        <v>12.554975109000001</v>
      </c>
      <c r="AM25" s="214">
        <v>12.77794518</v>
      </c>
      <c r="AN25" s="214">
        <v>12.863347017000001</v>
      </c>
      <c r="AO25" s="214">
        <v>13.065783177</v>
      </c>
      <c r="AP25" s="214">
        <v>13.077148196</v>
      </c>
      <c r="AQ25" s="214">
        <v>13.692228763999999</v>
      </c>
      <c r="AR25" s="214">
        <v>15.232927898</v>
      </c>
      <c r="AS25" s="214">
        <v>16.013256783999999</v>
      </c>
      <c r="AT25" s="214">
        <v>16.404654275999999</v>
      </c>
      <c r="AU25" s="214">
        <v>14.790632775000001</v>
      </c>
      <c r="AV25" s="214">
        <v>15.039691091</v>
      </c>
      <c r="AW25" s="214">
        <v>13.801296559000001</v>
      </c>
      <c r="AX25" s="214">
        <v>13.324509597</v>
      </c>
      <c r="AY25" s="214">
        <v>12.999986156</v>
      </c>
      <c r="AZ25" s="214">
        <v>13.220800000000001</v>
      </c>
      <c r="BA25" s="214">
        <v>13.468859999999999</v>
      </c>
      <c r="BB25" s="355">
        <v>13.528700000000001</v>
      </c>
      <c r="BC25" s="355">
        <v>14.15146</v>
      </c>
      <c r="BD25" s="355">
        <v>15.74335</v>
      </c>
      <c r="BE25" s="355">
        <v>16.486039999999999</v>
      </c>
      <c r="BF25" s="355">
        <v>16.859079999999999</v>
      </c>
      <c r="BG25" s="355">
        <v>15.22601</v>
      </c>
      <c r="BH25" s="355">
        <v>15.483549999999999</v>
      </c>
      <c r="BI25" s="355">
        <v>14.192310000000001</v>
      </c>
      <c r="BJ25" s="355">
        <v>13.669140000000001</v>
      </c>
      <c r="BK25" s="355">
        <v>13.315049999999999</v>
      </c>
      <c r="BL25" s="355">
        <v>13.504390000000001</v>
      </c>
      <c r="BM25" s="355">
        <v>13.77858</v>
      </c>
      <c r="BN25" s="355">
        <v>13.81635</v>
      </c>
      <c r="BO25" s="355">
        <v>14.445790000000001</v>
      </c>
      <c r="BP25" s="355">
        <v>16.07122</v>
      </c>
      <c r="BQ25" s="355">
        <v>16.847549999999998</v>
      </c>
      <c r="BR25" s="355">
        <v>17.245850000000001</v>
      </c>
      <c r="BS25" s="355">
        <v>15.588039999999999</v>
      </c>
      <c r="BT25" s="355">
        <v>15.86478</v>
      </c>
      <c r="BU25" s="355">
        <v>14.55495</v>
      </c>
      <c r="BV25" s="355">
        <v>14.03262</v>
      </c>
    </row>
    <row r="26" spans="1:74" ht="11.1" customHeight="1" x14ac:dyDescent="0.2">
      <c r="A26" s="119" t="s">
        <v>775</v>
      </c>
      <c r="B26" s="207" t="s">
        <v>538</v>
      </c>
      <c r="C26" s="214">
        <v>10.31</v>
      </c>
      <c r="D26" s="214">
        <v>10.62</v>
      </c>
      <c r="E26" s="214">
        <v>10.63</v>
      </c>
      <c r="F26" s="214">
        <v>10.37</v>
      </c>
      <c r="G26" s="214">
        <v>10.47</v>
      </c>
      <c r="H26" s="214">
        <v>10.89</v>
      </c>
      <c r="I26" s="214">
        <v>11.07</v>
      </c>
      <c r="J26" s="214">
        <v>10.94</v>
      </c>
      <c r="K26" s="214">
        <v>10.98</v>
      </c>
      <c r="L26" s="214">
        <v>10.73</v>
      </c>
      <c r="M26" s="214">
        <v>10.3</v>
      </c>
      <c r="N26" s="214">
        <v>10.130000000000001</v>
      </c>
      <c r="O26" s="214">
        <v>10.08</v>
      </c>
      <c r="P26" s="214">
        <v>10.25</v>
      </c>
      <c r="Q26" s="214">
        <v>10.23</v>
      </c>
      <c r="R26" s="214">
        <v>10.19</v>
      </c>
      <c r="S26" s="214">
        <v>10.31</v>
      </c>
      <c r="T26" s="214">
        <v>10.66</v>
      </c>
      <c r="U26" s="214">
        <v>10.68</v>
      </c>
      <c r="V26" s="214">
        <v>10.76</v>
      </c>
      <c r="W26" s="214">
        <v>10.77</v>
      </c>
      <c r="X26" s="214">
        <v>10.55</v>
      </c>
      <c r="Y26" s="214">
        <v>10.32</v>
      </c>
      <c r="Z26" s="214">
        <v>10.17</v>
      </c>
      <c r="AA26" s="214">
        <v>10.210000000000001</v>
      </c>
      <c r="AB26" s="214">
        <v>10.48</v>
      </c>
      <c r="AC26" s="214">
        <v>10.46</v>
      </c>
      <c r="AD26" s="214">
        <v>10.4</v>
      </c>
      <c r="AE26" s="214">
        <v>10.59</v>
      </c>
      <c r="AF26" s="214">
        <v>11.01</v>
      </c>
      <c r="AG26" s="214">
        <v>10.97</v>
      </c>
      <c r="AH26" s="214">
        <v>11.01</v>
      </c>
      <c r="AI26" s="214">
        <v>11.03</v>
      </c>
      <c r="AJ26" s="214">
        <v>10.78</v>
      </c>
      <c r="AK26" s="214">
        <v>10.49</v>
      </c>
      <c r="AL26" s="214">
        <v>10.28</v>
      </c>
      <c r="AM26" s="214">
        <v>10.49</v>
      </c>
      <c r="AN26" s="214">
        <v>10.65</v>
      </c>
      <c r="AO26" s="214">
        <v>10.49</v>
      </c>
      <c r="AP26" s="214">
        <v>10.44</v>
      </c>
      <c r="AQ26" s="214">
        <v>10.5</v>
      </c>
      <c r="AR26" s="214">
        <v>10.82</v>
      </c>
      <c r="AS26" s="214">
        <v>10.98</v>
      </c>
      <c r="AT26" s="214">
        <v>11</v>
      </c>
      <c r="AU26" s="214">
        <v>10.68</v>
      </c>
      <c r="AV26" s="214">
        <v>10.75</v>
      </c>
      <c r="AW26" s="214">
        <v>10.56</v>
      </c>
      <c r="AX26" s="214">
        <v>10.33</v>
      </c>
      <c r="AY26" s="214">
        <v>10.29</v>
      </c>
      <c r="AZ26" s="214">
        <v>10.60896</v>
      </c>
      <c r="BA26" s="214">
        <v>10.52722</v>
      </c>
      <c r="BB26" s="355">
        <v>10.520580000000001</v>
      </c>
      <c r="BC26" s="355">
        <v>10.63617</v>
      </c>
      <c r="BD26" s="355">
        <v>10.988350000000001</v>
      </c>
      <c r="BE26" s="355">
        <v>11.057499999999999</v>
      </c>
      <c r="BF26" s="355">
        <v>11.02581</v>
      </c>
      <c r="BG26" s="355">
        <v>10.74424</v>
      </c>
      <c r="BH26" s="355">
        <v>10.798260000000001</v>
      </c>
      <c r="BI26" s="355">
        <v>10.599550000000001</v>
      </c>
      <c r="BJ26" s="355">
        <v>10.32394</v>
      </c>
      <c r="BK26" s="355">
        <v>10.310650000000001</v>
      </c>
      <c r="BL26" s="355">
        <v>10.613350000000001</v>
      </c>
      <c r="BM26" s="355">
        <v>10.55851</v>
      </c>
      <c r="BN26" s="355">
        <v>10.54082</v>
      </c>
      <c r="BO26" s="355">
        <v>10.66226</v>
      </c>
      <c r="BP26" s="355">
        <v>11.0259</v>
      </c>
      <c r="BQ26" s="355">
        <v>11.120329999999999</v>
      </c>
      <c r="BR26" s="355">
        <v>11.10323</v>
      </c>
      <c r="BS26" s="355">
        <v>10.81273</v>
      </c>
      <c r="BT26" s="355">
        <v>10.885059999999999</v>
      </c>
      <c r="BU26" s="355">
        <v>10.69173</v>
      </c>
      <c r="BV26" s="355">
        <v>10.411289999999999</v>
      </c>
    </row>
    <row r="27" spans="1:74" ht="11.1" customHeight="1" x14ac:dyDescent="0.2">
      <c r="A27" s="119"/>
      <c r="B27" s="122" t="s">
        <v>32</v>
      </c>
      <c r="C27" s="489"/>
      <c r="D27" s="489"/>
      <c r="E27" s="489"/>
      <c r="F27" s="489"/>
      <c r="G27" s="489"/>
      <c r="H27" s="489"/>
      <c r="I27" s="489"/>
      <c r="J27" s="489"/>
      <c r="K27" s="489"/>
      <c r="L27" s="489"/>
      <c r="M27" s="489"/>
      <c r="N27" s="489"/>
      <c r="O27" s="489"/>
      <c r="P27" s="489"/>
      <c r="Q27" s="489"/>
      <c r="R27" s="489"/>
      <c r="S27" s="489"/>
      <c r="T27" s="489"/>
      <c r="U27" s="489"/>
      <c r="V27" s="489"/>
      <c r="W27" s="489"/>
      <c r="X27" s="489"/>
      <c r="Y27" s="489"/>
      <c r="Z27" s="489"/>
      <c r="AA27" s="489"/>
      <c r="AB27" s="489"/>
      <c r="AC27" s="489"/>
      <c r="AD27" s="489"/>
      <c r="AE27" s="489"/>
      <c r="AF27" s="489"/>
      <c r="AG27" s="489"/>
      <c r="AH27" s="489"/>
      <c r="AI27" s="489"/>
      <c r="AJ27" s="489"/>
      <c r="AK27" s="489"/>
      <c r="AL27" s="489"/>
      <c r="AM27" s="489"/>
      <c r="AN27" s="489"/>
      <c r="AO27" s="489"/>
      <c r="AP27" s="489"/>
      <c r="AQ27" s="489"/>
      <c r="AR27" s="489"/>
      <c r="AS27" s="489"/>
      <c r="AT27" s="489"/>
      <c r="AU27" s="489"/>
      <c r="AV27" s="489"/>
      <c r="AW27" s="489"/>
      <c r="AX27" s="489"/>
      <c r="AY27" s="489"/>
      <c r="AZ27" s="489"/>
      <c r="BA27" s="489"/>
      <c r="BB27" s="490"/>
      <c r="BC27" s="490"/>
      <c r="BD27" s="490"/>
      <c r="BE27" s="490"/>
      <c r="BF27" s="490"/>
      <c r="BG27" s="490"/>
      <c r="BH27" s="490"/>
      <c r="BI27" s="490"/>
      <c r="BJ27" s="490"/>
      <c r="BK27" s="490"/>
      <c r="BL27" s="490"/>
      <c r="BM27" s="490"/>
      <c r="BN27" s="490"/>
      <c r="BO27" s="490"/>
      <c r="BP27" s="490"/>
      <c r="BQ27" s="490"/>
      <c r="BR27" s="490"/>
      <c r="BS27" s="490"/>
      <c r="BT27" s="490"/>
      <c r="BU27" s="490"/>
      <c r="BV27" s="490"/>
    </row>
    <row r="28" spans="1:74" ht="11.1" customHeight="1" x14ac:dyDescent="0.2">
      <c r="A28" s="119" t="s">
        <v>776</v>
      </c>
      <c r="B28" s="205" t="s">
        <v>557</v>
      </c>
      <c r="C28" s="214">
        <v>12.529511900999999</v>
      </c>
      <c r="D28" s="214">
        <v>13.968123983</v>
      </c>
      <c r="E28" s="214">
        <v>13.551723524</v>
      </c>
      <c r="F28" s="214">
        <v>12.088108965</v>
      </c>
      <c r="G28" s="214">
        <v>11.89555412</v>
      </c>
      <c r="H28" s="214">
        <v>12.025914339</v>
      </c>
      <c r="I28" s="214">
        <v>11.861919582000001</v>
      </c>
      <c r="J28" s="214">
        <v>12.274356539999999</v>
      </c>
      <c r="K28" s="214">
        <v>12.208239787</v>
      </c>
      <c r="L28" s="214">
        <v>11.839364998000001</v>
      </c>
      <c r="M28" s="214">
        <v>12.15138529</v>
      </c>
      <c r="N28" s="214">
        <v>11.978410027000001</v>
      </c>
      <c r="O28" s="214">
        <v>12.221913176999999</v>
      </c>
      <c r="P28" s="214">
        <v>12.351034458000001</v>
      </c>
      <c r="Q28" s="214">
        <v>12.268488891000001</v>
      </c>
      <c r="R28" s="214">
        <v>11.992099654</v>
      </c>
      <c r="S28" s="214">
        <v>11.882656556000001</v>
      </c>
      <c r="T28" s="214">
        <v>11.969740572999999</v>
      </c>
      <c r="U28" s="214">
        <v>12.409880997</v>
      </c>
      <c r="V28" s="214">
        <v>12.449153411999999</v>
      </c>
      <c r="W28" s="214">
        <v>12.33454957</v>
      </c>
      <c r="X28" s="214">
        <v>12.074569305000001</v>
      </c>
      <c r="Y28" s="214">
        <v>12.065797656000001</v>
      </c>
      <c r="Z28" s="214">
        <v>12.309073605</v>
      </c>
      <c r="AA28" s="214">
        <v>12.582858787999999</v>
      </c>
      <c r="AB28" s="214">
        <v>12.429948617999999</v>
      </c>
      <c r="AC28" s="214">
        <v>12.428291076000001</v>
      </c>
      <c r="AD28" s="214">
        <v>12.274060553</v>
      </c>
      <c r="AE28" s="214">
        <v>12.138303944</v>
      </c>
      <c r="AF28" s="214">
        <v>12.508081369999999</v>
      </c>
      <c r="AG28" s="214">
        <v>12.828689370999999</v>
      </c>
      <c r="AH28" s="214">
        <v>12.755233370999999</v>
      </c>
      <c r="AI28" s="214">
        <v>12.660213646000001</v>
      </c>
      <c r="AJ28" s="214">
        <v>12.316445468</v>
      </c>
      <c r="AK28" s="214">
        <v>12.560435927</v>
      </c>
      <c r="AL28" s="214">
        <v>12.885526641</v>
      </c>
      <c r="AM28" s="214">
        <v>13.688828171999999</v>
      </c>
      <c r="AN28" s="214">
        <v>13.700337996</v>
      </c>
      <c r="AO28" s="214">
        <v>12.988935003</v>
      </c>
      <c r="AP28" s="214">
        <v>12.760027618000001</v>
      </c>
      <c r="AQ28" s="214">
        <v>12.584017653</v>
      </c>
      <c r="AR28" s="214">
        <v>12.450821181</v>
      </c>
      <c r="AS28" s="214">
        <v>12.869381259000001</v>
      </c>
      <c r="AT28" s="214">
        <v>12.735988699</v>
      </c>
      <c r="AU28" s="214">
        <v>12.887026085</v>
      </c>
      <c r="AV28" s="214">
        <v>12.711077852000001</v>
      </c>
      <c r="AW28" s="214">
        <v>13.066522579000001</v>
      </c>
      <c r="AX28" s="214">
        <v>13.199171608</v>
      </c>
      <c r="AY28" s="214">
        <v>13.359189998</v>
      </c>
      <c r="AZ28" s="214">
        <v>13.49643</v>
      </c>
      <c r="BA28" s="214">
        <v>12.79222</v>
      </c>
      <c r="BB28" s="355">
        <v>12.62214</v>
      </c>
      <c r="BC28" s="355">
        <v>12.44594</v>
      </c>
      <c r="BD28" s="355">
        <v>12.290789999999999</v>
      </c>
      <c r="BE28" s="355">
        <v>12.68502</v>
      </c>
      <c r="BF28" s="355">
        <v>12.564500000000001</v>
      </c>
      <c r="BG28" s="355">
        <v>12.752359999999999</v>
      </c>
      <c r="BH28" s="355">
        <v>12.58032</v>
      </c>
      <c r="BI28" s="355">
        <v>12.854200000000001</v>
      </c>
      <c r="BJ28" s="355">
        <v>12.991669999999999</v>
      </c>
      <c r="BK28" s="355">
        <v>13.318059999999999</v>
      </c>
      <c r="BL28" s="355">
        <v>13.59427</v>
      </c>
      <c r="BM28" s="355">
        <v>12.88908</v>
      </c>
      <c r="BN28" s="355">
        <v>12.64443</v>
      </c>
      <c r="BO28" s="355">
        <v>12.44209</v>
      </c>
      <c r="BP28" s="355">
        <v>12.26646</v>
      </c>
      <c r="BQ28" s="355">
        <v>12.685079999999999</v>
      </c>
      <c r="BR28" s="355">
        <v>12.549329999999999</v>
      </c>
      <c r="BS28" s="355">
        <v>12.74244</v>
      </c>
      <c r="BT28" s="355">
        <v>12.569940000000001</v>
      </c>
      <c r="BU28" s="355">
        <v>12.86149</v>
      </c>
      <c r="BV28" s="355">
        <v>13.0189</v>
      </c>
    </row>
    <row r="29" spans="1:74" ht="11.1" customHeight="1" x14ac:dyDescent="0.2">
      <c r="A29" s="119" t="s">
        <v>777</v>
      </c>
      <c r="B29" s="187" t="s">
        <v>590</v>
      </c>
      <c r="C29" s="214">
        <v>7.1811056358999998</v>
      </c>
      <c r="D29" s="214">
        <v>7.8802580177000001</v>
      </c>
      <c r="E29" s="214">
        <v>8.1097580424999993</v>
      </c>
      <c r="F29" s="214">
        <v>7.2438021299999997</v>
      </c>
      <c r="G29" s="214">
        <v>7.1518417539000003</v>
      </c>
      <c r="H29" s="214">
        <v>7.1966800351</v>
      </c>
      <c r="I29" s="214">
        <v>7.3343901331000003</v>
      </c>
      <c r="J29" s="214">
        <v>7.3558863076999996</v>
      </c>
      <c r="K29" s="214">
        <v>7.3479797938000004</v>
      </c>
      <c r="L29" s="214">
        <v>7.1981871805999997</v>
      </c>
      <c r="M29" s="214">
        <v>6.9862255291000004</v>
      </c>
      <c r="N29" s="214">
        <v>6.8455414113000002</v>
      </c>
      <c r="O29" s="214">
        <v>6.9299799727</v>
      </c>
      <c r="P29" s="214">
        <v>7.1016222220999996</v>
      </c>
      <c r="Q29" s="214">
        <v>7.0573750647000004</v>
      </c>
      <c r="R29" s="214">
        <v>6.9335188709000004</v>
      </c>
      <c r="S29" s="214">
        <v>6.9132971323000003</v>
      </c>
      <c r="T29" s="214">
        <v>7.1956887252000001</v>
      </c>
      <c r="U29" s="214">
        <v>6.9793618853000003</v>
      </c>
      <c r="V29" s="214">
        <v>7.2841146095999996</v>
      </c>
      <c r="W29" s="214">
        <v>7.1408326621000002</v>
      </c>
      <c r="X29" s="214">
        <v>6.8895679289</v>
      </c>
      <c r="Y29" s="214">
        <v>7.0329963282000003</v>
      </c>
      <c r="Z29" s="214">
        <v>6.8793157254999997</v>
      </c>
      <c r="AA29" s="214">
        <v>7.0673160975</v>
      </c>
      <c r="AB29" s="214">
        <v>6.7646632134000004</v>
      </c>
      <c r="AC29" s="214">
        <v>7.0068870563000001</v>
      </c>
      <c r="AD29" s="214">
        <v>6.9294253252000004</v>
      </c>
      <c r="AE29" s="214">
        <v>6.9815101049999999</v>
      </c>
      <c r="AF29" s="214">
        <v>6.9452886984999997</v>
      </c>
      <c r="AG29" s="214">
        <v>6.8826226487</v>
      </c>
      <c r="AH29" s="214">
        <v>6.9230049550999997</v>
      </c>
      <c r="AI29" s="214">
        <v>6.8991358996000001</v>
      </c>
      <c r="AJ29" s="214">
        <v>6.9182513247999999</v>
      </c>
      <c r="AK29" s="214">
        <v>6.6799544610000003</v>
      </c>
      <c r="AL29" s="214">
        <v>6.7946066517999997</v>
      </c>
      <c r="AM29" s="214">
        <v>7.7004568293000002</v>
      </c>
      <c r="AN29" s="214">
        <v>7.4354774139000002</v>
      </c>
      <c r="AO29" s="214">
        <v>6.6329577370999999</v>
      </c>
      <c r="AP29" s="214">
        <v>6.6802074179000002</v>
      </c>
      <c r="AQ29" s="214">
        <v>6.8935229353</v>
      </c>
      <c r="AR29" s="214">
        <v>6.8793795212999997</v>
      </c>
      <c r="AS29" s="214">
        <v>6.9065673388000004</v>
      </c>
      <c r="AT29" s="214">
        <v>6.8568015234999997</v>
      </c>
      <c r="AU29" s="214">
        <v>6.8041199556</v>
      </c>
      <c r="AV29" s="214">
        <v>6.8525063098999999</v>
      </c>
      <c r="AW29" s="214">
        <v>6.7847216515</v>
      </c>
      <c r="AX29" s="214">
        <v>6.750374216</v>
      </c>
      <c r="AY29" s="214">
        <v>6.8499396437</v>
      </c>
      <c r="AZ29" s="214">
        <v>6.8966250000000002</v>
      </c>
      <c r="BA29" s="214">
        <v>6.264621</v>
      </c>
      <c r="BB29" s="355">
        <v>6.3977709999999997</v>
      </c>
      <c r="BC29" s="355">
        <v>6.6482210000000004</v>
      </c>
      <c r="BD29" s="355">
        <v>6.6301959999999998</v>
      </c>
      <c r="BE29" s="355">
        <v>6.6335139999999999</v>
      </c>
      <c r="BF29" s="355">
        <v>6.6055080000000004</v>
      </c>
      <c r="BG29" s="355">
        <v>6.6158650000000003</v>
      </c>
      <c r="BH29" s="355">
        <v>6.6592120000000001</v>
      </c>
      <c r="BI29" s="355">
        <v>6.5028379999999997</v>
      </c>
      <c r="BJ29" s="355">
        <v>6.4249210000000003</v>
      </c>
      <c r="BK29" s="355">
        <v>6.7053159999999998</v>
      </c>
      <c r="BL29" s="355">
        <v>6.8923940000000004</v>
      </c>
      <c r="BM29" s="355">
        <v>6.2602909999999996</v>
      </c>
      <c r="BN29" s="355">
        <v>6.3198530000000002</v>
      </c>
      <c r="BO29" s="355">
        <v>6.5383009999999997</v>
      </c>
      <c r="BP29" s="355">
        <v>6.4956449999999997</v>
      </c>
      <c r="BQ29" s="355">
        <v>6.5225669999999996</v>
      </c>
      <c r="BR29" s="355">
        <v>6.4782979999999997</v>
      </c>
      <c r="BS29" s="355">
        <v>6.4916729999999996</v>
      </c>
      <c r="BT29" s="355">
        <v>6.5327659999999996</v>
      </c>
      <c r="BU29" s="355">
        <v>6.3959020000000004</v>
      </c>
      <c r="BV29" s="355">
        <v>6.3380010000000002</v>
      </c>
    </row>
    <row r="30" spans="1:74" ht="11.1" customHeight="1" x14ac:dyDescent="0.2">
      <c r="A30" s="119" t="s">
        <v>778</v>
      </c>
      <c r="B30" s="205" t="s">
        <v>558</v>
      </c>
      <c r="C30" s="214">
        <v>6.8315525313999999</v>
      </c>
      <c r="D30" s="214">
        <v>7.0130521769999996</v>
      </c>
      <c r="E30" s="214">
        <v>7.1129209808000002</v>
      </c>
      <c r="F30" s="214">
        <v>6.7310269765999999</v>
      </c>
      <c r="G30" s="214">
        <v>6.7588012954999996</v>
      </c>
      <c r="H30" s="214">
        <v>7.0583076142000003</v>
      </c>
      <c r="I30" s="214">
        <v>7.2793056064000004</v>
      </c>
      <c r="J30" s="214">
        <v>7.2149741972000001</v>
      </c>
      <c r="K30" s="214">
        <v>7.0754691898999997</v>
      </c>
      <c r="L30" s="214">
        <v>6.8985156627000004</v>
      </c>
      <c r="M30" s="214">
        <v>6.8781105081999998</v>
      </c>
      <c r="N30" s="214">
        <v>6.7799453221999997</v>
      </c>
      <c r="O30" s="214">
        <v>6.7740946143</v>
      </c>
      <c r="P30" s="214">
        <v>6.7778260385999998</v>
      </c>
      <c r="Q30" s="214">
        <v>6.7744088622999996</v>
      </c>
      <c r="R30" s="214">
        <v>6.8127669921000003</v>
      </c>
      <c r="S30" s="214">
        <v>6.8884283041999996</v>
      </c>
      <c r="T30" s="214">
        <v>6.9342707492000004</v>
      </c>
      <c r="U30" s="214">
        <v>7.0494780884999999</v>
      </c>
      <c r="V30" s="214">
        <v>7.0821145040999998</v>
      </c>
      <c r="W30" s="214">
        <v>7.0184065671000004</v>
      </c>
      <c r="X30" s="214">
        <v>7.0420186406000003</v>
      </c>
      <c r="Y30" s="214">
        <v>6.9740846014000004</v>
      </c>
      <c r="Z30" s="214">
        <v>6.9314147523000003</v>
      </c>
      <c r="AA30" s="214">
        <v>7.1330343986000004</v>
      </c>
      <c r="AB30" s="214">
        <v>7.0626941391000004</v>
      </c>
      <c r="AC30" s="214">
        <v>7.1562811689999997</v>
      </c>
      <c r="AD30" s="214">
        <v>6.9980036305000004</v>
      </c>
      <c r="AE30" s="214">
        <v>7.1054968610999998</v>
      </c>
      <c r="AF30" s="214">
        <v>7.1457101978999997</v>
      </c>
      <c r="AG30" s="214">
        <v>7.1589745894999997</v>
      </c>
      <c r="AH30" s="214">
        <v>7.0752464170999998</v>
      </c>
      <c r="AI30" s="214">
        <v>7.0606976809999997</v>
      </c>
      <c r="AJ30" s="214">
        <v>7.0017160234000002</v>
      </c>
      <c r="AK30" s="214">
        <v>7.0389506416999996</v>
      </c>
      <c r="AL30" s="214">
        <v>6.9573190289999998</v>
      </c>
      <c r="AM30" s="214">
        <v>7.3492185849</v>
      </c>
      <c r="AN30" s="214">
        <v>7.0765396449000004</v>
      </c>
      <c r="AO30" s="214">
        <v>6.8889588899999996</v>
      </c>
      <c r="AP30" s="214">
        <v>6.9605522642000004</v>
      </c>
      <c r="AQ30" s="214">
        <v>6.9424755423000004</v>
      </c>
      <c r="AR30" s="214">
        <v>6.9740534379000003</v>
      </c>
      <c r="AS30" s="214">
        <v>7.0584680643000004</v>
      </c>
      <c r="AT30" s="214">
        <v>6.9583440447999996</v>
      </c>
      <c r="AU30" s="214">
        <v>6.9378543641999997</v>
      </c>
      <c r="AV30" s="214">
        <v>7.0689607030000001</v>
      </c>
      <c r="AW30" s="214">
        <v>7.0130084605</v>
      </c>
      <c r="AX30" s="214">
        <v>6.9429710655000001</v>
      </c>
      <c r="AY30" s="214">
        <v>6.9877369197999997</v>
      </c>
      <c r="AZ30" s="214">
        <v>6.9071119999999997</v>
      </c>
      <c r="BA30" s="214">
        <v>6.8078649999999996</v>
      </c>
      <c r="BB30" s="355">
        <v>6.9305969999999997</v>
      </c>
      <c r="BC30" s="355">
        <v>6.9440410000000004</v>
      </c>
      <c r="BD30" s="355">
        <v>6.9711420000000004</v>
      </c>
      <c r="BE30" s="355">
        <v>7.0358859999999996</v>
      </c>
      <c r="BF30" s="355">
        <v>6.9501910000000002</v>
      </c>
      <c r="BG30" s="355">
        <v>6.9671770000000004</v>
      </c>
      <c r="BH30" s="355">
        <v>7.0945200000000002</v>
      </c>
      <c r="BI30" s="355">
        <v>6.9866450000000002</v>
      </c>
      <c r="BJ30" s="355">
        <v>6.8769549999999997</v>
      </c>
      <c r="BK30" s="355">
        <v>7.0234220000000001</v>
      </c>
      <c r="BL30" s="355">
        <v>7.0147389999999996</v>
      </c>
      <c r="BM30" s="355">
        <v>6.9171860000000001</v>
      </c>
      <c r="BN30" s="355">
        <v>7.0011029999999996</v>
      </c>
      <c r="BO30" s="355">
        <v>6.9990560000000004</v>
      </c>
      <c r="BP30" s="355">
        <v>7.0126549999999996</v>
      </c>
      <c r="BQ30" s="355">
        <v>7.0919449999999999</v>
      </c>
      <c r="BR30" s="355">
        <v>6.9971949999999996</v>
      </c>
      <c r="BS30" s="355">
        <v>7.0165150000000001</v>
      </c>
      <c r="BT30" s="355">
        <v>7.144781</v>
      </c>
      <c r="BU30" s="355">
        <v>7.0458600000000002</v>
      </c>
      <c r="BV30" s="355">
        <v>6.9460430000000004</v>
      </c>
    </row>
    <row r="31" spans="1:74" ht="11.1" customHeight="1" x14ac:dyDescent="0.2">
      <c r="A31" s="119" t="s">
        <v>779</v>
      </c>
      <c r="B31" s="205" t="s">
        <v>559</v>
      </c>
      <c r="C31" s="214">
        <v>6.4082482671000003</v>
      </c>
      <c r="D31" s="214">
        <v>6.5681987651</v>
      </c>
      <c r="E31" s="214">
        <v>6.5950255680999996</v>
      </c>
      <c r="F31" s="214">
        <v>6.5687874953999996</v>
      </c>
      <c r="G31" s="214">
        <v>6.6324075041999997</v>
      </c>
      <c r="H31" s="214">
        <v>7.4882771568999997</v>
      </c>
      <c r="I31" s="214">
        <v>7.8136425715</v>
      </c>
      <c r="J31" s="214">
        <v>7.5513780812000002</v>
      </c>
      <c r="K31" s="214">
        <v>7.2049149169</v>
      </c>
      <c r="L31" s="214">
        <v>6.6677982202999999</v>
      </c>
      <c r="M31" s="214">
        <v>6.4909570605000004</v>
      </c>
      <c r="N31" s="214">
        <v>6.3537286127000003</v>
      </c>
      <c r="O31" s="214">
        <v>6.6044842514999997</v>
      </c>
      <c r="P31" s="214">
        <v>6.6583585854000003</v>
      </c>
      <c r="Q31" s="214">
        <v>6.8606939714999999</v>
      </c>
      <c r="R31" s="214">
        <v>6.5705424102999999</v>
      </c>
      <c r="S31" s="214">
        <v>6.9594603451000001</v>
      </c>
      <c r="T31" s="214">
        <v>7.8202853599999997</v>
      </c>
      <c r="U31" s="214">
        <v>8.0453237482999995</v>
      </c>
      <c r="V31" s="214">
        <v>7.9605418764999998</v>
      </c>
      <c r="W31" s="214">
        <v>7.3779774449</v>
      </c>
      <c r="X31" s="214">
        <v>6.8760797340000002</v>
      </c>
      <c r="Y31" s="214">
        <v>6.6968937689999999</v>
      </c>
      <c r="Z31" s="214">
        <v>6.7277644740999998</v>
      </c>
      <c r="AA31" s="214">
        <v>6.7246987712999999</v>
      </c>
      <c r="AB31" s="214">
        <v>6.7894122776000003</v>
      </c>
      <c r="AC31" s="214">
        <v>6.8840373297999999</v>
      </c>
      <c r="AD31" s="214">
        <v>6.8914836042000003</v>
      </c>
      <c r="AE31" s="214">
        <v>6.9727418524000004</v>
      </c>
      <c r="AF31" s="214">
        <v>7.7631670897999996</v>
      </c>
      <c r="AG31" s="214">
        <v>8.1508646356999996</v>
      </c>
      <c r="AH31" s="214">
        <v>7.9451002839999996</v>
      </c>
      <c r="AI31" s="214">
        <v>7.6366086352</v>
      </c>
      <c r="AJ31" s="214">
        <v>6.8404593278999997</v>
      </c>
      <c r="AK31" s="214">
        <v>6.7718628728999999</v>
      </c>
      <c r="AL31" s="214">
        <v>6.4163575178999999</v>
      </c>
      <c r="AM31" s="214">
        <v>6.9381198920999996</v>
      </c>
      <c r="AN31" s="214">
        <v>7.1353201137999998</v>
      </c>
      <c r="AO31" s="214">
        <v>7.0615716542999998</v>
      </c>
      <c r="AP31" s="214">
        <v>6.8023211454999997</v>
      </c>
      <c r="AQ31" s="214">
        <v>7.2836345834999996</v>
      </c>
      <c r="AR31" s="214">
        <v>8.0273537780000002</v>
      </c>
      <c r="AS31" s="214">
        <v>8.2279607826000003</v>
      </c>
      <c r="AT31" s="214">
        <v>7.9390331675999999</v>
      </c>
      <c r="AU31" s="214">
        <v>7.7966937508000003</v>
      </c>
      <c r="AV31" s="214">
        <v>7.0487738366999997</v>
      </c>
      <c r="AW31" s="214">
        <v>6.9248909925</v>
      </c>
      <c r="AX31" s="214">
        <v>6.8068114608999997</v>
      </c>
      <c r="AY31" s="214">
        <v>6.8516501402000003</v>
      </c>
      <c r="AZ31" s="214">
        <v>7.213838</v>
      </c>
      <c r="BA31" s="214">
        <v>7.2020119999999999</v>
      </c>
      <c r="BB31" s="355">
        <v>6.9693019999999999</v>
      </c>
      <c r="BC31" s="355">
        <v>7.4768169999999996</v>
      </c>
      <c r="BD31" s="355">
        <v>8.2395239999999994</v>
      </c>
      <c r="BE31" s="355">
        <v>8.4376599999999993</v>
      </c>
      <c r="BF31" s="355">
        <v>8.1493610000000007</v>
      </c>
      <c r="BG31" s="355">
        <v>8.0136620000000001</v>
      </c>
      <c r="BH31" s="355">
        <v>7.239776</v>
      </c>
      <c r="BI31" s="355">
        <v>7.1023339999999999</v>
      </c>
      <c r="BJ31" s="355">
        <v>6.9678290000000001</v>
      </c>
      <c r="BK31" s="355">
        <v>7.0351720000000002</v>
      </c>
      <c r="BL31" s="355">
        <v>7.419238</v>
      </c>
      <c r="BM31" s="355">
        <v>7.415997</v>
      </c>
      <c r="BN31" s="355">
        <v>7.16974</v>
      </c>
      <c r="BO31" s="355">
        <v>7.6902710000000001</v>
      </c>
      <c r="BP31" s="355">
        <v>8.4732280000000006</v>
      </c>
      <c r="BQ31" s="355">
        <v>8.6838110000000004</v>
      </c>
      <c r="BR31" s="355">
        <v>8.3866080000000007</v>
      </c>
      <c r="BS31" s="355">
        <v>8.2488170000000007</v>
      </c>
      <c r="BT31" s="355">
        <v>7.4529699999999997</v>
      </c>
      <c r="BU31" s="355">
        <v>7.314533</v>
      </c>
      <c r="BV31" s="355">
        <v>7.1791340000000003</v>
      </c>
    </row>
    <row r="32" spans="1:74" ht="11.1" customHeight="1" x14ac:dyDescent="0.2">
      <c r="A32" s="119" t="s">
        <v>780</v>
      </c>
      <c r="B32" s="205" t="s">
        <v>560</v>
      </c>
      <c r="C32" s="214">
        <v>6.6016030552</v>
      </c>
      <c r="D32" s="214">
        <v>6.7321302335000004</v>
      </c>
      <c r="E32" s="214">
        <v>6.4246608301999997</v>
      </c>
      <c r="F32" s="214">
        <v>6.3508394110999999</v>
      </c>
      <c r="G32" s="214">
        <v>6.4964653970999997</v>
      </c>
      <c r="H32" s="214">
        <v>6.4359163139</v>
      </c>
      <c r="I32" s="214">
        <v>7.2829009309000003</v>
      </c>
      <c r="J32" s="214">
        <v>6.9055903118000002</v>
      </c>
      <c r="K32" s="214">
        <v>6.6708957541</v>
      </c>
      <c r="L32" s="214">
        <v>6.4546433051000003</v>
      </c>
      <c r="M32" s="214">
        <v>6.1950186617999998</v>
      </c>
      <c r="N32" s="214">
        <v>6.3248177181000003</v>
      </c>
      <c r="O32" s="214">
        <v>6.3852516911999997</v>
      </c>
      <c r="P32" s="214">
        <v>6.2149133831999999</v>
      </c>
      <c r="Q32" s="214">
        <v>5.9887051896000001</v>
      </c>
      <c r="R32" s="214">
        <v>6.2276023999000003</v>
      </c>
      <c r="S32" s="214">
        <v>6.2326217847000001</v>
      </c>
      <c r="T32" s="214">
        <v>6.6911160598999997</v>
      </c>
      <c r="U32" s="214">
        <v>7.0106394923000002</v>
      </c>
      <c r="V32" s="214">
        <v>6.7252428932999999</v>
      </c>
      <c r="W32" s="214">
        <v>6.7496581439999996</v>
      </c>
      <c r="X32" s="214">
        <v>6.4286508056000002</v>
      </c>
      <c r="Y32" s="214">
        <v>6.2605158209000003</v>
      </c>
      <c r="Z32" s="214">
        <v>6.4377111517000003</v>
      </c>
      <c r="AA32" s="214">
        <v>6.3614569642000003</v>
      </c>
      <c r="AB32" s="214">
        <v>6.3832892744</v>
      </c>
      <c r="AC32" s="214">
        <v>6.3875779357000004</v>
      </c>
      <c r="AD32" s="214">
        <v>6.3845338442999999</v>
      </c>
      <c r="AE32" s="214">
        <v>6.3175940765999998</v>
      </c>
      <c r="AF32" s="214">
        <v>6.5980363468999998</v>
      </c>
      <c r="AG32" s="214">
        <v>6.9454571645999996</v>
      </c>
      <c r="AH32" s="214">
        <v>6.7331692360000002</v>
      </c>
      <c r="AI32" s="214">
        <v>6.7730171843000004</v>
      </c>
      <c r="AJ32" s="214">
        <v>6.4468618693000002</v>
      </c>
      <c r="AK32" s="214">
        <v>6.3273894163</v>
      </c>
      <c r="AL32" s="214">
        <v>6.3091567579000003</v>
      </c>
      <c r="AM32" s="214">
        <v>7.0010336734000003</v>
      </c>
      <c r="AN32" s="214">
        <v>6.4089646156000004</v>
      </c>
      <c r="AO32" s="214">
        <v>6.2204433243999997</v>
      </c>
      <c r="AP32" s="214">
        <v>6.2833732612000004</v>
      </c>
      <c r="AQ32" s="214">
        <v>6.2646836953999996</v>
      </c>
      <c r="AR32" s="214">
        <v>6.6426172803999997</v>
      </c>
      <c r="AS32" s="214">
        <v>6.7335800543</v>
      </c>
      <c r="AT32" s="214">
        <v>6.4237025620999999</v>
      </c>
      <c r="AU32" s="214">
        <v>6.6395140150999996</v>
      </c>
      <c r="AV32" s="214">
        <v>6.2232325496999996</v>
      </c>
      <c r="AW32" s="214">
        <v>6.6696880515999997</v>
      </c>
      <c r="AX32" s="214">
        <v>6.2975282792999998</v>
      </c>
      <c r="AY32" s="214">
        <v>6.1598584385999997</v>
      </c>
      <c r="AZ32" s="214">
        <v>6.202744</v>
      </c>
      <c r="BA32" s="214">
        <v>6.129486</v>
      </c>
      <c r="BB32" s="355">
        <v>6.2205409999999999</v>
      </c>
      <c r="BC32" s="355">
        <v>6.2077070000000001</v>
      </c>
      <c r="BD32" s="355">
        <v>6.5637350000000003</v>
      </c>
      <c r="BE32" s="355">
        <v>6.6318789999999996</v>
      </c>
      <c r="BF32" s="355">
        <v>6.3284539999999998</v>
      </c>
      <c r="BG32" s="355">
        <v>6.5702780000000001</v>
      </c>
      <c r="BH32" s="355">
        <v>6.1554989999999998</v>
      </c>
      <c r="BI32" s="355">
        <v>6.5435270000000001</v>
      </c>
      <c r="BJ32" s="355">
        <v>6.1539520000000003</v>
      </c>
      <c r="BK32" s="355">
        <v>6.1156730000000001</v>
      </c>
      <c r="BL32" s="355">
        <v>6.2325619999999997</v>
      </c>
      <c r="BM32" s="355">
        <v>6.1527820000000002</v>
      </c>
      <c r="BN32" s="355">
        <v>6.2024439999999998</v>
      </c>
      <c r="BO32" s="355">
        <v>6.1734080000000002</v>
      </c>
      <c r="BP32" s="355">
        <v>6.5125409999999997</v>
      </c>
      <c r="BQ32" s="355">
        <v>6.5921950000000002</v>
      </c>
      <c r="BR32" s="355">
        <v>6.2805210000000002</v>
      </c>
      <c r="BS32" s="355">
        <v>6.5214129999999999</v>
      </c>
      <c r="BT32" s="355">
        <v>6.108225</v>
      </c>
      <c r="BU32" s="355">
        <v>6.5020379999999998</v>
      </c>
      <c r="BV32" s="355">
        <v>6.1246090000000004</v>
      </c>
    </row>
    <row r="33" spans="1:74" ht="11.1" customHeight="1" x14ac:dyDescent="0.2">
      <c r="A33" s="119" t="s">
        <v>781</v>
      </c>
      <c r="B33" s="205" t="s">
        <v>561</v>
      </c>
      <c r="C33" s="214">
        <v>5.6556197627999998</v>
      </c>
      <c r="D33" s="214">
        <v>5.9869274321999999</v>
      </c>
      <c r="E33" s="214">
        <v>5.5967576822999998</v>
      </c>
      <c r="F33" s="214">
        <v>5.5769124386</v>
      </c>
      <c r="G33" s="214">
        <v>5.7913854893999996</v>
      </c>
      <c r="H33" s="214">
        <v>6.3694493823</v>
      </c>
      <c r="I33" s="214">
        <v>6.5552883197999998</v>
      </c>
      <c r="J33" s="214">
        <v>6.4784855037</v>
      </c>
      <c r="K33" s="214">
        <v>6.5433050014000003</v>
      </c>
      <c r="L33" s="214">
        <v>5.8291583948000003</v>
      </c>
      <c r="M33" s="214">
        <v>5.6988225577999998</v>
      </c>
      <c r="N33" s="214">
        <v>5.6103704029000001</v>
      </c>
      <c r="O33" s="214">
        <v>5.5217609884999996</v>
      </c>
      <c r="P33" s="214">
        <v>5.3442734031999999</v>
      </c>
      <c r="Q33" s="214">
        <v>5.4304246950000001</v>
      </c>
      <c r="R33" s="214">
        <v>5.5330276490000001</v>
      </c>
      <c r="S33" s="214">
        <v>5.5022050013000001</v>
      </c>
      <c r="T33" s="214">
        <v>6.0362518168000001</v>
      </c>
      <c r="U33" s="214">
        <v>6.1853353148999997</v>
      </c>
      <c r="V33" s="214">
        <v>6.1007624229999999</v>
      </c>
      <c r="W33" s="214">
        <v>6.0941219157999997</v>
      </c>
      <c r="X33" s="214">
        <v>5.9742779896</v>
      </c>
      <c r="Y33" s="214">
        <v>5.8261900474999999</v>
      </c>
      <c r="Z33" s="214">
        <v>6.1199847395000004</v>
      </c>
      <c r="AA33" s="214">
        <v>5.8149235504999996</v>
      </c>
      <c r="AB33" s="214">
        <v>5.8865849346000001</v>
      </c>
      <c r="AC33" s="214">
        <v>5.8716025557</v>
      </c>
      <c r="AD33" s="214">
        <v>5.8060998424000001</v>
      </c>
      <c r="AE33" s="214">
        <v>5.8131304521000002</v>
      </c>
      <c r="AF33" s="214">
        <v>6.0713337342000004</v>
      </c>
      <c r="AG33" s="214">
        <v>6.2064986331999998</v>
      </c>
      <c r="AH33" s="214">
        <v>6.0785904996999998</v>
      </c>
      <c r="AI33" s="214">
        <v>6.0875000409000002</v>
      </c>
      <c r="AJ33" s="214">
        <v>5.8172973648999999</v>
      </c>
      <c r="AK33" s="214">
        <v>5.8759969423999996</v>
      </c>
      <c r="AL33" s="214">
        <v>5.8020745356000001</v>
      </c>
      <c r="AM33" s="214">
        <v>5.8548052041999998</v>
      </c>
      <c r="AN33" s="214">
        <v>5.7267309614000004</v>
      </c>
      <c r="AO33" s="214">
        <v>5.6489695954999997</v>
      </c>
      <c r="AP33" s="214">
        <v>5.6972992430999998</v>
      </c>
      <c r="AQ33" s="214">
        <v>5.9273799862000001</v>
      </c>
      <c r="AR33" s="214">
        <v>6.1410281616000004</v>
      </c>
      <c r="AS33" s="214">
        <v>5.9553552803000001</v>
      </c>
      <c r="AT33" s="214">
        <v>5.7338586189000003</v>
      </c>
      <c r="AU33" s="214">
        <v>5.9550145703000004</v>
      </c>
      <c r="AV33" s="214">
        <v>5.7663127928</v>
      </c>
      <c r="AW33" s="214">
        <v>5.9967042586000003</v>
      </c>
      <c r="AX33" s="214">
        <v>5.892670388</v>
      </c>
      <c r="AY33" s="214">
        <v>5.7242322453999996</v>
      </c>
      <c r="AZ33" s="214">
        <v>5.6623609999999998</v>
      </c>
      <c r="BA33" s="214">
        <v>5.593718</v>
      </c>
      <c r="BB33" s="355">
        <v>5.6580899999999996</v>
      </c>
      <c r="BC33" s="355">
        <v>5.8879789999999996</v>
      </c>
      <c r="BD33" s="355">
        <v>6.0878319999999997</v>
      </c>
      <c r="BE33" s="355">
        <v>5.8859240000000002</v>
      </c>
      <c r="BF33" s="355">
        <v>5.6752659999999997</v>
      </c>
      <c r="BG33" s="355">
        <v>5.9208460000000001</v>
      </c>
      <c r="BH33" s="355">
        <v>5.729006</v>
      </c>
      <c r="BI33" s="355">
        <v>5.9146049999999999</v>
      </c>
      <c r="BJ33" s="355">
        <v>5.7903159999999998</v>
      </c>
      <c r="BK33" s="355">
        <v>5.7077220000000004</v>
      </c>
      <c r="BL33" s="355">
        <v>5.7074189999999998</v>
      </c>
      <c r="BM33" s="355">
        <v>5.6461649999999999</v>
      </c>
      <c r="BN33" s="355">
        <v>5.6765410000000003</v>
      </c>
      <c r="BO33" s="355">
        <v>5.8943279999999998</v>
      </c>
      <c r="BP33" s="355">
        <v>6.0831689999999998</v>
      </c>
      <c r="BQ33" s="355">
        <v>5.894482</v>
      </c>
      <c r="BR33" s="355">
        <v>5.6768400000000003</v>
      </c>
      <c r="BS33" s="355">
        <v>5.925065</v>
      </c>
      <c r="BT33" s="355">
        <v>5.7332010000000002</v>
      </c>
      <c r="BU33" s="355">
        <v>5.9279510000000002</v>
      </c>
      <c r="BV33" s="355">
        <v>5.8133730000000003</v>
      </c>
    </row>
    <row r="34" spans="1:74" ht="11.1" customHeight="1" x14ac:dyDescent="0.2">
      <c r="A34" s="119" t="s">
        <v>782</v>
      </c>
      <c r="B34" s="205" t="s">
        <v>562</v>
      </c>
      <c r="C34" s="214">
        <v>5.7510209204000002</v>
      </c>
      <c r="D34" s="214">
        <v>5.7109084619999999</v>
      </c>
      <c r="E34" s="214">
        <v>5.6659387614999996</v>
      </c>
      <c r="F34" s="214">
        <v>5.4756268079000003</v>
      </c>
      <c r="G34" s="214">
        <v>5.5881751057000004</v>
      </c>
      <c r="H34" s="214">
        <v>5.6428616613000004</v>
      </c>
      <c r="I34" s="214">
        <v>5.7498572283999998</v>
      </c>
      <c r="J34" s="214">
        <v>5.8712929399</v>
      </c>
      <c r="K34" s="214">
        <v>5.6968881978999999</v>
      </c>
      <c r="L34" s="214">
        <v>5.4138279970000003</v>
      </c>
      <c r="M34" s="214">
        <v>5.2685972927</v>
      </c>
      <c r="N34" s="214">
        <v>5.2134898688</v>
      </c>
      <c r="O34" s="214">
        <v>5.1820360868000002</v>
      </c>
      <c r="P34" s="214">
        <v>5.1050500896999997</v>
      </c>
      <c r="Q34" s="214">
        <v>5.2029957991</v>
      </c>
      <c r="R34" s="214">
        <v>5.0427350534000004</v>
      </c>
      <c r="S34" s="214">
        <v>5.1467947360000004</v>
      </c>
      <c r="T34" s="214">
        <v>5.3191057466</v>
      </c>
      <c r="U34" s="214">
        <v>5.4603491361999996</v>
      </c>
      <c r="V34" s="214">
        <v>5.5167238074</v>
      </c>
      <c r="W34" s="214">
        <v>5.6050211455000003</v>
      </c>
      <c r="X34" s="214">
        <v>5.3882807590999997</v>
      </c>
      <c r="Y34" s="214">
        <v>5.3225988960999997</v>
      </c>
      <c r="Z34" s="214">
        <v>5.4203498838000002</v>
      </c>
      <c r="AA34" s="214">
        <v>5.1593206141000003</v>
      </c>
      <c r="AB34" s="214">
        <v>5.3403576656</v>
      </c>
      <c r="AC34" s="214">
        <v>5.3821733183999996</v>
      </c>
      <c r="AD34" s="214">
        <v>5.3975078194000004</v>
      </c>
      <c r="AE34" s="214">
        <v>5.5262809046000001</v>
      </c>
      <c r="AF34" s="214">
        <v>5.6142178283000002</v>
      </c>
      <c r="AG34" s="214">
        <v>5.7689608707</v>
      </c>
      <c r="AH34" s="214">
        <v>5.5769746991</v>
      </c>
      <c r="AI34" s="214">
        <v>5.6007644922999997</v>
      </c>
      <c r="AJ34" s="214">
        <v>5.4304743879000004</v>
      </c>
      <c r="AK34" s="214">
        <v>5.3118826983999998</v>
      </c>
      <c r="AL34" s="214">
        <v>5.2102966420000003</v>
      </c>
      <c r="AM34" s="214">
        <v>5.5146032920000003</v>
      </c>
      <c r="AN34" s="214">
        <v>5.3717738583000001</v>
      </c>
      <c r="AO34" s="214">
        <v>5.3612729119999996</v>
      </c>
      <c r="AP34" s="214">
        <v>5.1922403520999998</v>
      </c>
      <c r="AQ34" s="214">
        <v>5.4138193586999996</v>
      </c>
      <c r="AR34" s="214">
        <v>5.6221479104999998</v>
      </c>
      <c r="AS34" s="214">
        <v>5.9539697701999996</v>
      </c>
      <c r="AT34" s="214">
        <v>5.6593251846000001</v>
      </c>
      <c r="AU34" s="214">
        <v>5.3168040325000003</v>
      </c>
      <c r="AV34" s="214">
        <v>5.2468769990000004</v>
      </c>
      <c r="AW34" s="214">
        <v>5.3829582298999998</v>
      </c>
      <c r="AX34" s="214">
        <v>5.1735199587</v>
      </c>
      <c r="AY34" s="214">
        <v>5.1882892085999996</v>
      </c>
      <c r="AZ34" s="214">
        <v>5.1931289999999999</v>
      </c>
      <c r="BA34" s="214">
        <v>5.2532240000000003</v>
      </c>
      <c r="BB34" s="355">
        <v>5.1124020000000003</v>
      </c>
      <c r="BC34" s="355">
        <v>5.3589460000000004</v>
      </c>
      <c r="BD34" s="355">
        <v>5.5338719999999997</v>
      </c>
      <c r="BE34" s="355">
        <v>5.8122579999999999</v>
      </c>
      <c r="BF34" s="355">
        <v>5.5425909999999998</v>
      </c>
      <c r="BG34" s="355">
        <v>5.271922</v>
      </c>
      <c r="BH34" s="355">
        <v>5.1917429999999998</v>
      </c>
      <c r="BI34" s="355">
        <v>5.2502610000000001</v>
      </c>
      <c r="BJ34" s="355">
        <v>4.9679270000000004</v>
      </c>
      <c r="BK34" s="355">
        <v>5.133616</v>
      </c>
      <c r="BL34" s="355">
        <v>5.235271</v>
      </c>
      <c r="BM34" s="355">
        <v>5.2954660000000002</v>
      </c>
      <c r="BN34" s="355">
        <v>5.1010749999999998</v>
      </c>
      <c r="BO34" s="355">
        <v>5.3213229999999996</v>
      </c>
      <c r="BP34" s="355">
        <v>5.4734429999999996</v>
      </c>
      <c r="BQ34" s="355">
        <v>5.7701560000000001</v>
      </c>
      <c r="BR34" s="355">
        <v>5.4902899999999999</v>
      </c>
      <c r="BS34" s="355">
        <v>5.2256710000000002</v>
      </c>
      <c r="BT34" s="355">
        <v>5.1466700000000003</v>
      </c>
      <c r="BU34" s="355">
        <v>5.2183999999999999</v>
      </c>
      <c r="BV34" s="355">
        <v>4.9519869999999999</v>
      </c>
    </row>
    <row r="35" spans="1:74" s="120" customFormat="1" ht="11.1" customHeight="1" x14ac:dyDescent="0.2">
      <c r="A35" s="119" t="s">
        <v>783</v>
      </c>
      <c r="B35" s="205" t="s">
        <v>563</v>
      </c>
      <c r="C35" s="214">
        <v>6.1055820460000003</v>
      </c>
      <c r="D35" s="214">
        <v>6.2526322966999999</v>
      </c>
      <c r="E35" s="214">
        <v>6.3613808435000001</v>
      </c>
      <c r="F35" s="214">
        <v>6.3842104965999997</v>
      </c>
      <c r="G35" s="214">
        <v>6.6260694297000002</v>
      </c>
      <c r="H35" s="214">
        <v>7.0681810096</v>
      </c>
      <c r="I35" s="214">
        <v>7.4082426298000001</v>
      </c>
      <c r="J35" s="214">
        <v>7.2269500265</v>
      </c>
      <c r="K35" s="214">
        <v>7.0791671391</v>
      </c>
      <c r="L35" s="214">
        <v>6.4048750846000004</v>
      </c>
      <c r="M35" s="214">
        <v>5.9569378324000004</v>
      </c>
      <c r="N35" s="214">
        <v>5.8184458996000004</v>
      </c>
      <c r="O35" s="214">
        <v>5.8334736812000001</v>
      </c>
      <c r="P35" s="214">
        <v>5.8972449047</v>
      </c>
      <c r="Q35" s="214">
        <v>5.9098078233000004</v>
      </c>
      <c r="R35" s="214">
        <v>5.9691439794000001</v>
      </c>
      <c r="S35" s="214">
        <v>6.1227806584</v>
      </c>
      <c r="T35" s="214">
        <v>6.8115690543999996</v>
      </c>
      <c r="U35" s="214">
        <v>7.1596605395999999</v>
      </c>
      <c r="V35" s="214">
        <v>7.1099751383000003</v>
      </c>
      <c r="W35" s="214">
        <v>6.9219673614000001</v>
      </c>
      <c r="X35" s="214">
        <v>6.5230546006000001</v>
      </c>
      <c r="Y35" s="214">
        <v>5.7787142420000004</v>
      </c>
      <c r="Z35" s="214">
        <v>6.0385924759999998</v>
      </c>
      <c r="AA35" s="214">
        <v>6.0131854254999997</v>
      </c>
      <c r="AB35" s="214">
        <v>6.1367556565000001</v>
      </c>
      <c r="AC35" s="214">
        <v>6.2470914781999998</v>
      </c>
      <c r="AD35" s="214">
        <v>6.0832461157999997</v>
      </c>
      <c r="AE35" s="214">
        <v>6.4843956441000001</v>
      </c>
      <c r="AF35" s="214">
        <v>7.1671016299000003</v>
      </c>
      <c r="AG35" s="214">
        <v>7.2276296645000002</v>
      </c>
      <c r="AH35" s="214">
        <v>7.2475426034000003</v>
      </c>
      <c r="AI35" s="214">
        <v>7.0492265628000004</v>
      </c>
      <c r="AJ35" s="214">
        <v>6.4389484180999998</v>
      </c>
      <c r="AK35" s="214">
        <v>6.1192063806999997</v>
      </c>
      <c r="AL35" s="214">
        <v>5.9797980826000003</v>
      </c>
      <c r="AM35" s="214">
        <v>6.0372308555999998</v>
      </c>
      <c r="AN35" s="214">
        <v>6.1757839055000003</v>
      </c>
      <c r="AO35" s="214">
        <v>6.1003711038999997</v>
      </c>
      <c r="AP35" s="214">
        <v>6.0691838953000001</v>
      </c>
      <c r="AQ35" s="214">
        <v>6.4450392590999996</v>
      </c>
      <c r="AR35" s="214">
        <v>6.8598757622999997</v>
      </c>
      <c r="AS35" s="214">
        <v>6.9641892649999999</v>
      </c>
      <c r="AT35" s="214">
        <v>7.1162269181999998</v>
      </c>
      <c r="AU35" s="214">
        <v>6.6877735032999999</v>
      </c>
      <c r="AV35" s="214">
        <v>6.3260128051000004</v>
      </c>
      <c r="AW35" s="214">
        <v>5.9008316518999999</v>
      </c>
      <c r="AX35" s="214">
        <v>5.9240146811000001</v>
      </c>
      <c r="AY35" s="214">
        <v>5.8709848161</v>
      </c>
      <c r="AZ35" s="214">
        <v>6.0712529999999996</v>
      </c>
      <c r="BA35" s="214">
        <v>6.0384840000000004</v>
      </c>
      <c r="BB35" s="355">
        <v>6.0343450000000001</v>
      </c>
      <c r="BC35" s="355">
        <v>6.4231389999999999</v>
      </c>
      <c r="BD35" s="355">
        <v>6.8321589999999999</v>
      </c>
      <c r="BE35" s="355">
        <v>6.9320959999999996</v>
      </c>
      <c r="BF35" s="355">
        <v>7.097944</v>
      </c>
      <c r="BG35" s="355">
        <v>6.717193</v>
      </c>
      <c r="BH35" s="355">
        <v>6.3381790000000002</v>
      </c>
      <c r="BI35" s="355">
        <v>5.8833900000000003</v>
      </c>
      <c r="BJ35" s="355">
        <v>5.8881860000000001</v>
      </c>
      <c r="BK35" s="355">
        <v>5.8975790000000003</v>
      </c>
      <c r="BL35" s="355">
        <v>6.1504339999999997</v>
      </c>
      <c r="BM35" s="355">
        <v>6.1096750000000002</v>
      </c>
      <c r="BN35" s="355">
        <v>6.075094</v>
      </c>
      <c r="BO35" s="355">
        <v>6.4527010000000002</v>
      </c>
      <c r="BP35" s="355">
        <v>6.8506929999999997</v>
      </c>
      <c r="BQ35" s="355">
        <v>6.958774</v>
      </c>
      <c r="BR35" s="355">
        <v>7.1163809999999996</v>
      </c>
      <c r="BS35" s="355">
        <v>6.7346440000000003</v>
      </c>
      <c r="BT35" s="355">
        <v>6.3531180000000003</v>
      </c>
      <c r="BU35" s="355">
        <v>5.9025460000000001</v>
      </c>
      <c r="BV35" s="355">
        <v>5.9138149999999996</v>
      </c>
    </row>
    <row r="36" spans="1:74" s="120" customFormat="1" ht="11.1" customHeight="1" x14ac:dyDescent="0.2">
      <c r="A36" s="119" t="s">
        <v>784</v>
      </c>
      <c r="B36" s="207" t="s">
        <v>564</v>
      </c>
      <c r="C36" s="214">
        <v>7.7288201042000004</v>
      </c>
      <c r="D36" s="214">
        <v>7.9269008998999997</v>
      </c>
      <c r="E36" s="214">
        <v>7.8971649236000001</v>
      </c>
      <c r="F36" s="214">
        <v>7.9352571658000004</v>
      </c>
      <c r="G36" s="214">
        <v>8.5599645578000008</v>
      </c>
      <c r="H36" s="214">
        <v>9.7654559225999993</v>
      </c>
      <c r="I36" s="214">
        <v>10.429158824</v>
      </c>
      <c r="J36" s="214">
        <v>10.111332064000001</v>
      </c>
      <c r="K36" s="214">
        <v>10.223876978</v>
      </c>
      <c r="L36" s="214">
        <v>10.057718999</v>
      </c>
      <c r="M36" s="214">
        <v>8.9872185699999996</v>
      </c>
      <c r="N36" s="214">
        <v>7.9239208297000001</v>
      </c>
      <c r="O36" s="214">
        <v>7.6987706936000002</v>
      </c>
      <c r="P36" s="214">
        <v>7.7489934837999996</v>
      </c>
      <c r="Q36" s="214">
        <v>7.9256788951999999</v>
      </c>
      <c r="R36" s="214">
        <v>8.0555463793000008</v>
      </c>
      <c r="S36" s="214">
        <v>8.5691209557000008</v>
      </c>
      <c r="T36" s="214">
        <v>9.9075253108000005</v>
      </c>
      <c r="U36" s="214">
        <v>10.306360959999999</v>
      </c>
      <c r="V36" s="214">
        <v>10.392962916</v>
      </c>
      <c r="W36" s="214">
        <v>10.279197339</v>
      </c>
      <c r="X36" s="214">
        <v>8.2889192301999994</v>
      </c>
      <c r="Y36" s="214">
        <v>8.9337565880999996</v>
      </c>
      <c r="Z36" s="214">
        <v>8.1369997788999999</v>
      </c>
      <c r="AA36" s="214">
        <v>7.9190484406000001</v>
      </c>
      <c r="AB36" s="214">
        <v>8.0288173099000009</v>
      </c>
      <c r="AC36" s="214">
        <v>8.2011075357000003</v>
      </c>
      <c r="AD36" s="214">
        <v>7.6751617175</v>
      </c>
      <c r="AE36" s="214">
        <v>8.932352453</v>
      </c>
      <c r="AF36" s="214">
        <v>10.71691362</v>
      </c>
      <c r="AG36" s="214">
        <v>10.373329936999999</v>
      </c>
      <c r="AH36" s="214">
        <v>10.603914230000001</v>
      </c>
      <c r="AI36" s="214">
        <v>10.526235914000001</v>
      </c>
      <c r="AJ36" s="214">
        <v>10.509296689999999</v>
      </c>
      <c r="AK36" s="214">
        <v>9.4924522578000001</v>
      </c>
      <c r="AL36" s="214">
        <v>8.3150749027999993</v>
      </c>
      <c r="AM36" s="214">
        <v>8.4902251805999995</v>
      </c>
      <c r="AN36" s="214">
        <v>8.6005751294999992</v>
      </c>
      <c r="AO36" s="214">
        <v>8.7959035204999996</v>
      </c>
      <c r="AP36" s="214">
        <v>8.3650603655999998</v>
      </c>
      <c r="AQ36" s="214">
        <v>9.3634269028000006</v>
      </c>
      <c r="AR36" s="214">
        <v>10.664466742</v>
      </c>
      <c r="AS36" s="214">
        <v>10.98097123</v>
      </c>
      <c r="AT36" s="214">
        <v>11.411282027</v>
      </c>
      <c r="AU36" s="214">
        <v>11.105834985</v>
      </c>
      <c r="AV36" s="214">
        <v>10.759180367000001</v>
      </c>
      <c r="AW36" s="214">
        <v>9.9397888516999995</v>
      </c>
      <c r="AX36" s="214">
        <v>8.8023397570000004</v>
      </c>
      <c r="AY36" s="214">
        <v>8.3779201256999993</v>
      </c>
      <c r="AZ36" s="214">
        <v>8.5910589999999996</v>
      </c>
      <c r="BA36" s="214">
        <v>8.8709419999999994</v>
      </c>
      <c r="BB36" s="355">
        <v>8.4766359999999992</v>
      </c>
      <c r="BC36" s="355">
        <v>9.5303850000000008</v>
      </c>
      <c r="BD36" s="355">
        <v>10.85586</v>
      </c>
      <c r="BE36" s="355">
        <v>11.16469</v>
      </c>
      <c r="BF36" s="355">
        <v>11.626300000000001</v>
      </c>
      <c r="BG36" s="355">
        <v>11.369910000000001</v>
      </c>
      <c r="BH36" s="355">
        <v>11.01568</v>
      </c>
      <c r="BI36" s="355">
        <v>10.13865</v>
      </c>
      <c r="BJ36" s="355">
        <v>8.9297199999999997</v>
      </c>
      <c r="BK36" s="355">
        <v>8.5789930000000005</v>
      </c>
      <c r="BL36" s="355">
        <v>8.8470429999999993</v>
      </c>
      <c r="BM36" s="355">
        <v>9.1349990000000005</v>
      </c>
      <c r="BN36" s="355">
        <v>8.7032819999999997</v>
      </c>
      <c r="BO36" s="355">
        <v>9.7736540000000005</v>
      </c>
      <c r="BP36" s="355">
        <v>11.121259999999999</v>
      </c>
      <c r="BQ36" s="355">
        <v>11.44984</v>
      </c>
      <c r="BR36" s="355">
        <v>11.91713</v>
      </c>
      <c r="BS36" s="355">
        <v>11.65643</v>
      </c>
      <c r="BT36" s="355">
        <v>11.294169999999999</v>
      </c>
      <c r="BU36" s="355">
        <v>10.40239</v>
      </c>
      <c r="BV36" s="355">
        <v>9.1693239999999996</v>
      </c>
    </row>
    <row r="37" spans="1:74" s="120" customFormat="1" ht="11.1" customHeight="1" x14ac:dyDescent="0.2">
      <c r="A37" s="119" t="s">
        <v>785</v>
      </c>
      <c r="B37" s="207" t="s">
        <v>538</v>
      </c>
      <c r="C37" s="214">
        <v>6.67</v>
      </c>
      <c r="D37" s="214">
        <v>6.88</v>
      </c>
      <c r="E37" s="214">
        <v>6.83</v>
      </c>
      <c r="F37" s="214">
        <v>6.61</v>
      </c>
      <c r="G37" s="214">
        <v>6.74</v>
      </c>
      <c r="H37" s="214">
        <v>7.11</v>
      </c>
      <c r="I37" s="214">
        <v>7.45</v>
      </c>
      <c r="J37" s="214">
        <v>7.35</v>
      </c>
      <c r="K37" s="214">
        <v>7.21</v>
      </c>
      <c r="L37" s="214">
        <v>6.88</v>
      </c>
      <c r="M37" s="214">
        <v>6.61</v>
      </c>
      <c r="N37" s="214">
        <v>6.45</v>
      </c>
      <c r="O37" s="214">
        <v>6.44</v>
      </c>
      <c r="P37" s="214">
        <v>6.42</v>
      </c>
      <c r="Q37" s="214">
        <v>6.46</v>
      </c>
      <c r="R37" s="214">
        <v>6.44</v>
      </c>
      <c r="S37" s="214">
        <v>6.57</v>
      </c>
      <c r="T37" s="214">
        <v>7.03</v>
      </c>
      <c r="U37" s="214">
        <v>7.23</v>
      </c>
      <c r="V37" s="214">
        <v>7.23</v>
      </c>
      <c r="W37" s="214">
        <v>7.14</v>
      </c>
      <c r="X37" s="214">
        <v>6.73</v>
      </c>
      <c r="Y37" s="214">
        <v>6.66</v>
      </c>
      <c r="Z37" s="214">
        <v>6.67</v>
      </c>
      <c r="AA37" s="214">
        <v>6.59</v>
      </c>
      <c r="AB37" s="214">
        <v>6.63</v>
      </c>
      <c r="AC37" s="214">
        <v>6.71</v>
      </c>
      <c r="AD37" s="214">
        <v>6.6</v>
      </c>
      <c r="AE37" s="214">
        <v>6.78</v>
      </c>
      <c r="AF37" s="214">
        <v>7.19</v>
      </c>
      <c r="AG37" s="214">
        <v>7.31</v>
      </c>
      <c r="AH37" s="214">
        <v>7.22</v>
      </c>
      <c r="AI37" s="214">
        <v>7.17</v>
      </c>
      <c r="AJ37" s="214">
        <v>6.91</v>
      </c>
      <c r="AK37" s="214">
        <v>6.73</v>
      </c>
      <c r="AL37" s="214">
        <v>6.54</v>
      </c>
      <c r="AM37" s="214">
        <v>6.96</v>
      </c>
      <c r="AN37" s="214">
        <v>6.81</v>
      </c>
      <c r="AO37" s="214">
        <v>6.66</v>
      </c>
      <c r="AP37" s="214">
        <v>6.58</v>
      </c>
      <c r="AQ37" s="214">
        <v>6.82</v>
      </c>
      <c r="AR37" s="214">
        <v>7.18</v>
      </c>
      <c r="AS37" s="214">
        <v>7.34</v>
      </c>
      <c r="AT37" s="214">
        <v>7.21</v>
      </c>
      <c r="AU37" s="214">
        <v>7.09</v>
      </c>
      <c r="AV37" s="214">
        <v>6.91</v>
      </c>
      <c r="AW37" s="214">
        <v>6.88</v>
      </c>
      <c r="AX37" s="214">
        <v>6.65</v>
      </c>
      <c r="AY37" s="214">
        <v>6.58</v>
      </c>
      <c r="AZ37" s="214">
        <v>6.6603279999999998</v>
      </c>
      <c r="BA37" s="214">
        <v>6.5965020000000001</v>
      </c>
      <c r="BB37" s="355">
        <v>6.5505339999999999</v>
      </c>
      <c r="BC37" s="355">
        <v>6.8125340000000003</v>
      </c>
      <c r="BD37" s="355">
        <v>7.1654210000000003</v>
      </c>
      <c r="BE37" s="355">
        <v>7.3003920000000004</v>
      </c>
      <c r="BF37" s="355">
        <v>7.1814910000000003</v>
      </c>
      <c r="BG37" s="355">
        <v>7.101299</v>
      </c>
      <c r="BH37" s="355">
        <v>6.9150299999999998</v>
      </c>
      <c r="BI37" s="355">
        <v>6.8279189999999996</v>
      </c>
      <c r="BJ37" s="355">
        <v>6.5613130000000002</v>
      </c>
      <c r="BK37" s="355">
        <v>6.5942720000000001</v>
      </c>
      <c r="BL37" s="355">
        <v>6.7585430000000004</v>
      </c>
      <c r="BM37" s="355">
        <v>6.6856390000000001</v>
      </c>
      <c r="BN37" s="355">
        <v>6.6008599999999999</v>
      </c>
      <c r="BO37" s="355">
        <v>6.8517469999999996</v>
      </c>
      <c r="BP37" s="355">
        <v>7.1992070000000004</v>
      </c>
      <c r="BQ37" s="355">
        <v>7.3518889999999999</v>
      </c>
      <c r="BR37" s="355">
        <v>7.2263229999999998</v>
      </c>
      <c r="BS37" s="355">
        <v>7.1428419999999999</v>
      </c>
      <c r="BT37" s="355">
        <v>6.956251</v>
      </c>
      <c r="BU37" s="355">
        <v>6.8732559999999996</v>
      </c>
      <c r="BV37" s="355">
        <v>6.6123890000000003</v>
      </c>
    </row>
    <row r="38" spans="1:74" ht="11.1" customHeight="1" x14ac:dyDescent="0.2">
      <c r="A38" s="119"/>
      <c r="B38" s="122" t="s">
        <v>258</v>
      </c>
      <c r="C38" s="489"/>
      <c r="D38" s="489"/>
      <c r="E38" s="489"/>
      <c r="F38" s="489"/>
      <c r="G38" s="489"/>
      <c r="H38" s="489"/>
      <c r="I38" s="489"/>
      <c r="J38" s="489"/>
      <c r="K38" s="489"/>
      <c r="L38" s="489"/>
      <c r="M38" s="489"/>
      <c r="N38" s="489"/>
      <c r="O38" s="489"/>
      <c r="P38" s="489"/>
      <c r="Q38" s="489"/>
      <c r="R38" s="489"/>
      <c r="S38" s="489"/>
      <c r="T38" s="489"/>
      <c r="U38" s="489"/>
      <c r="V38" s="489"/>
      <c r="W38" s="489"/>
      <c r="X38" s="489"/>
      <c r="Y38" s="489"/>
      <c r="Z38" s="489"/>
      <c r="AA38" s="489"/>
      <c r="AB38" s="489"/>
      <c r="AC38" s="489"/>
      <c r="AD38" s="489"/>
      <c r="AE38" s="489"/>
      <c r="AF38" s="489"/>
      <c r="AG38" s="489"/>
      <c r="AH38" s="489"/>
      <c r="AI38" s="489"/>
      <c r="AJ38" s="489"/>
      <c r="AK38" s="489"/>
      <c r="AL38" s="489"/>
      <c r="AM38" s="489"/>
      <c r="AN38" s="489"/>
      <c r="AO38" s="489"/>
      <c r="AP38" s="489"/>
      <c r="AQ38" s="489"/>
      <c r="AR38" s="489"/>
      <c r="AS38" s="489"/>
      <c r="AT38" s="489"/>
      <c r="AU38" s="489"/>
      <c r="AV38" s="489"/>
      <c r="AW38" s="489"/>
      <c r="AX38" s="489"/>
      <c r="AY38" s="489"/>
      <c r="AZ38" s="489"/>
      <c r="BA38" s="489"/>
      <c r="BB38" s="490"/>
      <c r="BC38" s="490"/>
      <c r="BD38" s="490"/>
      <c r="BE38" s="490"/>
      <c r="BF38" s="490"/>
      <c r="BG38" s="490"/>
      <c r="BH38" s="490"/>
      <c r="BI38" s="490"/>
      <c r="BJ38" s="490"/>
      <c r="BK38" s="490"/>
      <c r="BL38" s="490"/>
      <c r="BM38" s="490"/>
      <c r="BN38" s="490"/>
      <c r="BO38" s="490"/>
      <c r="BP38" s="490"/>
      <c r="BQ38" s="490"/>
      <c r="BR38" s="490"/>
      <c r="BS38" s="490"/>
      <c r="BT38" s="490"/>
      <c r="BU38" s="490"/>
      <c r="BV38" s="490"/>
    </row>
    <row r="39" spans="1:74" ht="11.1" customHeight="1" x14ac:dyDescent="0.2">
      <c r="A39" s="265" t="s">
        <v>201</v>
      </c>
      <c r="B39" s="205" t="s">
        <v>557</v>
      </c>
      <c r="C39" s="261">
        <v>17.340830916000002</v>
      </c>
      <c r="D39" s="261">
        <v>18.312635122</v>
      </c>
      <c r="E39" s="261">
        <v>17.997268972000001</v>
      </c>
      <c r="F39" s="261">
        <v>17.002186130999998</v>
      </c>
      <c r="G39" s="261">
        <v>16.423230061000002</v>
      </c>
      <c r="H39" s="261">
        <v>16.166327625000001</v>
      </c>
      <c r="I39" s="261">
        <v>15.771609995</v>
      </c>
      <c r="J39" s="261">
        <v>15.794660416999999</v>
      </c>
      <c r="K39" s="261">
        <v>15.994561035</v>
      </c>
      <c r="L39" s="261">
        <v>15.702529402</v>
      </c>
      <c r="M39" s="261">
        <v>15.605887904999999</v>
      </c>
      <c r="N39" s="261">
        <v>15.958031088</v>
      </c>
      <c r="O39" s="261">
        <v>16.225829396999998</v>
      </c>
      <c r="P39" s="261">
        <v>16.606979820999999</v>
      </c>
      <c r="Q39" s="261">
        <v>16.357681349</v>
      </c>
      <c r="R39" s="261">
        <v>16.256933607000001</v>
      </c>
      <c r="S39" s="261">
        <v>15.883431049</v>
      </c>
      <c r="T39" s="261">
        <v>15.978756298</v>
      </c>
      <c r="U39" s="261">
        <v>15.990349514</v>
      </c>
      <c r="V39" s="261">
        <v>16.028572158999999</v>
      </c>
      <c r="W39" s="261">
        <v>16.422082495000002</v>
      </c>
      <c r="X39" s="261">
        <v>16.033653480000002</v>
      </c>
      <c r="Y39" s="261">
        <v>15.871025081000001</v>
      </c>
      <c r="Z39" s="261">
        <v>15.845880518</v>
      </c>
      <c r="AA39" s="261">
        <v>16.411166227999999</v>
      </c>
      <c r="AB39" s="261">
        <v>16.69715892</v>
      </c>
      <c r="AC39" s="261">
        <v>16.189465037000002</v>
      </c>
      <c r="AD39" s="261">
        <v>16.474666986999999</v>
      </c>
      <c r="AE39" s="261">
        <v>16.068820038999998</v>
      </c>
      <c r="AF39" s="261">
        <v>16.480907834</v>
      </c>
      <c r="AG39" s="261">
        <v>16.750683528</v>
      </c>
      <c r="AH39" s="261">
        <v>16.680256921000002</v>
      </c>
      <c r="AI39" s="261">
        <v>16.959381315000002</v>
      </c>
      <c r="AJ39" s="261">
        <v>16.666948237</v>
      </c>
      <c r="AK39" s="261">
        <v>16.704016787</v>
      </c>
      <c r="AL39" s="261">
        <v>16.744647749999999</v>
      </c>
      <c r="AM39" s="261">
        <v>17.874793589999999</v>
      </c>
      <c r="AN39" s="261">
        <v>18.144793093000001</v>
      </c>
      <c r="AO39" s="261">
        <v>17.575136605000001</v>
      </c>
      <c r="AP39" s="261">
        <v>17.373936901</v>
      </c>
      <c r="AQ39" s="261">
        <v>17.039849369999999</v>
      </c>
      <c r="AR39" s="261">
        <v>17.060236816</v>
      </c>
      <c r="AS39" s="261">
        <v>17.254686805999999</v>
      </c>
      <c r="AT39" s="261">
        <v>17.317610456000001</v>
      </c>
      <c r="AU39" s="261">
        <v>17.962507554999998</v>
      </c>
      <c r="AV39" s="261">
        <v>17.386808383000002</v>
      </c>
      <c r="AW39" s="261">
        <v>17.494374468</v>
      </c>
      <c r="AX39" s="261">
        <v>17.834154755</v>
      </c>
      <c r="AY39" s="261">
        <v>18.224360763</v>
      </c>
      <c r="AZ39" s="261">
        <v>18.545750000000002</v>
      </c>
      <c r="BA39" s="261">
        <v>18.00686</v>
      </c>
      <c r="BB39" s="384">
        <v>17.77788</v>
      </c>
      <c r="BC39" s="384">
        <v>17.440809999999999</v>
      </c>
      <c r="BD39" s="384">
        <v>17.46866</v>
      </c>
      <c r="BE39" s="384">
        <v>17.699950000000001</v>
      </c>
      <c r="BF39" s="384">
        <v>17.75318</v>
      </c>
      <c r="BG39" s="384">
        <v>18.368760000000002</v>
      </c>
      <c r="BH39" s="384">
        <v>17.75996</v>
      </c>
      <c r="BI39" s="384">
        <v>17.831389999999999</v>
      </c>
      <c r="BJ39" s="384">
        <v>18.152670000000001</v>
      </c>
      <c r="BK39" s="384">
        <v>18.536370000000002</v>
      </c>
      <c r="BL39" s="384">
        <v>18.885899999999999</v>
      </c>
      <c r="BM39" s="384">
        <v>18.305769999999999</v>
      </c>
      <c r="BN39" s="384">
        <v>18.050329999999999</v>
      </c>
      <c r="BO39" s="384">
        <v>17.695869999999999</v>
      </c>
      <c r="BP39" s="384">
        <v>17.721489999999999</v>
      </c>
      <c r="BQ39" s="384">
        <v>17.965240000000001</v>
      </c>
      <c r="BR39" s="384">
        <v>18.039339999999999</v>
      </c>
      <c r="BS39" s="384">
        <v>18.686160000000001</v>
      </c>
      <c r="BT39" s="384">
        <v>18.073820000000001</v>
      </c>
      <c r="BU39" s="384">
        <v>18.17557</v>
      </c>
      <c r="BV39" s="384">
        <v>18.534210000000002</v>
      </c>
    </row>
    <row r="40" spans="1:74" ht="11.1" customHeight="1" x14ac:dyDescent="0.2">
      <c r="A40" s="265" t="s">
        <v>202</v>
      </c>
      <c r="B40" s="187" t="s">
        <v>590</v>
      </c>
      <c r="C40" s="261">
        <v>12.815494831000001</v>
      </c>
      <c r="D40" s="261">
        <v>13.281197195000001</v>
      </c>
      <c r="E40" s="261">
        <v>13.251592942</v>
      </c>
      <c r="F40" s="261">
        <v>12.498220347</v>
      </c>
      <c r="G40" s="261">
        <v>12.614944896000001</v>
      </c>
      <c r="H40" s="261">
        <v>13.350193109999999</v>
      </c>
      <c r="I40" s="261">
        <v>13.509824814</v>
      </c>
      <c r="J40" s="261">
        <v>13.517725296</v>
      </c>
      <c r="K40" s="261">
        <v>13.359682111</v>
      </c>
      <c r="L40" s="261">
        <v>12.734578813000001</v>
      </c>
      <c r="M40" s="261">
        <v>12.346288744000001</v>
      </c>
      <c r="N40" s="261">
        <v>12.358873689999999</v>
      </c>
      <c r="O40" s="261">
        <v>12.158868701999999</v>
      </c>
      <c r="P40" s="261">
        <v>12.229037018</v>
      </c>
      <c r="Q40" s="261">
        <v>12.133290450000001</v>
      </c>
      <c r="R40" s="261">
        <v>12.145797399999999</v>
      </c>
      <c r="S40" s="261">
        <v>12.129694615</v>
      </c>
      <c r="T40" s="261">
        <v>12.842353541</v>
      </c>
      <c r="U40" s="261">
        <v>13.177121395</v>
      </c>
      <c r="V40" s="261">
        <v>13.312404211</v>
      </c>
      <c r="W40" s="261">
        <v>13.214819138999999</v>
      </c>
      <c r="X40" s="261">
        <v>12.475485256000001</v>
      </c>
      <c r="Y40" s="261">
        <v>12.226639183</v>
      </c>
      <c r="Z40" s="261">
        <v>12.156250775</v>
      </c>
      <c r="AA40" s="261">
        <v>12.387283756</v>
      </c>
      <c r="AB40" s="261">
        <v>12.235478246</v>
      </c>
      <c r="AC40" s="261">
        <v>12.292025966000001</v>
      </c>
      <c r="AD40" s="261">
        <v>12.142377669</v>
      </c>
      <c r="AE40" s="261">
        <v>12.582338209</v>
      </c>
      <c r="AF40" s="261">
        <v>13.160471338000001</v>
      </c>
      <c r="AG40" s="261">
        <v>13.354413308</v>
      </c>
      <c r="AH40" s="261">
        <v>13.223182012000001</v>
      </c>
      <c r="AI40" s="261">
        <v>13.047336834999999</v>
      </c>
      <c r="AJ40" s="261">
        <v>12.503062654000001</v>
      </c>
      <c r="AK40" s="261">
        <v>12.120859167000001</v>
      </c>
      <c r="AL40" s="261">
        <v>12.139663585999999</v>
      </c>
      <c r="AM40" s="261">
        <v>12.7797619</v>
      </c>
      <c r="AN40" s="261">
        <v>12.605940865000001</v>
      </c>
      <c r="AO40" s="261">
        <v>12.084336708</v>
      </c>
      <c r="AP40" s="261">
        <v>12.062985825</v>
      </c>
      <c r="AQ40" s="261">
        <v>12.300815329000001</v>
      </c>
      <c r="AR40" s="261">
        <v>12.986729695999999</v>
      </c>
      <c r="AS40" s="261">
        <v>13.360715087000001</v>
      </c>
      <c r="AT40" s="261">
        <v>13.154915352</v>
      </c>
      <c r="AU40" s="261">
        <v>13.160116954999999</v>
      </c>
      <c r="AV40" s="261">
        <v>12.629071176</v>
      </c>
      <c r="AW40" s="261">
        <v>12.231229331</v>
      </c>
      <c r="AX40" s="261">
        <v>12.053962524999999</v>
      </c>
      <c r="AY40" s="261">
        <v>11.896232482</v>
      </c>
      <c r="AZ40" s="261">
        <v>12.14066</v>
      </c>
      <c r="BA40" s="261">
        <v>11.79494</v>
      </c>
      <c r="BB40" s="384">
        <v>11.79528</v>
      </c>
      <c r="BC40" s="384">
        <v>12.06794</v>
      </c>
      <c r="BD40" s="384">
        <v>12.83398</v>
      </c>
      <c r="BE40" s="384">
        <v>13.1373</v>
      </c>
      <c r="BF40" s="384">
        <v>12.81541</v>
      </c>
      <c r="BG40" s="384">
        <v>12.798730000000001</v>
      </c>
      <c r="BH40" s="384">
        <v>12.34995</v>
      </c>
      <c r="BI40" s="384">
        <v>11.9214</v>
      </c>
      <c r="BJ40" s="384">
        <v>11.79036</v>
      </c>
      <c r="BK40" s="384">
        <v>11.76145</v>
      </c>
      <c r="BL40" s="384">
        <v>12.00229</v>
      </c>
      <c r="BM40" s="384">
        <v>11.6783</v>
      </c>
      <c r="BN40" s="384">
        <v>11.69875</v>
      </c>
      <c r="BO40" s="384">
        <v>12.00464</v>
      </c>
      <c r="BP40" s="384">
        <v>12.79547</v>
      </c>
      <c r="BQ40" s="384">
        <v>13.14499</v>
      </c>
      <c r="BR40" s="384">
        <v>12.833130000000001</v>
      </c>
      <c r="BS40" s="384">
        <v>12.81756</v>
      </c>
      <c r="BT40" s="384">
        <v>12.376329999999999</v>
      </c>
      <c r="BU40" s="384">
        <v>11.96027</v>
      </c>
      <c r="BV40" s="384">
        <v>11.811249999999999</v>
      </c>
    </row>
    <row r="41" spans="1:74" ht="11.1" customHeight="1" x14ac:dyDescent="0.2">
      <c r="A41" s="265" t="s">
        <v>203</v>
      </c>
      <c r="B41" s="205" t="s">
        <v>558</v>
      </c>
      <c r="C41" s="261">
        <v>9.6942644266000002</v>
      </c>
      <c r="D41" s="261">
        <v>9.8092073451000008</v>
      </c>
      <c r="E41" s="261">
        <v>9.8050173425999994</v>
      </c>
      <c r="F41" s="261">
        <v>9.6350999446000003</v>
      </c>
      <c r="G41" s="261">
        <v>9.6898823091999997</v>
      </c>
      <c r="H41" s="261">
        <v>9.9849408708999992</v>
      </c>
      <c r="I41" s="261">
        <v>10.340826953000001</v>
      </c>
      <c r="J41" s="261">
        <v>10.235754428</v>
      </c>
      <c r="K41" s="261">
        <v>9.9785635881000001</v>
      </c>
      <c r="L41" s="261">
        <v>9.7834907780000009</v>
      </c>
      <c r="M41" s="261">
        <v>9.8501701178999994</v>
      </c>
      <c r="N41" s="261">
        <v>9.7097855798000001</v>
      </c>
      <c r="O41" s="261">
        <v>9.7235569550999994</v>
      </c>
      <c r="P41" s="261">
        <v>9.7205937432000002</v>
      </c>
      <c r="Q41" s="261">
        <v>9.6974702943000004</v>
      </c>
      <c r="R41" s="261">
        <v>9.7376903995999999</v>
      </c>
      <c r="S41" s="261">
        <v>9.8915104375999992</v>
      </c>
      <c r="T41" s="261">
        <v>10.018803639</v>
      </c>
      <c r="U41" s="261">
        <v>10.18477128</v>
      </c>
      <c r="V41" s="261">
        <v>10.225991233</v>
      </c>
      <c r="W41" s="261">
        <v>10.033247995</v>
      </c>
      <c r="X41" s="261">
        <v>9.9410443412999996</v>
      </c>
      <c r="Y41" s="261">
        <v>9.9594638610999997</v>
      </c>
      <c r="Z41" s="261">
        <v>9.9891884435999998</v>
      </c>
      <c r="AA41" s="261">
        <v>9.9396742223000007</v>
      </c>
      <c r="AB41" s="261">
        <v>10.006458747</v>
      </c>
      <c r="AC41" s="261">
        <v>10.232113160999999</v>
      </c>
      <c r="AD41" s="261">
        <v>10.000012444999999</v>
      </c>
      <c r="AE41" s="261">
        <v>10.172265475</v>
      </c>
      <c r="AF41" s="261">
        <v>10.303650233999999</v>
      </c>
      <c r="AG41" s="261">
        <v>10.287180595000001</v>
      </c>
      <c r="AH41" s="261">
        <v>10.217151665999999</v>
      </c>
      <c r="AI41" s="261">
        <v>10.120672152999999</v>
      </c>
      <c r="AJ41" s="261">
        <v>9.9396324896999992</v>
      </c>
      <c r="AK41" s="261">
        <v>10.123270312000001</v>
      </c>
      <c r="AL41" s="261">
        <v>10.055494935</v>
      </c>
      <c r="AM41" s="261">
        <v>10.265307333999999</v>
      </c>
      <c r="AN41" s="261">
        <v>10.113381579</v>
      </c>
      <c r="AO41" s="261">
        <v>10.037001947</v>
      </c>
      <c r="AP41" s="261">
        <v>10.091018255</v>
      </c>
      <c r="AQ41" s="261">
        <v>10.092861913</v>
      </c>
      <c r="AR41" s="261">
        <v>10.145233642999999</v>
      </c>
      <c r="AS41" s="261">
        <v>10.352955235</v>
      </c>
      <c r="AT41" s="261">
        <v>10.196461159</v>
      </c>
      <c r="AU41" s="261">
        <v>9.9625748928999993</v>
      </c>
      <c r="AV41" s="261">
        <v>10.073101787000001</v>
      </c>
      <c r="AW41" s="261">
        <v>10.143917038</v>
      </c>
      <c r="AX41" s="261">
        <v>10.001039725</v>
      </c>
      <c r="AY41" s="261">
        <v>10.088207897</v>
      </c>
      <c r="AZ41" s="261">
        <v>10.160450000000001</v>
      </c>
      <c r="BA41" s="261">
        <v>10.151339999999999</v>
      </c>
      <c r="BB41" s="384">
        <v>10.18895</v>
      </c>
      <c r="BC41" s="384">
        <v>10.17713</v>
      </c>
      <c r="BD41" s="384">
        <v>10.27796</v>
      </c>
      <c r="BE41" s="384">
        <v>10.50609</v>
      </c>
      <c r="BF41" s="384">
        <v>10.31296</v>
      </c>
      <c r="BG41" s="384">
        <v>10.069100000000001</v>
      </c>
      <c r="BH41" s="384">
        <v>10.20514</v>
      </c>
      <c r="BI41" s="384">
        <v>10.2242</v>
      </c>
      <c r="BJ41" s="384">
        <v>10.12182</v>
      </c>
      <c r="BK41" s="384">
        <v>10.254810000000001</v>
      </c>
      <c r="BL41" s="384">
        <v>10.33161</v>
      </c>
      <c r="BM41" s="384">
        <v>10.31035</v>
      </c>
      <c r="BN41" s="384">
        <v>10.34686</v>
      </c>
      <c r="BO41" s="384">
        <v>10.347</v>
      </c>
      <c r="BP41" s="384">
        <v>10.46565</v>
      </c>
      <c r="BQ41" s="384">
        <v>10.709210000000001</v>
      </c>
      <c r="BR41" s="384">
        <v>10.504989999999999</v>
      </c>
      <c r="BS41" s="384">
        <v>10.25034</v>
      </c>
      <c r="BT41" s="384">
        <v>10.392010000000001</v>
      </c>
      <c r="BU41" s="384">
        <v>10.42474</v>
      </c>
      <c r="BV41" s="384">
        <v>10.32185</v>
      </c>
    </row>
    <row r="42" spans="1:74" ht="11.1" customHeight="1" x14ac:dyDescent="0.2">
      <c r="A42" s="265" t="s">
        <v>204</v>
      </c>
      <c r="B42" s="205" t="s">
        <v>559</v>
      </c>
      <c r="C42" s="261">
        <v>8.5610997267000002</v>
      </c>
      <c r="D42" s="261">
        <v>8.6690802856999998</v>
      </c>
      <c r="E42" s="261">
        <v>8.6288235795000006</v>
      </c>
      <c r="F42" s="261">
        <v>8.8753773192000001</v>
      </c>
      <c r="G42" s="261">
        <v>9.2269008292999999</v>
      </c>
      <c r="H42" s="261">
        <v>10.210100125</v>
      </c>
      <c r="I42" s="261">
        <v>10.425515795999999</v>
      </c>
      <c r="J42" s="261">
        <v>10.226950533</v>
      </c>
      <c r="K42" s="261">
        <v>9.6525172240000003</v>
      </c>
      <c r="L42" s="261">
        <v>9.0266356771999998</v>
      </c>
      <c r="M42" s="261">
        <v>8.8301109299</v>
      </c>
      <c r="N42" s="261">
        <v>8.7829844967999993</v>
      </c>
      <c r="O42" s="261">
        <v>8.8275866761999993</v>
      </c>
      <c r="P42" s="261">
        <v>8.8940170901000002</v>
      </c>
      <c r="Q42" s="261">
        <v>9.0695600211999992</v>
      </c>
      <c r="R42" s="261">
        <v>9.0426343508000002</v>
      </c>
      <c r="S42" s="261">
        <v>9.5982114545999995</v>
      </c>
      <c r="T42" s="261">
        <v>10.484066761999999</v>
      </c>
      <c r="U42" s="261">
        <v>10.640113510000001</v>
      </c>
      <c r="V42" s="261">
        <v>10.61912893</v>
      </c>
      <c r="W42" s="261">
        <v>9.9834773742999996</v>
      </c>
      <c r="X42" s="261">
        <v>9.2507127089000001</v>
      </c>
      <c r="Y42" s="261">
        <v>9.1853315966999993</v>
      </c>
      <c r="Z42" s="261">
        <v>8.9830778428000002</v>
      </c>
      <c r="AA42" s="261">
        <v>8.946964736</v>
      </c>
      <c r="AB42" s="261">
        <v>9.2194029022000006</v>
      </c>
      <c r="AC42" s="261">
        <v>9.1827662665999998</v>
      </c>
      <c r="AD42" s="261">
        <v>9.3514321869000003</v>
      </c>
      <c r="AE42" s="261">
        <v>9.8130804084999994</v>
      </c>
      <c r="AF42" s="261">
        <v>10.720952318</v>
      </c>
      <c r="AG42" s="261">
        <v>11.006127286</v>
      </c>
      <c r="AH42" s="261">
        <v>10.786761083</v>
      </c>
      <c r="AI42" s="261">
        <v>10.160803567</v>
      </c>
      <c r="AJ42" s="261">
        <v>9.3793230756000003</v>
      </c>
      <c r="AK42" s="261">
        <v>9.1843876787000003</v>
      </c>
      <c r="AL42" s="261">
        <v>9.0237716543000008</v>
      </c>
      <c r="AM42" s="261">
        <v>9.0933290157000002</v>
      </c>
      <c r="AN42" s="261">
        <v>9.3048152423000001</v>
      </c>
      <c r="AO42" s="261">
        <v>9.4021817599999995</v>
      </c>
      <c r="AP42" s="261">
        <v>9.2759304142999994</v>
      </c>
      <c r="AQ42" s="261">
        <v>10.059435604999999</v>
      </c>
      <c r="AR42" s="261">
        <v>10.887373139999999</v>
      </c>
      <c r="AS42" s="261">
        <v>11.046440025000001</v>
      </c>
      <c r="AT42" s="261">
        <v>10.728073323</v>
      </c>
      <c r="AU42" s="261">
        <v>10.144806619000001</v>
      </c>
      <c r="AV42" s="261">
        <v>9.5003635141</v>
      </c>
      <c r="AW42" s="261">
        <v>9.253636899</v>
      </c>
      <c r="AX42" s="261">
        <v>9.0902597460999992</v>
      </c>
      <c r="AY42" s="261">
        <v>8.9330492375000006</v>
      </c>
      <c r="AZ42" s="261">
        <v>9.3326229999999999</v>
      </c>
      <c r="BA42" s="261">
        <v>9.5384209999999996</v>
      </c>
      <c r="BB42" s="384">
        <v>9.4770319999999995</v>
      </c>
      <c r="BC42" s="384">
        <v>10.309060000000001</v>
      </c>
      <c r="BD42" s="384">
        <v>11.19469</v>
      </c>
      <c r="BE42" s="384">
        <v>11.327299999999999</v>
      </c>
      <c r="BF42" s="384">
        <v>11.002230000000001</v>
      </c>
      <c r="BG42" s="384">
        <v>10.417899999999999</v>
      </c>
      <c r="BH42" s="384">
        <v>9.7422280000000008</v>
      </c>
      <c r="BI42" s="384">
        <v>9.4932269999999992</v>
      </c>
      <c r="BJ42" s="384">
        <v>9.3219820000000002</v>
      </c>
      <c r="BK42" s="384">
        <v>9.2052160000000001</v>
      </c>
      <c r="BL42" s="384">
        <v>9.6330629999999999</v>
      </c>
      <c r="BM42" s="384">
        <v>9.8212340000000005</v>
      </c>
      <c r="BN42" s="384">
        <v>9.7507669999999997</v>
      </c>
      <c r="BO42" s="384">
        <v>10.61622</v>
      </c>
      <c r="BP42" s="384">
        <v>11.538650000000001</v>
      </c>
      <c r="BQ42" s="384">
        <v>11.68741</v>
      </c>
      <c r="BR42" s="384">
        <v>11.348050000000001</v>
      </c>
      <c r="BS42" s="384">
        <v>10.741020000000001</v>
      </c>
      <c r="BT42" s="384">
        <v>10.0486</v>
      </c>
      <c r="BU42" s="384">
        <v>9.7950429999999997</v>
      </c>
      <c r="BV42" s="384">
        <v>9.6077720000000006</v>
      </c>
    </row>
    <row r="43" spans="1:74" ht="11.1" customHeight="1" x14ac:dyDescent="0.2">
      <c r="A43" s="265" t="s">
        <v>205</v>
      </c>
      <c r="B43" s="205" t="s">
        <v>560</v>
      </c>
      <c r="C43" s="261">
        <v>9.8727152074000006</v>
      </c>
      <c r="D43" s="261">
        <v>10.040653338</v>
      </c>
      <c r="E43" s="261">
        <v>9.9071204715000007</v>
      </c>
      <c r="F43" s="261">
        <v>9.7482798801000001</v>
      </c>
      <c r="G43" s="261">
        <v>9.7868559511999997</v>
      </c>
      <c r="H43" s="261">
        <v>10.049843483</v>
      </c>
      <c r="I43" s="261">
        <v>10.510176012000001</v>
      </c>
      <c r="J43" s="261">
        <v>10.219616652999999</v>
      </c>
      <c r="K43" s="261">
        <v>10.123553450999999</v>
      </c>
      <c r="L43" s="261">
        <v>9.8156136625000006</v>
      </c>
      <c r="M43" s="261">
        <v>9.6464072324999997</v>
      </c>
      <c r="N43" s="261">
        <v>9.6111386140999997</v>
      </c>
      <c r="O43" s="261">
        <v>9.7164810962000008</v>
      </c>
      <c r="P43" s="261">
        <v>9.7412390301999991</v>
      </c>
      <c r="Q43" s="261">
        <v>9.6268939448000008</v>
      </c>
      <c r="R43" s="261">
        <v>9.5348894611000006</v>
      </c>
      <c r="S43" s="261">
        <v>9.5702859277000005</v>
      </c>
      <c r="T43" s="261">
        <v>10.013318178</v>
      </c>
      <c r="U43" s="261">
        <v>10.097223001</v>
      </c>
      <c r="V43" s="261">
        <v>10.080974786000001</v>
      </c>
      <c r="W43" s="261">
        <v>9.9793311433999996</v>
      </c>
      <c r="X43" s="261">
        <v>9.6797463491000002</v>
      </c>
      <c r="Y43" s="261">
        <v>9.5959473710999994</v>
      </c>
      <c r="Z43" s="261">
        <v>9.5762073307000009</v>
      </c>
      <c r="AA43" s="261">
        <v>9.7612588959999993</v>
      </c>
      <c r="AB43" s="261">
        <v>9.8879011087999995</v>
      </c>
      <c r="AC43" s="261">
        <v>9.8251884280000006</v>
      </c>
      <c r="AD43" s="261">
        <v>9.7850185466999999</v>
      </c>
      <c r="AE43" s="261">
        <v>9.7956693818999998</v>
      </c>
      <c r="AF43" s="261">
        <v>10.105596155000001</v>
      </c>
      <c r="AG43" s="261">
        <v>10.262871225</v>
      </c>
      <c r="AH43" s="261">
        <v>10.215284752000001</v>
      </c>
      <c r="AI43" s="261">
        <v>10.243364914000001</v>
      </c>
      <c r="AJ43" s="261">
        <v>9.9905149632000008</v>
      </c>
      <c r="AK43" s="261">
        <v>9.7436208267000008</v>
      </c>
      <c r="AL43" s="261">
        <v>9.7186668550000004</v>
      </c>
      <c r="AM43" s="261">
        <v>10.191889348</v>
      </c>
      <c r="AN43" s="261">
        <v>10.1536636</v>
      </c>
      <c r="AO43" s="261">
        <v>9.8153043314000001</v>
      </c>
      <c r="AP43" s="261">
        <v>9.7816818550000004</v>
      </c>
      <c r="AQ43" s="261">
        <v>9.7550367696000002</v>
      </c>
      <c r="AR43" s="261">
        <v>10.069372736</v>
      </c>
      <c r="AS43" s="261">
        <v>10.121942163</v>
      </c>
      <c r="AT43" s="261">
        <v>9.8785429450999995</v>
      </c>
      <c r="AU43" s="261">
        <v>9.9564713330999997</v>
      </c>
      <c r="AV43" s="261">
        <v>9.8753738105999993</v>
      </c>
      <c r="AW43" s="261">
        <v>9.9916726065999999</v>
      </c>
      <c r="AX43" s="261">
        <v>9.7067613615999999</v>
      </c>
      <c r="AY43" s="261">
        <v>9.8475361462999995</v>
      </c>
      <c r="AZ43" s="261">
        <v>10.09343</v>
      </c>
      <c r="BA43" s="261">
        <v>9.8162850000000006</v>
      </c>
      <c r="BB43" s="384">
        <v>9.7934780000000003</v>
      </c>
      <c r="BC43" s="384">
        <v>9.7799580000000006</v>
      </c>
      <c r="BD43" s="384">
        <v>10.111269999999999</v>
      </c>
      <c r="BE43" s="384">
        <v>10.155889999999999</v>
      </c>
      <c r="BF43" s="384">
        <v>9.9143000000000008</v>
      </c>
      <c r="BG43" s="384">
        <v>10.00117</v>
      </c>
      <c r="BH43" s="384">
        <v>9.8962330000000005</v>
      </c>
      <c r="BI43" s="384">
        <v>9.9928779999999993</v>
      </c>
      <c r="BJ43" s="384">
        <v>9.6844549999999998</v>
      </c>
      <c r="BK43" s="384">
        <v>9.8299339999999997</v>
      </c>
      <c r="BL43" s="384">
        <v>10.085990000000001</v>
      </c>
      <c r="BM43" s="384">
        <v>9.8251709999999992</v>
      </c>
      <c r="BN43" s="384">
        <v>9.789282</v>
      </c>
      <c r="BO43" s="384">
        <v>9.7822759999999995</v>
      </c>
      <c r="BP43" s="384">
        <v>10.11748</v>
      </c>
      <c r="BQ43" s="384">
        <v>10.17266</v>
      </c>
      <c r="BR43" s="384">
        <v>9.9379760000000008</v>
      </c>
      <c r="BS43" s="384">
        <v>10.030620000000001</v>
      </c>
      <c r="BT43" s="384">
        <v>9.9320280000000007</v>
      </c>
      <c r="BU43" s="384">
        <v>10.033390000000001</v>
      </c>
      <c r="BV43" s="384">
        <v>9.7362599999999997</v>
      </c>
    </row>
    <row r="44" spans="1:74" ht="11.1" customHeight="1" x14ac:dyDescent="0.2">
      <c r="A44" s="265" t="s">
        <v>206</v>
      </c>
      <c r="B44" s="205" t="s">
        <v>561</v>
      </c>
      <c r="C44" s="261">
        <v>8.8193737823999996</v>
      </c>
      <c r="D44" s="261">
        <v>9.0685915887000004</v>
      </c>
      <c r="E44" s="261">
        <v>8.8093156380999993</v>
      </c>
      <c r="F44" s="261">
        <v>8.8268562121999992</v>
      </c>
      <c r="G44" s="261">
        <v>8.9040994630999997</v>
      </c>
      <c r="H44" s="261">
        <v>9.3137344511000002</v>
      </c>
      <c r="I44" s="261">
        <v>9.4084861013999994</v>
      </c>
      <c r="J44" s="261">
        <v>9.4204208001000005</v>
      </c>
      <c r="K44" s="261">
        <v>9.3910675603999998</v>
      </c>
      <c r="L44" s="261">
        <v>8.9242349736000008</v>
      </c>
      <c r="M44" s="261">
        <v>8.8355077716999997</v>
      </c>
      <c r="N44" s="261">
        <v>8.7996161381999993</v>
      </c>
      <c r="O44" s="261">
        <v>8.7700196997000006</v>
      </c>
      <c r="P44" s="261">
        <v>8.6744082347999996</v>
      </c>
      <c r="Q44" s="261">
        <v>8.6802342304</v>
      </c>
      <c r="R44" s="261">
        <v>8.6594477151000007</v>
      </c>
      <c r="S44" s="261">
        <v>8.6585608501000006</v>
      </c>
      <c r="T44" s="261">
        <v>9.1959633829000005</v>
      </c>
      <c r="U44" s="261">
        <v>9.3629862560999992</v>
      </c>
      <c r="V44" s="261">
        <v>9.3519368894999992</v>
      </c>
      <c r="W44" s="261">
        <v>9.3588308522000005</v>
      </c>
      <c r="X44" s="261">
        <v>9.1751703220999996</v>
      </c>
      <c r="Y44" s="261">
        <v>9.0827522617999996</v>
      </c>
      <c r="Z44" s="261">
        <v>9.2765964123</v>
      </c>
      <c r="AA44" s="261">
        <v>9.1564860947</v>
      </c>
      <c r="AB44" s="261">
        <v>9.2432793814000007</v>
      </c>
      <c r="AC44" s="261">
        <v>9.1287102542999996</v>
      </c>
      <c r="AD44" s="261">
        <v>9.0782279199999998</v>
      </c>
      <c r="AE44" s="261">
        <v>9.1206237925</v>
      </c>
      <c r="AF44" s="261">
        <v>9.4720078801999996</v>
      </c>
      <c r="AG44" s="261">
        <v>9.5761099536999996</v>
      </c>
      <c r="AH44" s="261">
        <v>9.4761309251999997</v>
      </c>
      <c r="AI44" s="261">
        <v>9.4837478747000006</v>
      </c>
      <c r="AJ44" s="261">
        <v>9.1807961038000006</v>
      </c>
      <c r="AK44" s="261">
        <v>9.2260905301000005</v>
      </c>
      <c r="AL44" s="261">
        <v>9.1810935926999999</v>
      </c>
      <c r="AM44" s="261">
        <v>9.2006173811000007</v>
      </c>
      <c r="AN44" s="261">
        <v>9.2836888384999998</v>
      </c>
      <c r="AO44" s="261">
        <v>9.2628021274000005</v>
      </c>
      <c r="AP44" s="261">
        <v>9.1914136082999995</v>
      </c>
      <c r="AQ44" s="261">
        <v>9.2859642495999992</v>
      </c>
      <c r="AR44" s="261">
        <v>9.5650817831000001</v>
      </c>
      <c r="AS44" s="261">
        <v>9.4446595281000008</v>
      </c>
      <c r="AT44" s="261">
        <v>9.2279315437000005</v>
      </c>
      <c r="AU44" s="261">
        <v>9.4235426787000005</v>
      </c>
      <c r="AV44" s="261">
        <v>9.1621735374999993</v>
      </c>
      <c r="AW44" s="261">
        <v>9.3606289080000007</v>
      </c>
      <c r="AX44" s="261">
        <v>9.3004307310000005</v>
      </c>
      <c r="AY44" s="261">
        <v>9.2876690762000003</v>
      </c>
      <c r="AZ44" s="261">
        <v>9.3844370000000001</v>
      </c>
      <c r="BA44" s="261">
        <v>9.4391370000000006</v>
      </c>
      <c r="BB44" s="384">
        <v>9.3877500000000005</v>
      </c>
      <c r="BC44" s="384">
        <v>9.5321409999999993</v>
      </c>
      <c r="BD44" s="384">
        <v>9.8361110000000007</v>
      </c>
      <c r="BE44" s="384">
        <v>9.6820319999999995</v>
      </c>
      <c r="BF44" s="384">
        <v>9.4339390000000005</v>
      </c>
      <c r="BG44" s="384">
        <v>9.6675889999999995</v>
      </c>
      <c r="BH44" s="384">
        <v>9.3674970000000002</v>
      </c>
      <c r="BI44" s="384">
        <v>9.5258749999999992</v>
      </c>
      <c r="BJ44" s="384">
        <v>9.4262110000000003</v>
      </c>
      <c r="BK44" s="384">
        <v>9.4265620000000006</v>
      </c>
      <c r="BL44" s="384">
        <v>9.5422980000000006</v>
      </c>
      <c r="BM44" s="384">
        <v>9.5551890000000004</v>
      </c>
      <c r="BN44" s="384">
        <v>9.4988729999999997</v>
      </c>
      <c r="BO44" s="384">
        <v>9.6408699999999996</v>
      </c>
      <c r="BP44" s="384">
        <v>9.9548349999999992</v>
      </c>
      <c r="BQ44" s="384">
        <v>9.8164459999999991</v>
      </c>
      <c r="BR44" s="384">
        <v>9.5663339999999994</v>
      </c>
      <c r="BS44" s="384">
        <v>9.8069670000000002</v>
      </c>
      <c r="BT44" s="384">
        <v>9.5263080000000002</v>
      </c>
      <c r="BU44" s="384">
        <v>9.7138919999999995</v>
      </c>
      <c r="BV44" s="384">
        <v>9.640326</v>
      </c>
    </row>
    <row r="45" spans="1:74" ht="11.1" customHeight="1" x14ac:dyDescent="0.2">
      <c r="A45" s="265" t="s">
        <v>207</v>
      </c>
      <c r="B45" s="205" t="s">
        <v>562</v>
      </c>
      <c r="C45" s="261">
        <v>8.4908958499999994</v>
      </c>
      <c r="D45" s="261">
        <v>8.4799347183999991</v>
      </c>
      <c r="E45" s="261">
        <v>8.4325287734999996</v>
      </c>
      <c r="F45" s="261">
        <v>8.1786008452000001</v>
      </c>
      <c r="G45" s="261">
        <v>8.3784336458999995</v>
      </c>
      <c r="H45" s="261">
        <v>8.5726254148999992</v>
      </c>
      <c r="I45" s="261">
        <v>8.6691018705000005</v>
      </c>
      <c r="J45" s="261">
        <v>8.7807012025999995</v>
      </c>
      <c r="K45" s="261">
        <v>8.6319207598999999</v>
      </c>
      <c r="L45" s="261">
        <v>8.2139078602000009</v>
      </c>
      <c r="M45" s="261">
        <v>7.8929936109999996</v>
      </c>
      <c r="N45" s="261">
        <v>7.8776666732000002</v>
      </c>
      <c r="O45" s="261">
        <v>7.9826758053000004</v>
      </c>
      <c r="P45" s="261">
        <v>7.9978511977000002</v>
      </c>
      <c r="Q45" s="261">
        <v>7.9758277706999996</v>
      </c>
      <c r="R45" s="261">
        <v>7.8616534920000003</v>
      </c>
      <c r="S45" s="261">
        <v>8.0096294393999994</v>
      </c>
      <c r="T45" s="261">
        <v>8.2736713551999994</v>
      </c>
      <c r="U45" s="261">
        <v>8.4499587267000003</v>
      </c>
      <c r="V45" s="261">
        <v>8.5353161053999997</v>
      </c>
      <c r="W45" s="261">
        <v>8.5873875700000006</v>
      </c>
      <c r="X45" s="261">
        <v>8.2618322785</v>
      </c>
      <c r="Y45" s="261">
        <v>7.9597636293000003</v>
      </c>
      <c r="Z45" s="261">
        <v>8.0586585617999997</v>
      </c>
      <c r="AA45" s="261">
        <v>7.9128723879000002</v>
      </c>
      <c r="AB45" s="261">
        <v>8.1715961830000001</v>
      </c>
      <c r="AC45" s="261">
        <v>8.0430949844999997</v>
      </c>
      <c r="AD45" s="261">
        <v>8.0985772342000004</v>
      </c>
      <c r="AE45" s="261">
        <v>8.2127721012000006</v>
      </c>
      <c r="AF45" s="261">
        <v>8.5105058555999999</v>
      </c>
      <c r="AG45" s="261">
        <v>8.6133539590999995</v>
      </c>
      <c r="AH45" s="261">
        <v>8.5513984166999997</v>
      </c>
      <c r="AI45" s="261">
        <v>8.5246060336999996</v>
      </c>
      <c r="AJ45" s="261">
        <v>8.2623755112000001</v>
      </c>
      <c r="AK45" s="261">
        <v>8.0394780187000006</v>
      </c>
      <c r="AL45" s="261">
        <v>7.9004460238999998</v>
      </c>
      <c r="AM45" s="261">
        <v>8.3364197361999999</v>
      </c>
      <c r="AN45" s="261">
        <v>8.3443968149999996</v>
      </c>
      <c r="AO45" s="261">
        <v>8.3005209580999999</v>
      </c>
      <c r="AP45" s="261">
        <v>8.0858749058000008</v>
      </c>
      <c r="AQ45" s="261">
        <v>8.2284775194000002</v>
      </c>
      <c r="AR45" s="261">
        <v>8.6225033966000009</v>
      </c>
      <c r="AS45" s="261">
        <v>8.7065645916999994</v>
      </c>
      <c r="AT45" s="261">
        <v>8.7149405023999993</v>
      </c>
      <c r="AU45" s="261">
        <v>8.4587954600999993</v>
      </c>
      <c r="AV45" s="261">
        <v>8.1735698449999994</v>
      </c>
      <c r="AW45" s="261">
        <v>8.1578955659000005</v>
      </c>
      <c r="AX45" s="261">
        <v>7.9522342196000002</v>
      </c>
      <c r="AY45" s="261">
        <v>8.1334170806999992</v>
      </c>
      <c r="AZ45" s="261">
        <v>8.2321489999999997</v>
      </c>
      <c r="BA45" s="261">
        <v>8.2273390000000006</v>
      </c>
      <c r="BB45" s="384">
        <v>8.0160210000000003</v>
      </c>
      <c r="BC45" s="384">
        <v>8.1607599999999998</v>
      </c>
      <c r="BD45" s="384">
        <v>8.5490180000000002</v>
      </c>
      <c r="BE45" s="384">
        <v>8.6115860000000009</v>
      </c>
      <c r="BF45" s="384">
        <v>8.6040770000000002</v>
      </c>
      <c r="BG45" s="384">
        <v>8.3584320000000005</v>
      </c>
      <c r="BH45" s="384">
        <v>8.0534850000000002</v>
      </c>
      <c r="BI45" s="384">
        <v>7.9907969999999997</v>
      </c>
      <c r="BJ45" s="384">
        <v>7.7804589999999996</v>
      </c>
      <c r="BK45" s="384">
        <v>8.0259020000000003</v>
      </c>
      <c r="BL45" s="384">
        <v>8.1478079999999995</v>
      </c>
      <c r="BM45" s="384">
        <v>8.1331520000000008</v>
      </c>
      <c r="BN45" s="384">
        <v>7.9359780000000004</v>
      </c>
      <c r="BO45" s="384">
        <v>8.0948220000000006</v>
      </c>
      <c r="BP45" s="384">
        <v>8.4925639999999998</v>
      </c>
      <c r="BQ45" s="384">
        <v>8.5750240000000009</v>
      </c>
      <c r="BR45" s="384">
        <v>8.5739059999999991</v>
      </c>
      <c r="BS45" s="384">
        <v>8.3367190000000004</v>
      </c>
      <c r="BT45" s="384">
        <v>8.0372330000000005</v>
      </c>
      <c r="BU45" s="384">
        <v>7.9827149999999998</v>
      </c>
      <c r="BV45" s="384">
        <v>7.773021</v>
      </c>
    </row>
    <row r="46" spans="1:74" s="120" customFormat="1" ht="11.1" customHeight="1" x14ac:dyDescent="0.2">
      <c r="A46" s="265" t="s">
        <v>208</v>
      </c>
      <c r="B46" s="205" t="s">
        <v>563</v>
      </c>
      <c r="C46" s="261">
        <v>8.9717513772000004</v>
      </c>
      <c r="D46" s="261">
        <v>9.0382848096000004</v>
      </c>
      <c r="E46" s="261">
        <v>9.0914873802000002</v>
      </c>
      <c r="F46" s="261">
        <v>9.1752935696000009</v>
      </c>
      <c r="G46" s="261">
        <v>9.5410256320000002</v>
      </c>
      <c r="H46" s="261">
        <v>10.054053739</v>
      </c>
      <c r="I46" s="261">
        <v>10.259765376000001</v>
      </c>
      <c r="J46" s="261">
        <v>10.130172985</v>
      </c>
      <c r="K46" s="261">
        <v>9.9837168086000005</v>
      </c>
      <c r="L46" s="261">
        <v>9.3723096881999997</v>
      </c>
      <c r="M46" s="261">
        <v>8.7556385308000007</v>
      </c>
      <c r="N46" s="261">
        <v>8.7607532657</v>
      </c>
      <c r="O46" s="261">
        <v>8.6819844744000001</v>
      </c>
      <c r="P46" s="261">
        <v>8.7367812879999995</v>
      </c>
      <c r="Q46" s="261">
        <v>8.7370038575999995</v>
      </c>
      <c r="R46" s="261">
        <v>8.8491311422999992</v>
      </c>
      <c r="S46" s="261">
        <v>9.2458550771999999</v>
      </c>
      <c r="T46" s="261">
        <v>9.8651229237999996</v>
      </c>
      <c r="U46" s="261">
        <v>10.007925885000001</v>
      </c>
      <c r="V46" s="261">
        <v>9.9862174737</v>
      </c>
      <c r="W46" s="261">
        <v>9.8540021325999998</v>
      </c>
      <c r="X46" s="261">
        <v>9.3116308238999999</v>
      </c>
      <c r="Y46" s="261">
        <v>8.8294577402000005</v>
      </c>
      <c r="Z46" s="261">
        <v>8.8818303708999995</v>
      </c>
      <c r="AA46" s="261">
        <v>8.8751906337000008</v>
      </c>
      <c r="AB46" s="261">
        <v>8.9620494291000004</v>
      </c>
      <c r="AC46" s="261">
        <v>9.0049081222999998</v>
      </c>
      <c r="AD46" s="261">
        <v>9.0695961040000004</v>
      </c>
      <c r="AE46" s="261">
        <v>9.5585648106000001</v>
      </c>
      <c r="AF46" s="261">
        <v>10.128077184</v>
      </c>
      <c r="AG46" s="261">
        <v>10.217574259999999</v>
      </c>
      <c r="AH46" s="261">
        <v>10.079898836</v>
      </c>
      <c r="AI46" s="261">
        <v>9.9118748076000003</v>
      </c>
      <c r="AJ46" s="261">
        <v>9.5399949930000005</v>
      </c>
      <c r="AK46" s="261">
        <v>9.0633304362999993</v>
      </c>
      <c r="AL46" s="261">
        <v>9.0533001804000008</v>
      </c>
      <c r="AM46" s="261">
        <v>9.0664015154000008</v>
      </c>
      <c r="AN46" s="261">
        <v>9.1721289045999992</v>
      </c>
      <c r="AO46" s="261">
        <v>9.1181481080999998</v>
      </c>
      <c r="AP46" s="261">
        <v>9.2636023960999996</v>
      </c>
      <c r="AQ46" s="261">
        <v>9.6350002264000008</v>
      </c>
      <c r="AR46" s="261">
        <v>10.037077460000001</v>
      </c>
      <c r="AS46" s="261">
        <v>10.116997837</v>
      </c>
      <c r="AT46" s="261">
        <v>10.137119548999999</v>
      </c>
      <c r="AU46" s="261">
        <v>9.8572669571000002</v>
      </c>
      <c r="AV46" s="261">
        <v>9.4513811451999992</v>
      </c>
      <c r="AW46" s="261">
        <v>8.9708232788999993</v>
      </c>
      <c r="AX46" s="261">
        <v>8.9697561119000007</v>
      </c>
      <c r="AY46" s="261">
        <v>9.0161790455999995</v>
      </c>
      <c r="AZ46" s="261">
        <v>9.191478</v>
      </c>
      <c r="BA46" s="261">
        <v>9.1601710000000001</v>
      </c>
      <c r="BB46" s="384">
        <v>9.2902090000000008</v>
      </c>
      <c r="BC46" s="384">
        <v>9.7041660000000007</v>
      </c>
      <c r="BD46" s="384">
        <v>10.085229999999999</v>
      </c>
      <c r="BE46" s="384">
        <v>10.166119999999999</v>
      </c>
      <c r="BF46" s="384">
        <v>10.22049</v>
      </c>
      <c r="BG46" s="384">
        <v>9.9060410000000001</v>
      </c>
      <c r="BH46" s="384">
        <v>9.5388020000000004</v>
      </c>
      <c r="BI46" s="384">
        <v>9.033512</v>
      </c>
      <c r="BJ46" s="384">
        <v>9.0464099999999998</v>
      </c>
      <c r="BK46" s="384">
        <v>9.1322650000000003</v>
      </c>
      <c r="BL46" s="384">
        <v>9.2809840000000001</v>
      </c>
      <c r="BM46" s="384">
        <v>9.2661580000000008</v>
      </c>
      <c r="BN46" s="384">
        <v>9.4172370000000001</v>
      </c>
      <c r="BO46" s="384">
        <v>9.8452040000000007</v>
      </c>
      <c r="BP46" s="384">
        <v>10.236129999999999</v>
      </c>
      <c r="BQ46" s="384">
        <v>10.33057</v>
      </c>
      <c r="BR46" s="384">
        <v>10.38519</v>
      </c>
      <c r="BS46" s="384">
        <v>10.06292</v>
      </c>
      <c r="BT46" s="384">
        <v>9.6877849999999999</v>
      </c>
      <c r="BU46" s="384">
        <v>9.1784110000000005</v>
      </c>
      <c r="BV46" s="384">
        <v>9.1904219999999999</v>
      </c>
    </row>
    <row r="47" spans="1:74" s="120" customFormat="1" ht="11.1" customHeight="1" x14ac:dyDescent="0.2">
      <c r="A47" s="265" t="s">
        <v>209</v>
      </c>
      <c r="B47" s="207" t="s">
        <v>564</v>
      </c>
      <c r="C47" s="261">
        <v>11.892761303</v>
      </c>
      <c r="D47" s="261">
        <v>11.805263974000001</v>
      </c>
      <c r="E47" s="261">
        <v>11.798914330000001</v>
      </c>
      <c r="F47" s="261">
        <v>10.85856439</v>
      </c>
      <c r="G47" s="261">
        <v>12.306610761</v>
      </c>
      <c r="H47" s="261">
        <v>13.386375721</v>
      </c>
      <c r="I47" s="261">
        <v>14.377250878</v>
      </c>
      <c r="J47" s="261">
        <v>14.221404479</v>
      </c>
      <c r="K47" s="261">
        <v>14.581517472</v>
      </c>
      <c r="L47" s="261">
        <v>13.288538832</v>
      </c>
      <c r="M47" s="261">
        <v>12.512448202</v>
      </c>
      <c r="N47" s="261">
        <v>12.033384842</v>
      </c>
      <c r="O47" s="261">
        <v>12.081372213</v>
      </c>
      <c r="P47" s="261">
        <v>12.002573949</v>
      </c>
      <c r="Q47" s="261">
        <v>11.989813861</v>
      </c>
      <c r="R47" s="261">
        <v>10.962573969999999</v>
      </c>
      <c r="S47" s="261">
        <v>12.450028684999999</v>
      </c>
      <c r="T47" s="261">
        <v>13.503010263</v>
      </c>
      <c r="U47" s="261">
        <v>14.068066259</v>
      </c>
      <c r="V47" s="261">
        <v>14.382511969999999</v>
      </c>
      <c r="W47" s="261">
        <v>14.059625924000001</v>
      </c>
      <c r="X47" s="261">
        <v>12.115473398000001</v>
      </c>
      <c r="Y47" s="261">
        <v>12.520949219</v>
      </c>
      <c r="Z47" s="261">
        <v>12.191356553</v>
      </c>
      <c r="AA47" s="261">
        <v>12.254538738000001</v>
      </c>
      <c r="AB47" s="261">
        <v>12.415525027999999</v>
      </c>
      <c r="AC47" s="261">
        <v>12.598219672999999</v>
      </c>
      <c r="AD47" s="261">
        <v>11.21484734</v>
      </c>
      <c r="AE47" s="261">
        <v>12.851437862999999</v>
      </c>
      <c r="AF47" s="261">
        <v>14.374265238</v>
      </c>
      <c r="AG47" s="261">
        <v>14.412456614</v>
      </c>
      <c r="AH47" s="261">
        <v>14.705804235</v>
      </c>
      <c r="AI47" s="261">
        <v>14.898019624</v>
      </c>
      <c r="AJ47" s="261">
        <v>13.380792171</v>
      </c>
      <c r="AK47" s="261">
        <v>13.038590367999999</v>
      </c>
      <c r="AL47" s="261">
        <v>12.451982851</v>
      </c>
      <c r="AM47" s="261">
        <v>12.77353941</v>
      </c>
      <c r="AN47" s="261">
        <v>12.702113154999999</v>
      </c>
      <c r="AO47" s="261">
        <v>12.946510222000001</v>
      </c>
      <c r="AP47" s="261">
        <v>12.153974567000001</v>
      </c>
      <c r="AQ47" s="261">
        <v>13.380041458999999</v>
      </c>
      <c r="AR47" s="261">
        <v>14.561342099999999</v>
      </c>
      <c r="AS47" s="261">
        <v>15.216551873</v>
      </c>
      <c r="AT47" s="261">
        <v>15.836427222999999</v>
      </c>
      <c r="AU47" s="261">
        <v>14.474477191</v>
      </c>
      <c r="AV47" s="261">
        <v>13.632395386000001</v>
      </c>
      <c r="AW47" s="261">
        <v>13.457413710000001</v>
      </c>
      <c r="AX47" s="261">
        <v>13.124441937</v>
      </c>
      <c r="AY47" s="261">
        <v>12.794448423</v>
      </c>
      <c r="AZ47" s="261">
        <v>13.041</v>
      </c>
      <c r="BA47" s="261">
        <v>13.2751</v>
      </c>
      <c r="BB47" s="384">
        <v>12.699780000000001</v>
      </c>
      <c r="BC47" s="384">
        <v>13.731339999999999</v>
      </c>
      <c r="BD47" s="384">
        <v>14.933310000000001</v>
      </c>
      <c r="BE47" s="384">
        <v>15.514570000000001</v>
      </c>
      <c r="BF47" s="384">
        <v>16.13963</v>
      </c>
      <c r="BG47" s="384">
        <v>14.82586</v>
      </c>
      <c r="BH47" s="384">
        <v>13.866110000000001</v>
      </c>
      <c r="BI47" s="384">
        <v>13.821300000000001</v>
      </c>
      <c r="BJ47" s="384">
        <v>13.4857</v>
      </c>
      <c r="BK47" s="384">
        <v>13.164149999999999</v>
      </c>
      <c r="BL47" s="384">
        <v>13.3278</v>
      </c>
      <c r="BM47" s="384">
        <v>13.6058</v>
      </c>
      <c r="BN47" s="384">
        <v>13.27881</v>
      </c>
      <c r="BO47" s="384">
        <v>14.10313</v>
      </c>
      <c r="BP47" s="384">
        <v>15.32611</v>
      </c>
      <c r="BQ47" s="384">
        <v>15.92944</v>
      </c>
      <c r="BR47" s="384">
        <v>16.577120000000001</v>
      </c>
      <c r="BS47" s="384">
        <v>15.225289999999999</v>
      </c>
      <c r="BT47" s="384">
        <v>14.09684</v>
      </c>
      <c r="BU47" s="384">
        <v>14.201510000000001</v>
      </c>
      <c r="BV47" s="384">
        <v>13.863619999999999</v>
      </c>
    </row>
    <row r="48" spans="1:74" s="120" customFormat="1" ht="11.1" customHeight="1" x14ac:dyDescent="0.2">
      <c r="A48" s="265" t="s">
        <v>210</v>
      </c>
      <c r="B48" s="208" t="s">
        <v>538</v>
      </c>
      <c r="C48" s="215">
        <v>10.18</v>
      </c>
      <c r="D48" s="215">
        <v>10.36</v>
      </c>
      <c r="E48" s="215">
        <v>10.29</v>
      </c>
      <c r="F48" s="215">
        <v>10.01</v>
      </c>
      <c r="G48" s="215">
        <v>10.210000000000001</v>
      </c>
      <c r="H48" s="215">
        <v>10.64</v>
      </c>
      <c r="I48" s="215">
        <v>10.95</v>
      </c>
      <c r="J48" s="215">
        <v>10.85</v>
      </c>
      <c r="K48" s="215">
        <v>10.79</v>
      </c>
      <c r="L48" s="215">
        <v>10.31</v>
      </c>
      <c r="M48" s="215">
        <v>10.050000000000001</v>
      </c>
      <c r="N48" s="215">
        <v>9.98</v>
      </c>
      <c r="O48" s="215">
        <v>9.9700000000000006</v>
      </c>
      <c r="P48" s="215">
        <v>10</v>
      </c>
      <c r="Q48" s="215">
        <v>10</v>
      </c>
      <c r="R48" s="215">
        <v>9.83</v>
      </c>
      <c r="S48" s="215">
        <v>10.06</v>
      </c>
      <c r="T48" s="215">
        <v>10.52</v>
      </c>
      <c r="U48" s="215">
        <v>10.7</v>
      </c>
      <c r="V48" s="215">
        <v>10.81</v>
      </c>
      <c r="W48" s="215">
        <v>10.68</v>
      </c>
      <c r="X48" s="215">
        <v>10.15</v>
      </c>
      <c r="Y48" s="215">
        <v>10.1</v>
      </c>
      <c r="Z48" s="215">
        <v>10.09</v>
      </c>
      <c r="AA48" s="215">
        <v>10.130000000000001</v>
      </c>
      <c r="AB48" s="215">
        <v>10.28</v>
      </c>
      <c r="AC48" s="215">
        <v>10.28</v>
      </c>
      <c r="AD48" s="215">
        <v>10.07</v>
      </c>
      <c r="AE48" s="215">
        <v>10.34</v>
      </c>
      <c r="AF48" s="215">
        <v>10.83</v>
      </c>
      <c r="AG48" s="215">
        <v>10.95</v>
      </c>
      <c r="AH48" s="215">
        <v>10.91</v>
      </c>
      <c r="AI48" s="215">
        <v>10.86</v>
      </c>
      <c r="AJ48" s="215">
        <v>10.4</v>
      </c>
      <c r="AK48" s="215">
        <v>10.28</v>
      </c>
      <c r="AL48" s="215">
        <v>10.17</v>
      </c>
      <c r="AM48" s="215">
        <v>10.47</v>
      </c>
      <c r="AN48" s="215">
        <v>10.48</v>
      </c>
      <c r="AO48" s="215">
        <v>10.4</v>
      </c>
      <c r="AP48" s="215">
        <v>10.23</v>
      </c>
      <c r="AQ48" s="215">
        <v>10.41</v>
      </c>
      <c r="AR48" s="215">
        <v>10.79</v>
      </c>
      <c r="AS48" s="215">
        <v>11.03</v>
      </c>
      <c r="AT48" s="215">
        <v>11.02</v>
      </c>
      <c r="AU48" s="215">
        <v>10.7</v>
      </c>
      <c r="AV48" s="215">
        <v>10.46</v>
      </c>
      <c r="AW48" s="215">
        <v>10.43</v>
      </c>
      <c r="AX48" s="215">
        <v>10.27</v>
      </c>
      <c r="AY48" s="215">
        <v>10.29</v>
      </c>
      <c r="AZ48" s="215">
        <v>10.486660000000001</v>
      </c>
      <c r="BA48" s="215">
        <v>10.45416</v>
      </c>
      <c r="BB48" s="386">
        <v>10.30829</v>
      </c>
      <c r="BC48" s="386">
        <v>10.50638</v>
      </c>
      <c r="BD48" s="386">
        <v>10.935700000000001</v>
      </c>
      <c r="BE48" s="386">
        <v>11.1073</v>
      </c>
      <c r="BF48" s="386">
        <v>11.037190000000001</v>
      </c>
      <c r="BG48" s="386">
        <v>10.754799999999999</v>
      </c>
      <c r="BH48" s="386">
        <v>10.51451</v>
      </c>
      <c r="BI48" s="386">
        <v>10.47804</v>
      </c>
      <c r="BJ48" s="386">
        <v>10.30842</v>
      </c>
      <c r="BK48" s="386">
        <v>10.363200000000001</v>
      </c>
      <c r="BL48" s="386">
        <v>10.5589</v>
      </c>
      <c r="BM48" s="386">
        <v>10.533659999999999</v>
      </c>
      <c r="BN48" s="386">
        <v>10.41639</v>
      </c>
      <c r="BO48" s="386">
        <v>10.597149999999999</v>
      </c>
      <c r="BP48" s="386">
        <v>11.03145</v>
      </c>
      <c r="BQ48" s="386">
        <v>11.22587</v>
      </c>
      <c r="BR48" s="386">
        <v>11.16572</v>
      </c>
      <c r="BS48" s="386">
        <v>10.872389999999999</v>
      </c>
      <c r="BT48" s="386">
        <v>10.62374</v>
      </c>
      <c r="BU48" s="386">
        <v>10.61448</v>
      </c>
      <c r="BV48" s="386">
        <v>10.44692</v>
      </c>
    </row>
    <row r="49" spans="1:74" s="296" customFormat="1" ht="11.1" customHeight="1" x14ac:dyDescent="0.2">
      <c r="A49" s="119"/>
      <c r="B49" s="294"/>
      <c r="C49" s="295"/>
      <c r="D49" s="295"/>
      <c r="E49" s="295"/>
      <c r="F49" s="295"/>
      <c r="G49" s="295"/>
      <c r="H49" s="295"/>
      <c r="I49" s="295"/>
      <c r="J49" s="295"/>
      <c r="K49" s="295"/>
      <c r="L49" s="295"/>
      <c r="M49" s="295"/>
      <c r="N49" s="295"/>
      <c r="O49" s="295"/>
      <c r="P49" s="295"/>
      <c r="Q49" s="295"/>
      <c r="R49" s="295"/>
      <c r="S49" s="295"/>
      <c r="T49" s="295"/>
      <c r="U49" s="295"/>
      <c r="V49" s="295"/>
      <c r="W49" s="295"/>
      <c r="X49" s="295"/>
      <c r="Y49" s="295"/>
      <c r="Z49" s="295"/>
      <c r="AA49" s="295"/>
      <c r="AB49" s="295"/>
      <c r="AC49" s="295"/>
      <c r="AD49" s="295"/>
      <c r="AE49" s="295"/>
      <c r="AF49" s="295"/>
      <c r="AG49" s="295"/>
      <c r="AH49" s="295"/>
      <c r="AI49" s="295"/>
      <c r="AJ49" s="295"/>
      <c r="AK49" s="295"/>
      <c r="AL49" s="295"/>
      <c r="AM49" s="295"/>
      <c r="AN49" s="295"/>
      <c r="AO49" s="295"/>
      <c r="AP49" s="295"/>
      <c r="AQ49" s="295"/>
      <c r="AR49" s="295"/>
      <c r="AS49" s="295"/>
      <c r="AT49" s="295"/>
      <c r="AU49" s="295"/>
      <c r="AV49" s="295"/>
      <c r="AW49" s="295"/>
      <c r="AX49" s="295"/>
      <c r="AY49" s="366"/>
      <c r="AZ49" s="366"/>
      <c r="BA49" s="366"/>
      <c r="BB49" s="366"/>
      <c r="BC49" s="366"/>
      <c r="BD49" s="295"/>
      <c r="BE49" s="295"/>
      <c r="BF49" s="295"/>
      <c r="BG49" s="366"/>
      <c r="BH49" s="366"/>
      <c r="BI49" s="366"/>
      <c r="BJ49" s="366"/>
      <c r="BK49" s="366"/>
      <c r="BL49" s="366"/>
      <c r="BM49" s="366"/>
      <c r="BN49" s="366"/>
      <c r="BO49" s="366"/>
      <c r="BP49" s="366"/>
      <c r="BQ49" s="366"/>
      <c r="BR49" s="366"/>
      <c r="BS49" s="366"/>
      <c r="BT49" s="366"/>
      <c r="BU49" s="366"/>
      <c r="BV49" s="366"/>
    </row>
    <row r="50" spans="1:74" s="296" customFormat="1" ht="12" customHeight="1" x14ac:dyDescent="0.2">
      <c r="A50" s="119"/>
      <c r="B50" s="779" t="s">
        <v>1003</v>
      </c>
      <c r="C50" s="780"/>
      <c r="D50" s="780"/>
      <c r="E50" s="780"/>
      <c r="F50" s="780"/>
      <c r="G50" s="780"/>
      <c r="H50" s="780"/>
      <c r="I50" s="780"/>
      <c r="J50" s="780"/>
      <c r="K50" s="780"/>
      <c r="L50" s="780"/>
      <c r="M50" s="780"/>
      <c r="N50" s="780"/>
      <c r="O50" s="780"/>
      <c r="P50" s="780"/>
      <c r="Q50" s="780"/>
      <c r="AY50" s="513"/>
      <c r="AZ50" s="513"/>
      <c r="BA50" s="513"/>
      <c r="BB50" s="513"/>
      <c r="BC50" s="513"/>
      <c r="BD50" s="690"/>
      <c r="BE50" s="690"/>
      <c r="BF50" s="690"/>
      <c r="BG50" s="513"/>
      <c r="BH50" s="513"/>
      <c r="BI50" s="513"/>
      <c r="BJ50" s="513"/>
    </row>
    <row r="51" spans="1:74" s="296" customFormat="1" ht="12" customHeight="1" x14ac:dyDescent="0.2">
      <c r="A51" s="119"/>
      <c r="B51" s="788" t="s">
        <v>137</v>
      </c>
      <c r="C51" s="780"/>
      <c r="D51" s="780"/>
      <c r="E51" s="780"/>
      <c r="F51" s="780"/>
      <c r="G51" s="780"/>
      <c r="H51" s="780"/>
      <c r="I51" s="780"/>
      <c r="J51" s="780"/>
      <c r="K51" s="780"/>
      <c r="L51" s="780"/>
      <c r="M51" s="780"/>
      <c r="N51" s="780"/>
      <c r="O51" s="780"/>
      <c r="P51" s="780"/>
      <c r="Q51" s="780"/>
      <c r="AY51" s="513"/>
      <c r="AZ51" s="513"/>
      <c r="BA51" s="513"/>
      <c r="BB51" s="513"/>
      <c r="BC51" s="513"/>
      <c r="BD51" s="690"/>
      <c r="BE51" s="690"/>
      <c r="BF51" s="690"/>
      <c r="BG51" s="513"/>
      <c r="BH51" s="513"/>
      <c r="BI51" s="513"/>
      <c r="BJ51" s="513"/>
    </row>
    <row r="52" spans="1:74" s="464" customFormat="1" ht="12" customHeight="1" x14ac:dyDescent="0.2">
      <c r="A52" s="463"/>
      <c r="B52" s="847" t="s">
        <v>1076</v>
      </c>
      <c r="C52" s="798"/>
      <c r="D52" s="798"/>
      <c r="E52" s="798"/>
      <c r="F52" s="798"/>
      <c r="G52" s="798"/>
      <c r="H52" s="798"/>
      <c r="I52" s="798"/>
      <c r="J52" s="798"/>
      <c r="K52" s="798"/>
      <c r="L52" s="798"/>
      <c r="M52" s="798"/>
      <c r="N52" s="798"/>
      <c r="O52" s="798"/>
      <c r="P52" s="798"/>
      <c r="Q52" s="798"/>
      <c r="AY52" s="514"/>
      <c r="AZ52" s="514"/>
      <c r="BA52" s="514"/>
      <c r="BB52" s="514"/>
      <c r="BC52" s="514"/>
      <c r="BD52" s="691"/>
      <c r="BE52" s="691"/>
      <c r="BF52" s="691"/>
      <c r="BG52" s="514"/>
      <c r="BH52" s="514"/>
      <c r="BI52" s="514"/>
      <c r="BJ52" s="514"/>
    </row>
    <row r="53" spans="1:74" s="464" customFormat="1" ht="12" customHeight="1" x14ac:dyDescent="0.2">
      <c r="A53" s="465"/>
      <c r="B53" s="801" t="s">
        <v>1028</v>
      </c>
      <c r="C53" s="802"/>
      <c r="D53" s="802"/>
      <c r="E53" s="802"/>
      <c r="F53" s="802"/>
      <c r="G53" s="802"/>
      <c r="H53" s="802"/>
      <c r="I53" s="802"/>
      <c r="J53" s="802"/>
      <c r="K53" s="802"/>
      <c r="L53" s="802"/>
      <c r="M53" s="802"/>
      <c r="N53" s="802"/>
      <c r="O53" s="802"/>
      <c r="P53" s="802"/>
      <c r="Q53" s="798"/>
      <c r="AY53" s="514"/>
      <c r="AZ53" s="514"/>
      <c r="BA53" s="514"/>
      <c r="BB53" s="514"/>
      <c r="BC53" s="514"/>
      <c r="BD53" s="691"/>
      <c r="BE53" s="691"/>
      <c r="BF53" s="691"/>
      <c r="BG53" s="514"/>
      <c r="BH53" s="514"/>
      <c r="BI53" s="514"/>
      <c r="BJ53" s="514"/>
    </row>
    <row r="54" spans="1:74" s="464" customFormat="1" ht="12" customHeight="1" x14ac:dyDescent="0.2">
      <c r="A54" s="465"/>
      <c r="B54" s="796" t="s">
        <v>1064</v>
      </c>
      <c r="C54" s="802"/>
      <c r="D54" s="802"/>
      <c r="E54" s="802"/>
      <c r="F54" s="802"/>
      <c r="G54" s="802"/>
      <c r="H54" s="802"/>
      <c r="I54" s="802"/>
      <c r="J54" s="802"/>
      <c r="K54" s="802"/>
      <c r="L54" s="802"/>
      <c r="M54" s="802"/>
      <c r="N54" s="802"/>
      <c r="O54" s="802"/>
      <c r="P54" s="802"/>
      <c r="Q54" s="798"/>
      <c r="AY54" s="514"/>
      <c r="AZ54" s="514"/>
      <c r="BA54" s="514"/>
      <c r="BB54" s="514"/>
      <c r="BC54" s="514"/>
      <c r="BD54" s="691"/>
      <c r="BE54" s="691"/>
      <c r="BF54" s="691"/>
      <c r="BG54" s="514"/>
      <c r="BH54" s="514"/>
      <c r="BI54" s="514"/>
      <c r="BJ54" s="514"/>
    </row>
    <row r="55" spans="1:74" s="464" customFormat="1" ht="12" customHeight="1" x14ac:dyDescent="0.2">
      <c r="A55" s="465"/>
      <c r="B55" s="832" t="s">
        <v>1065</v>
      </c>
      <c r="C55" s="798"/>
      <c r="D55" s="798"/>
      <c r="E55" s="798"/>
      <c r="F55" s="798"/>
      <c r="G55" s="798"/>
      <c r="H55" s="798"/>
      <c r="I55" s="798"/>
      <c r="J55" s="798"/>
      <c r="K55" s="798"/>
      <c r="L55" s="798"/>
      <c r="M55" s="798"/>
      <c r="N55" s="798"/>
      <c r="O55" s="798"/>
      <c r="P55" s="798"/>
      <c r="Q55" s="798"/>
      <c r="AY55" s="514"/>
      <c r="AZ55" s="514"/>
      <c r="BA55" s="514"/>
      <c r="BB55" s="514"/>
      <c r="BC55" s="514"/>
      <c r="BD55" s="691"/>
      <c r="BE55" s="691"/>
      <c r="BF55" s="691"/>
      <c r="BG55" s="514"/>
      <c r="BH55" s="514"/>
      <c r="BI55" s="514"/>
      <c r="BJ55" s="514"/>
    </row>
    <row r="56" spans="1:74" s="464" customFormat="1" ht="22.35" customHeight="1" x14ac:dyDescent="0.2">
      <c r="A56" s="465"/>
      <c r="B56" s="801" t="s">
        <v>1072</v>
      </c>
      <c r="C56" s="802"/>
      <c r="D56" s="802"/>
      <c r="E56" s="802"/>
      <c r="F56" s="802"/>
      <c r="G56" s="802"/>
      <c r="H56" s="802"/>
      <c r="I56" s="802"/>
      <c r="J56" s="802"/>
      <c r="K56" s="802"/>
      <c r="L56" s="802"/>
      <c r="M56" s="802"/>
      <c r="N56" s="802"/>
      <c r="O56" s="802"/>
      <c r="P56" s="802"/>
      <c r="Q56" s="798"/>
      <c r="AY56" s="514"/>
      <c r="AZ56" s="514"/>
      <c r="BA56" s="514"/>
      <c r="BB56" s="514"/>
      <c r="BC56" s="514"/>
      <c r="BD56" s="691"/>
      <c r="BE56" s="691"/>
      <c r="BF56" s="691"/>
      <c r="BG56" s="514"/>
      <c r="BH56" s="514"/>
      <c r="BI56" s="514"/>
      <c r="BJ56" s="514"/>
    </row>
    <row r="57" spans="1:74" s="464" customFormat="1" ht="12" customHeight="1" x14ac:dyDescent="0.2">
      <c r="A57" s="465"/>
      <c r="B57" s="796" t="s">
        <v>1032</v>
      </c>
      <c r="C57" s="797"/>
      <c r="D57" s="797"/>
      <c r="E57" s="797"/>
      <c r="F57" s="797"/>
      <c r="G57" s="797"/>
      <c r="H57" s="797"/>
      <c r="I57" s="797"/>
      <c r="J57" s="797"/>
      <c r="K57" s="797"/>
      <c r="L57" s="797"/>
      <c r="M57" s="797"/>
      <c r="N57" s="797"/>
      <c r="O57" s="797"/>
      <c r="P57" s="797"/>
      <c r="Q57" s="798"/>
      <c r="AY57" s="514"/>
      <c r="AZ57" s="514"/>
      <c r="BA57" s="514"/>
      <c r="BB57" s="514"/>
      <c r="BC57" s="514"/>
      <c r="BD57" s="691"/>
      <c r="BE57" s="691"/>
      <c r="BF57" s="691"/>
      <c r="BG57" s="514"/>
      <c r="BH57" s="514"/>
      <c r="BI57" s="514"/>
      <c r="BJ57" s="514"/>
    </row>
    <row r="58" spans="1:74" s="460" customFormat="1" ht="12" customHeight="1" x14ac:dyDescent="0.2">
      <c r="A58" s="435"/>
      <c r="B58" s="810" t="s">
        <v>1129</v>
      </c>
      <c r="C58" s="798"/>
      <c r="D58" s="798"/>
      <c r="E58" s="798"/>
      <c r="F58" s="798"/>
      <c r="G58" s="798"/>
      <c r="H58" s="798"/>
      <c r="I58" s="798"/>
      <c r="J58" s="798"/>
      <c r="K58" s="798"/>
      <c r="L58" s="798"/>
      <c r="M58" s="798"/>
      <c r="N58" s="798"/>
      <c r="O58" s="798"/>
      <c r="P58" s="798"/>
      <c r="Q58" s="798"/>
      <c r="AY58" s="512"/>
      <c r="AZ58" s="512"/>
      <c r="BA58" s="512"/>
      <c r="BB58" s="512"/>
      <c r="BC58" s="512"/>
      <c r="BD58" s="684"/>
      <c r="BE58" s="684"/>
      <c r="BF58" s="684"/>
      <c r="BG58" s="512"/>
      <c r="BH58" s="512"/>
      <c r="BI58" s="512"/>
      <c r="BJ58" s="512"/>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7"/>
      <c r="AZ59" s="367"/>
      <c r="BA59" s="367"/>
      <c r="BB59" s="367"/>
      <c r="BC59" s="367"/>
      <c r="BD59" s="692"/>
      <c r="BE59" s="692"/>
      <c r="BF59" s="692"/>
      <c r="BG59" s="367"/>
      <c r="BH59" s="367"/>
      <c r="BI59" s="367"/>
      <c r="BJ59" s="367"/>
      <c r="BK59" s="367"/>
      <c r="BL59" s="367"/>
      <c r="BM59" s="367"/>
      <c r="BN59" s="367"/>
      <c r="BO59" s="367"/>
      <c r="BP59" s="367"/>
      <c r="BQ59" s="367"/>
      <c r="BR59" s="367"/>
      <c r="BS59" s="367"/>
      <c r="BT59" s="367"/>
      <c r="BU59" s="367"/>
      <c r="BV59" s="367"/>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7"/>
      <c r="AZ60" s="367"/>
      <c r="BA60" s="367"/>
      <c r="BB60" s="367"/>
      <c r="BC60" s="367"/>
      <c r="BD60" s="692"/>
      <c r="BE60" s="692"/>
      <c r="BF60" s="692"/>
      <c r="BG60" s="367"/>
      <c r="BH60" s="367"/>
      <c r="BI60" s="367"/>
      <c r="BJ60" s="367"/>
      <c r="BK60" s="367"/>
      <c r="BL60" s="367"/>
      <c r="BM60" s="367"/>
      <c r="BN60" s="367"/>
      <c r="BO60" s="367"/>
      <c r="BP60" s="367"/>
      <c r="BQ60" s="367"/>
      <c r="BR60" s="367"/>
      <c r="BS60" s="367"/>
      <c r="BT60" s="367"/>
      <c r="BU60" s="367"/>
      <c r="BV60" s="367"/>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7"/>
      <c r="AZ61" s="367"/>
      <c r="BA61" s="367"/>
      <c r="BB61" s="367"/>
      <c r="BC61" s="367"/>
      <c r="BD61" s="692"/>
      <c r="BE61" s="692"/>
      <c r="BF61" s="692"/>
      <c r="BG61" s="367"/>
      <c r="BH61" s="367"/>
      <c r="BI61" s="367"/>
      <c r="BJ61" s="367"/>
      <c r="BK61" s="367"/>
      <c r="BL61" s="367"/>
      <c r="BM61" s="367"/>
      <c r="BN61" s="367"/>
      <c r="BO61" s="367"/>
      <c r="BP61" s="367"/>
      <c r="BQ61" s="367"/>
      <c r="BR61" s="367"/>
      <c r="BS61" s="367"/>
      <c r="BT61" s="367"/>
      <c r="BU61" s="367"/>
      <c r="BV61" s="367"/>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7"/>
      <c r="AZ62" s="367"/>
      <c r="BA62" s="367"/>
      <c r="BB62" s="367"/>
      <c r="BC62" s="367"/>
      <c r="BD62" s="692"/>
      <c r="BE62" s="692"/>
      <c r="BF62" s="692"/>
      <c r="BG62" s="367"/>
      <c r="BH62" s="367"/>
      <c r="BI62" s="367"/>
      <c r="BJ62" s="367"/>
      <c r="BK62" s="367"/>
      <c r="BL62" s="367"/>
      <c r="BM62" s="367"/>
      <c r="BN62" s="367"/>
      <c r="BO62" s="367"/>
      <c r="BP62" s="367"/>
      <c r="BQ62" s="367"/>
      <c r="BR62" s="367"/>
      <c r="BS62" s="367"/>
      <c r="BT62" s="367"/>
      <c r="BU62" s="367"/>
      <c r="BV62" s="367"/>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7"/>
      <c r="AZ63" s="367"/>
      <c r="BA63" s="367"/>
      <c r="BB63" s="367"/>
      <c r="BC63" s="367"/>
      <c r="BD63" s="692"/>
      <c r="BE63" s="692"/>
      <c r="BF63" s="692"/>
      <c r="BG63" s="367"/>
      <c r="BH63" s="367"/>
      <c r="BI63" s="367"/>
      <c r="BJ63" s="367"/>
      <c r="BK63" s="367"/>
      <c r="BL63" s="367"/>
      <c r="BM63" s="367"/>
      <c r="BN63" s="367"/>
      <c r="BO63" s="367"/>
      <c r="BP63" s="367"/>
      <c r="BQ63" s="367"/>
      <c r="BR63" s="367"/>
      <c r="BS63" s="367"/>
      <c r="BT63" s="367"/>
      <c r="BU63" s="367"/>
      <c r="BV63" s="367"/>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7"/>
      <c r="AZ64" s="367"/>
      <c r="BA64" s="367"/>
      <c r="BB64" s="367"/>
      <c r="BC64" s="367"/>
      <c r="BD64" s="692"/>
      <c r="BE64" s="692"/>
      <c r="BF64" s="692"/>
      <c r="BG64" s="367"/>
      <c r="BH64" s="367"/>
      <c r="BI64" s="367"/>
      <c r="BJ64" s="367"/>
      <c r="BK64" s="367"/>
      <c r="BL64" s="367"/>
      <c r="BM64" s="367"/>
      <c r="BN64" s="367"/>
      <c r="BO64" s="367"/>
      <c r="BP64" s="367"/>
      <c r="BQ64" s="367"/>
      <c r="BR64" s="367"/>
      <c r="BS64" s="367"/>
      <c r="BT64" s="367"/>
      <c r="BU64" s="367"/>
      <c r="BV64" s="367"/>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7"/>
      <c r="AZ65" s="367"/>
      <c r="BA65" s="367"/>
      <c r="BB65" s="367"/>
      <c r="BC65" s="367"/>
      <c r="BD65" s="692"/>
      <c r="BE65" s="692"/>
      <c r="BF65" s="692"/>
      <c r="BG65" s="367"/>
      <c r="BH65" s="367"/>
      <c r="BI65" s="367"/>
      <c r="BJ65" s="367"/>
      <c r="BK65" s="367"/>
      <c r="BL65" s="367"/>
      <c r="BM65" s="367"/>
      <c r="BN65" s="367"/>
      <c r="BO65" s="367"/>
      <c r="BP65" s="367"/>
      <c r="BQ65" s="367"/>
      <c r="BR65" s="367"/>
      <c r="BS65" s="367"/>
      <c r="BT65" s="367"/>
      <c r="BU65" s="367"/>
      <c r="BV65" s="367"/>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7"/>
      <c r="AZ66" s="367"/>
      <c r="BA66" s="367"/>
      <c r="BB66" s="367"/>
      <c r="BC66" s="367"/>
      <c r="BD66" s="692"/>
      <c r="BE66" s="692"/>
      <c r="BF66" s="692"/>
      <c r="BG66" s="367"/>
      <c r="BH66" s="367"/>
      <c r="BI66" s="367"/>
      <c r="BJ66" s="367"/>
      <c r="BK66" s="367"/>
      <c r="BL66" s="367"/>
      <c r="BM66" s="367"/>
      <c r="BN66" s="367"/>
      <c r="BO66" s="367"/>
      <c r="BP66" s="367"/>
      <c r="BQ66" s="367"/>
      <c r="BR66" s="367"/>
      <c r="BS66" s="367"/>
      <c r="BT66" s="367"/>
      <c r="BU66" s="367"/>
      <c r="BV66" s="367"/>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7"/>
      <c r="AZ67" s="367"/>
      <c r="BA67" s="367"/>
      <c r="BB67" s="367"/>
      <c r="BC67" s="367"/>
      <c r="BD67" s="692"/>
      <c r="BE67" s="692"/>
      <c r="BF67" s="692"/>
      <c r="BG67" s="367"/>
      <c r="BH67" s="367"/>
      <c r="BI67" s="367"/>
      <c r="BJ67" s="367"/>
      <c r="BK67" s="367"/>
      <c r="BL67" s="367"/>
      <c r="BM67" s="367"/>
      <c r="BN67" s="367"/>
      <c r="BO67" s="367"/>
      <c r="BP67" s="367"/>
      <c r="BQ67" s="367"/>
      <c r="BR67" s="367"/>
      <c r="BS67" s="367"/>
      <c r="BT67" s="367"/>
      <c r="BU67" s="367"/>
      <c r="BV67" s="367"/>
    </row>
    <row r="68" spans="1:74" x14ac:dyDescent="0.2">
      <c r="BK68" s="368"/>
      <c r="BL68" s="368"/>
      <c r="BM68" s="368"/>
      <c r="BN68" s="368"/>
      <c r="BO68" s="368"/>
      <c r="BP68" s="368"/>
      <c r="BQ68" s="368"/>
      <c r="BR68" s="368"/>
      <c r="BS68" s="368"/>
      <c r="BT68" s="368"/>
      <c r="BU68" s="368"/>
      <c r="BV68" s="368"/>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7"/>
      <c r="AZ69" s="367"/>
      <c r="BA69" s="367"/>
      <c r="BB69" s="367"/>
      <c r="BC69" s="367"/>
      <c r="BD69" s="692"/>
      <c r="BE69" s="692"/>
      <c r="BF69" s="692"/>
      <c r="BG69" s="367"/>
      <c r="BH69" s="367"/>
      <c r="BI69" s="367"/>
      <c r="BJ69" s="367"/>
      <c r="BK69" s="367"/>
      <c r="BL69" s="367"/>
      <c r="BM69" s="367"/>
      <c r="BN69" s="367"/>
      <c r="BO69" s="367"/>
      <c r="BP69" s="367"/>
      <c r="BQ69" s="367"/>
      <c r="BR69" s="367"/>
      <c r="BS69" s="367"/>
      <c r="BT69" s="367"/>
      <c r="BU69" s="367"/>
      <c r="BV69" s="367"/>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7"/>
      <c r="AZ70" s="367"/>
      <c r="BA70" s="367"/>
      <c r="BB70" s="367"/>
      <c r="BC70" s="367"/>
      <c r="BD70" s="692"/>
      <c r="BE70" s="692"/>
      <c r="BF70" s="692"/>
      <c r="BG70" s="367"/>
      <c r="BH70" s="367"/>
      <c r="BI70" s="367"/>
      <c r="BJ70" s="367"/>
      <c r="BK70" s="367"/>
      <c r="BL70" s="367"/>
      <c r="BM70" s="367"/>
      <c r="BN70" s="367"/>
      <c r="BO70" s="367"/>
      <c r="BP70" s="367"/>
      <c r="BQ70" s="367"/>
      <c r="BR70" s="367"/>
      <c r="BS70" s="367"/>
      <c r="BT70" s="367"/>
      <c r="BU70" s="367"/>
      <c r="BV70" s="367"/>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7"/>
      <c r="AZ71" s="367"/>
      <c r="BA71" s="367"/>
      <c r="BB71" s="367"/>
      <c r="BC71" s="367"/>
      <c r="BD71" s="692"/>
      <c r="BE71" s="692"/>
      <c r="BF71" s="692"/>
      <c r="BG71" s="367"/>
      <c r="BH71" s="367"/>
      <c r="BI71" s="367"/>
      <c r="BJ71" s="367"/>
      <c r="BK71" s="367"/>
      <c r="BL71" s="367"/>
      <c r="BM71" s="367"/>
      <c r="BN71" s="367"/>
      <c r="BO71" s="367"/>
      <c r="BP71" s="367"/>
      <c r="BQ71" s="367"/>
      <c r="BR71" s="367"/>
      <c r="BS71" s="367"/>
      <c r="BT71" s="367"/>
      <c r="BU71" s="367"/>
      <c r="BV71" s="367"/>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7"/>
      <c r="AZ72" s="367"/>
      <c r="BA72" s="367"/>
      <c r="BB72" s="367"/>
      <c r="BC72" s="367"/>
      <c r="BD72" s="692"/>
      <c r="BE72" s="692"/>
      <c r="BF72" s="692"/>
      <c r="BG72" s="367"/>
      <c r="BH72" s="367"/>
      <c r="BI72" s="367"/>
      <c r="BJ72" s="367"/>
      <c r="BK72" s="367"/>
      <c r="BL72" s="367"/>
      <c r="BM72" s="367"/>
      <c r="BN72" s="367"/>
      <c r="BO72" s="367"/>
      <c r="BP72" s="367"/>
      <c r="BQ72" s="367"/>
      <c r="BR72" s="367"/>
      <c r="BS72" s="367"/>
      <c r="BT72" s="367"/>
      <c r="BU72" s="367"/>
      <c r="BV72" s="367"/>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7"/>
      <c r="AZ73" s="367"/>
      <c r="BA73" s="367"/>
      <c r="BB73" s="367"/>
      <c r="BC73" s="367"/>
      <c r="BD73" s="692"/>
      <c r="BE73" s="692"/>
      <c r="BF73" s="692"/>
      <c r="BG73" s="367"/>
      <c r="BH73" s="367"/>
      <c r="BI73" s="367"/>
      <c r="BJ73" s="367"/>
      <c r="BK73" s="367"/>
      <c r="BL73" s="367"/>
      <c r="BM73" s="367"/>
      <c r="BN73" s="367"/>
      <c r="BO73" s="367"/>
      <c r="BP73" s="367"/>
      <c r="BQ73" s="367"/>
      <c r="BR73" s="367"/>
      <c r="BS73" s="367"/>
      <c r="BT73" s="367"/>
      <c r="BU73" s="367"/>
      <c r="BV73" s="367"/>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7"/>
      <c r="AZ74" s="367"/>
      <c r="BA74" s="367"/>
      <c r="BB74" s="367"/>
      <c r="BC74" s="367"/>
      <c r="BD74" s="692"/>
      <c r="BE74" s="692"/>
      <c r="BF74" s="692"/>
      <c r="BG74" s="367"/>
      <c r="BH74" s="367"/>
      <c r="BI74" s="367"/>
      <c r="BJ74" s="367"/>
      <c r="BK74" s="367"/>
      <c r="BL74" s="367"/>
      <c r="BM74" s="367"/>
      <c r="BN74" s="367"/>
      <c r="BO74" s="367"/>
      <c r="BP74" s="367"/>
      <c r="BQ74" s="367"/>
      <c r="BR74" s="367"/>
      <c r="BS74" s="367"/>
      <c r="BT74" s="367"/>
      <c r="BU74" s="367"/>
      <c r="BV74" s="367"/>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7"/>
      <c r="AZ75" s="367"/>
      <c r="BA75" s="367"/>
      <c r="BB75" s="367"/>
      <c r="BC75" s="367"/>
      <c r="BD75" s="692"/>
      <c r="BE75" s="692"/>
      <c r="BF75" s="692"/>
      <c r="BG75" s="367"/>
      <c r="BH75" s="367"/>
      <c r="BI75" s="367"/>
      <c r="BJ75" s="367"/>
      <c r="BK75" s="367"/>
      <c r="BL75" s="367"/>
      <c r="BM75" s="367"/>
      <c r="BN75" s="367"/>
      <c r="BO75" s="367"/>
      <c r="BP75" s="367"/>
      <c r="BQ75" s="367"/>
      <c r="BR75" s="367"/>
      <c r="BS75" s="367"/>
      <c r="BT75" s="367"/>
      <c r="BU75" s="367"/>
      <c r="BV75" s="367"/>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7"/>
      <c r="AZ76" s="367"/>
      <c r="BA76" s="367"/>
      <c r="BB76" s="367"/>
      <c r="BC76" s="367"/>
      <c r="BD76" s="692"/>
      <c r="BE76" s="692"/>
      <c r="BF76" s="692"/>
      <c r="BG76" s="367"/>
      <c r="BH76" s="367"/>
      <c r="BI76" s="367"/>
      <c r="BJ76" s="367"/>
      <c r="BK76" s="367"/>
      <c r="BL76" s="367"/>
      <c r="BM76" s="367"/>
      <c r="BN76" s="367"/>
      <c r="BO76" s="367"/>
      <c r="BP76" s="367"/>
      <c r="BQ76" s="367"/>
      <c r="BR76" s="367"/>
      <c r="BS76" s="367"/>
      <c r="BT76" s="367"/>
      <c r="BU76" s="367"/>
      <c r="BV76" s="367"/>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7"/>
      <c r="AZ77" s="367"/>
      <c r="BA77" s="367"/>
      <c r="BB77" s="367"/>
      <c r="BC77" s="367"/>
      <c r="BD77" s="692"/>
      <c r="BE77" s="692"/>
      <c r="BF77" s="692"/>
      <c r="BG77" s="367"/>
      <c r="BH77" s="367"/>
      <c r="BI77" s="367"/>
      <c r="BJ77" s="367"/>
      <c r="BK77" s="367"/>
      <c r="BL77" s="367"/>
      <c r="BM77" s="367"/>
      <c r="BN77" s="367"/>
      <c r="BO77" s="367"/>
      <c r="BP77" s="367"/>
      <c r="BQ77" s="367"/>
      <c r="BR77" s="367"/>
      <c r="BS77" s="367"/>
      <c r="BT77" s="367"/>
      <c r="BU77" s="367"/>
      <c r="BV77" s="367"/>
    </row>
    <row r="78" spans="1:74" x14ac:dyDescent="0.2">
      <c r="BK78" s="368"/>
      <c r="BL78" s="368"/>
      <c r="BM78" s="368"/>
      <c r="BN78" s="368"/>
      <c r="BO78" s="368"/>
      <c r="BP78" s="368"/>
      <c r="BQ78" s="368"/>
      <c r="BR78" s="368"/>
      <c r="BS78" s="368"/>
      <c r="BT78" s="368"/>
      <c r="BU78" s="368"/>
      <c r="BV78" s="368"/>
    </row>
    <row r="79" spans="1:74" x14ac:dyDescent="0.2">
      <c r="BK79" s="368"/>
      <c r="BL79" s="368"/>
      <c r="BM79" s="368"/>
      <c r="BN79" s="368"/>
      <c r="BO79" s="368"/>
      <c r="BP79" s="368"/>
      <c r="BQ79" s="368"/>
      <c r="BR79" s="368"/>
      <c r="BS79" s="368"/>
      <c r="BT79" s="368"/>
      <c r="BU79" s="368"/>
      <c r="BV79" s="368"/>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69"/>
      <c r="AZ80" s="369"/>
      <c r="BA80" s="369"/>
      <c r="BB80" s="369"/>
      <c r="BC80" s="369"/>
      <c r="BD80" s="693"/>
      <c r="BE80" s="693"/>
      <c r="BF80" s="693"/>
      <c r="BG80" s="369"/>
      <c r="BH80" s="369"/>
      <c r="BI80" s="369"/>
      <c r="BJ80" s="369"/>
      <c r="BK80" s="369"/>
      <c r="BL80" s="369"/>
      <c r="BM80" s="369"/>
      <c r="BN80" s="369"/>
      <c r="BO80" s="369"/>
      <c r="BP80" s="369"/>
      <c r="BQ80" s="369"/>
      <c r="BR80" s="369"/>
      <c r="BS80" s="369"/>
      <c r="BT80" s="369"/>
      <c r="BU80" s="369"/>
      <c r="BV80" s="369"/>
    </row>
    <row r="81" spans="3:74" x14ac:dyDescent="0.2">
      <c r="BK81" s="368"/>
      <c r="BL81" s="368"/>
      <c r="BM81" s="368"/>
      <c r="BN81" s="368"/>
      <c r="BO81" s="368"/>
      <c r="BP81" s="368"/>
      <c r="BQ81" s="368"/>
      <c r="BR81" s="368"/>
      <c r="BS81" s="368"/>
      <c r="BT81" s="368"/>
      <c r="BU81" s="368"/>
      <c r="BV81" s="368"/>
    </row>
    <row r="82" spans="3:74" x14ac:dyDescent="0.2">
      <c r="BK82" s="368"/>
      <c r="BL82" s="368"/>
      <c r="BM82" s="368"/>
      <c r="BN82" s="368"/>
      <c r="BO82" s="368"/>
      <c r="BP82" s="368"/>
      <c r="BQ82" s="368"/>
      <c r="BR82" s="368"/>
      <c r="BS82" s="368"/>
      <c r="BT82" s="368"/>
      <c r="BU82" s="368"/>
      <c r="BV82" s="368"/>
    </row>
    <row r="83" spans="3:74" x14ac:dyDescent="0.2">
      <c r="BK83" s="368"/>
      <c r="BL83" s="368"/>
      <c r="BM83" s="368"/>
      <c r="BN83" s="368"/>
      <c r="BO83" s="368"/>
      <c r="BP83" s="368"/>
      <c r="BQ83" s="368"/>
      <c r="BR83" s="368"/>
      <c r="BS83" s="368"/>
      <c r="BT83" s="368"/>
      <c r="BU83" s="368"/>
      <c r="BV83" s="368"/>
    </row>
    <row r="84" spans="3:74" x14ac:dyDescent="0.2">
      <c r="BK84" s="368"/>
      <c r="BL84" s="368"/>
      <c r="BM84" s="368"/>
      <c r="BN84" s="368"/>
      <c r="BO84" s="368"/>
      <c r="BP84" s="368"/>
      <c r="BQ84" s="368"/>
      <c r="BR84" s="368"/>
      <c r="BS84" s="368"/>
      <c r="BT84" s="368"/>
      <c r="BU84" s="368"/>
      <c r="BV84" s="368"/>
    </row>
    <row r="85" spans="3:74" x14ac:dyDescent="0.2">
      <c r="BK85" s="368"/>
      <c r="BL85" s="368"/>
      <c r="BM85" s="368"/>
      <c r="BN85" s="368"/>
      <c r="BO85" s="368"/>
      <c r="BP85" s="368"/>
      <c r="BQ85" s="368"/>
      <c r="BR85" s="368"/>
      <c r="BS85" s="368"/>
      <c r="BT85" s="368"/>
      <c r="BU85" s="368"/>
      <c r="BV85" s="368"/>
    </row>
    <row r="86" spans="3:74" x14ac:dyDescent="0.2">
      <c r="BK86" s="368"/>
      <c r="BL86" s="368"/>
      <c r="BM86" s="368"/>
      <c r="BN86" s="368"/>
      <c r="BO86" s="368"/>
      <c r="BP86" s="368"/>
      <c r="BQ86" s="368"/>
      <c r="BR86" s="368"/>
      <c r="BS86" s="368"/>
      <c r="BT86" s="368"/>
      <c r="BU86" s="368"/>
      <c r="BV86" s="368"/>
    </row>
    <row r="87" spans="3:74" x14ac:dyDescent="0.2">
      <c r="BK87" s="368"/>
      <c r="BL87" s="368"/>
      <c r="BM87" s="368"/>
      <c r="BN87" s="368"/>
      <c r="BO87" s="368"/>
      <c r="BP87" s="368"/>
      <c r="BQ87" s="368"/>
      <c r="BR87" s="368"/>
      <c r="BS87" s="368"/>
      <c r="BT87" s="368"/>
      <c r="BU87" s="368"/>
      <c r="BV87" s="368"/>
    </row>
    <row r="88" spans="3:74" x14ac:dyDescent="0.2">
      <c r="BK88" s="368"/>
      <c r="BL88" s="368"/>
      <c r="BM88" s="368"/>
      <c r="BN88" s="368"/>
      <c r="BO88" s="368"/>
      <c r="BP88" s="368"/>
      <c r="BQ88" s="368"/>
      <c r="BR88" s="368"/>
      <c r="BS88" s="368"/>
      <c r="BT88" s="368"/>
      <c r="BU88" s="368"/>
      <c r="BV88" s="368"/>
    </row>
    <row r="89" spans="3:74" x14ac:dyDescent="0.2">
      <c r="BK89" s="368"/>
      <c r="BL89" s="368"/>
      <c r="BM89" s="368"/>
      <c r="BN89" s="368"/>
      <c r="BO89" s="368"/>
      <c r="BP89" s="368"/>
      <c r="BQ89" s="368"/>
      <c r="BR89" s="368"/>
      <c r="BS89" s="368"/>
      <c r="BT89" s="368"/>
      <c r="BU89" s="368"/>
      <c r="BV89" s="368"/>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0"/>
      <c r="AZ90" s="370"/>
      <c r="BA90" s="370"/>
      <c r="BB90" s="370"/>
      <c r="BC90" s="370"/>
      <c r="BD90" s="694"/>
      <c r="BE90" s="694"/>
      <c r="BF90" s="694"/>
      <c r="BG90" s="370"/>
      <c r="BH90" s="370"/>
      <c r="BI90" s="370"/>
      <c r="BJ90" s="370"/>
      <c r="BK90" s="370"/>
      <c r="BL90" s="370"/>
      <c r="BM90" s="370"/>
      <c r="BN90" s="370"/>
      <c r="BO90" s="370"/>
      <c r="BP90" s="370"/>
      <c r="BQ90" s="370"/>
      <c r="BR90" s="370"/>
      <c r="BS90" s="370"/>
      <c r="BT90" s="370"/>
      <c r="BU90" s="370"/>
      <c r="BV90" s="370"/>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0"/>
      <c r="AZ91" s="370"/>
      <c r="BA91" s="370"/>
      <c r="BB91" s="370"/>
      <c r="BC91" s="370"/>
      <c r="BD91" s="694"/>
      <c r="BE91" s="694"/>
      <c r="BF91" s="694"/>
      <c r="BG91" s="370"/>
      <c r="BH91" s="370"/>
      <c r="BI91" s="370"/>
      <c r="BJ91" s="370"/>
      <c r="BK91" s="370"/>
      <c r="BL91" s="370"/>
      <c r="BM91" s="370"/>
      <c r="BN91" s="370"/>
      <c r="BO91" s="370"/>
      <c r="BP91" s="370"/>
      <c r="BQ91" s="370"/>
      <c r="BR91" s="370"/>
      <c r="BS91" s="370"/>
      <c r="BT91" s="370"/>
      <c r="BU91" s="370"/>
      <c r="BV91" s="370"/>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0"/>
      <c r="AZ92" s="370"/>
      <c r="BA92" s="370"/>
      <c r="BB92" s="370"/>
      <c r="BC92" s="370"/>
      <c r="BD92" s="694"/>
      <c r="BE92" s="694"/>
      <c r="BF92" s="694"/>
      <c r="BG92" s="370"/>
      <c r="BH92" s="370"/>
      <c r="BI92" s="370"/>
      <c r="BJ92" s="370"/>
      <c r="BK92" s="370"/>
      <c r="BL92" s="370"/>
      <c r="BM92" s="370"/>
      <c r="BN92" s="370"/>
      <c r="BO92" s="370"/>
      <c r="BP92" s="370"/>
      <c r="BQ92" s="370"/>
      <c r="BR92" s="370"/>
      <c r="BS92" s="370"/>
      <c r="BT92" s="370"/>
      <c r="BU92" s="370"/>
      <c r="BV92" s="370"/>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0"/>
      <c r="AZ93" s="370"/>
      <c r="BA93" s="370"/>
      <c r="BB93" s="370"/>
      <c r="BC93" s="370"/>
      <c r="BD93" s="694"/>
      <c r="BE93" s="694"/>
      <c r="BF93" s="694"/>
      <c r="BG93" s="370"/>
      <c r="BH93" s="370"/>
      <c r="BI93" s="370"/>
      <c r="BJ93" s="370"/>
      <c r="BK93" s="370"/>
      <c r="BL93" s="370"/>
      <c r="BM93" s="370"/>
      <c r="BN93" s="370"/>
      <c r="BO93" s="370"/>
      <c r="BP93" s="370"/>
      <c r="BQ93" s="370"/>
      <c r="BR93" s="370"/>
      <c r="BS93" s="370"/>
      <c r="BT93" s="370"/>
      <c r="BU93" s="370"/>
      <c r="BV93" s="370"/>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0"/>
      <c r="AZ94" s="370"/>
      <c r="BA94" s="370"/>
      <c r="BB94" s="370"/>
      <c r="BC94" s="370"/>
      <c r="BD94" s="694"/>
      <c r="BE94" s="694"/>
      <c r="BF94" s="694"/>
      <c r="BG94" s="370"/>
      <c r="BH94" s="370"/>
      <c r="BI94" s="370"/>
      <c r="BJ94" s="370"/>
      <c r="BK94" s="370"/>
      <c r="BL94" s="370"/>
      <c r="BM94" s="370"/>
      <c r="BN94" s="370"/>
      <c r="BO94" s="370"/>
      <c r="BP94" s="370"/>
      <c r="BQ94" s="370"/>
      <c r="BR94" s="370"/>
      <c r="BS94" s="370"/>
      <c r="BT94" s="370"/>
      <c r="BU94" s="370"/>
      <c r="BV94" s="370"/>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0"/>
      <c r="AZ95" s="370"/>
      <c r="BA95" s="370"/>
      <c r="BB95" s="370"/>
      <c r="BC95" s="370"/>
      <c r="BD95" s="694"/>
      <c r="BE95" s="694"/>
      <c r="BF95" s="694"/>
      <c r="BG95" s="370"/>
      <c r="BH95" s="370"/>
      <c r="BI95" s="370"/>
      <c r="BJ95" s="370"/>
      <c r="BK95" s="370"/>
      <c r="BL95" s="370"/>
      <c r="BM95" s="370"/>
      <c r="BN95" s="370"/>
      <c r="BO95" s="370"/>
      <c r="BP95" s="370"/>
      <c r="BQ95" s="370"/>
      <c r="BR95" s="370"/>
      <c r="BS95" s="370"/>
      <c r="BT95" s="370"/>
      <c r="BU95" s="370"/>
      <c r="BV95" s="370"/>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0"/>
      <c r="AZ96" s="370"/>
      <c r="BA96" s="370"/>
      <c r="BB96" s="370"/>
      <c r="BC96" s="370"/>
      <c r="BD96" s="694"/>
      <c r="BE96" s="694"/>
      <c r="BF96" s="694"/>
      <c r="BG96" s="370"/>
      <c r="BH96" s="370"/>
      <c r="BI96" s="370"/>
      <c r="BJ96" s="370"/>
      <c r="BK96" s="370"/>
      <c r="BL96" s="370"/>
      <c r="BM96" s="370"/>
      <c r="BN96" s="370"/>
      <c r="BO96" s="370"/>
      <c r="BP96" s="370"/>
      <c r="BQ96" s="370"/>
      <c r="BR96" s="370"/>
      <c r="BS96" s="370"/>
      <c r="BT96" s="370"/>
      <c r="BU96" s="370"/>
      <c r="BV96" s="370"/>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0"/>
      <c r="AZ97" s="370"/>
      <c r="BA97" s="370"/>
      <c r="BB97" s="370"/>
      <c r="BC97" s="370"/>
      <c r="BD97" s="694"/>
      <c r="BE97" s="694"/>
      <c r="BF97" s="694"/>
      <c r="BG97" s="370"/>
      <c r="BH97" s="370"/>
      <c r="BI97" s="370"/>
      <c r="BJ97" s="370"/>
      <c r="BK97" s="370"/>
      <c r="BL97" s="370"/>
      <c r="BM97" s="370"/>
      <c r="BN97" s="370"/>
      <c r="BO97" s="370"/>
      <c r="BP97" s="370"/>
      <c r="BQ97" s="370"/>
      <c r="BR97" s="370"/>
      <c r="BS97" s="370"/>
      <c r="BT97" s="370"/>
      <c r="BU97" s="370"/>
      <c r="BV97" s="370"/>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0"/>
      <c r="AZ98" s="370"/>
      <c r="BA98" s="370"/>
      <c r="BB98" s="370"/>
      <c r="BC98" s="370"/>
      <c r="BD98" s="694"/>
      <c r="BE98" s="694"/>
      <c r="BF98" s="694"/>
      <c r="BG98" s="370"/>
      <c r="BH98" s="370"/>
      <c r="BI98" s="370"/>
      <c r="BJ98" s="370"/>
      <c r="BK98" s="370"/>
      <c r="BL98" s="370"/>
      <c r="BM98" s="370"/>
      <c r="BN98" s="370"/>
      <c r="BO98" s="370"/>
      <c r="BP98" s="370"/>
      <c r="BQ98" s="370"/>
      <c r="BR98" s="370"/>
      <c r="BS98" s="370"/>
      <c r="BT98" s="370"/>
      <c r="BU98" s="370"/>
      <c r="BV98" s="370"/>
    </row>
    <row r="99" spans="3:74" x14ac:dyDescent="0.2">
      <c r="BK99" s="368"/>
      <c r="BL99" s="368"/>
      <c r="BM99" s="368"/>
      <c r="BN99" s="368"/>
      <c r="BO99" s="368"/>
      <c r="BP99" s="368"/>
      <c r="BQ99" s="368"/>
      <c r="BR99" s="368"/>
      <c r="BS99" s="368"/>
      <c r="BT99" s="368"/>
      <c r="BU99" s="368"/>
      <c r="BV99" s="368"/>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1"/>
      <c r="AZ100" s="371"/>
      <c r="BA100" s="371"/>
      <c r="BB100" s="371"/>
      <c r="BC100" s="371"/>
      <c r="BD100" s="695"/>
      <c r="BE100" s="695"/>
      <c r="BF100" s="695"/>
      <c r="BG100" s="371"/>
      <c r="BH100" s="371"/>
      <c r="BI100" s="371"/>
      <c r="BJ100" s="371"/>
      <c r="BK100" s="371"/>
      <c r="BL100" s="371"/>
      <c r="BM100" s="371"/>
      <c r="BN100" s="371"/>
      <c r="BO100" s="371"/>
      <c r="BP100" s="371"/>
      <c r="BQ100" s="371"/>
      <c r="BR100" s="371"/>
      <c r="BS100" s="371"/>
      <c r="BT100" s="371"/>
      <c r="BU100" s="371"/>
      <c r="BV100" s="371"/>
    </row>
    <row r="101" spans="3:74" x14ac:dyDescent="0.2">
      <c r="BK101" s="368"/>
      <c r="BL101" s="368"/>
      <c r="BM101" s="368"/>
      <c r="BN101" s="368"/>
      <c r="BO101" s="368"/>
      <c r="BP101" s="368"/>
      <c r="BQ101" s="368"/>
      <c r="BR101" s="368"/>
      <c r="BS101" s="368"/>
      <c r="BT101" s="368"/>
      <c r="BU101" s="368"/>
      <c r="BV101" s="368"/>
    </row>
    <row r="102" spans="3:74" x14ac:dyDescent="0.2">
      <c r="BK102" s="368"/>
      <c r="BL102" s="368"/>
      <c r="BM102" s="368"/>
      <c r="BN102" s="368"/>
      <c r="BO102" s="368"/>
      <c r="BP102" s="368"/>
      <c r="BQ102" s="368"/>
      <c r="BR102" s="368"/>
      <c r="BS102" s="368"/>
      <c r="BT102" s="368"/>
      <c r="BU102" s="368"/>
      <c r="BV102" s="368"/>
    </row>
    <row r="103" spans="3:74" x14ac:dyDescent="0.2">
      <c r="BK103" s="368"/>
      <c r="BL103" s="368"/>
      <c r="BM103" s="368"/>
      <c r="BN103" s="368"/>
      <c r="BO103" s="368"/>
      <c r="BP103" s="368"/>
      <c r="BQ103" s="368"/>
      <c r="BR103" s="368"/>
      <c r="BS103" s="368"/>
      <c r="BT103" s="368"/>
      <c r="BU103" s="368"/>
      <c r="BV103" s="368"/>
    </row>
    <row r="104" spans="3:74" x14ac:dyDescent="0.2">
      <c r="BK104" s="368"/>
      <c r="BL104" s="368"/>
      <c r="BM104" s="368"/>
      <c r="BN104" s="368"/>
      <c r="BO104" s="368"/>
      <c r="BP104" s="368"/>
      <c r="BQ104" s="368"/>
      <c r="BR104" s="368"/>
      <c r="BS104" s="368"/>
      <c r="BT104" s="368"/>
      <c r="BU104" s="368"/>
      <c r="BV104" s="368"/>
    </row>
    <row r="105" spans="3:74" x14ac:dyDescent="0.2">
      <c r="BK105" s="368"/>
      <c r="BL105" s="368"/>
      <c r="BM105" s="368"/>
      <c r="BN105" s="368"/>
      <c r="BO105" s="368"/>
      <c r="BP105" s="368"/>
      <c r="BQ105" s="368"/>
      <c r="BR105" s="368"/>
      <c r="BS105" s="368"/>
      <c r="BT105" s="368"/>
      <c r="BU105" s="368"/>
      <c r="BV105" s="368"/>
    </row>
    <row r="106" spans="3:74" x14ac:dyDescent="0.2">
      <c r="BK106" s="368"/>
      <c r="BL106" s="368"/>
      <c r="BM106" s="368"/>
      <c r="BN106" s="368"/>
      <c r="BO106" s="368"/>
      <c r="BP106" s="368"/>
      <c r="BQ106" s="368"/>
      <c r="BR106" s="368"/>
      <c r="BS106" s="368"/>
      <c r="BT106" s="368"/>
      <c r="BU106" s="368"/>
      <c r="BV106" s="368"/>
    </row>
    <row r="107" spans="3:74" x14ac:dyDescent="0.2">
      <c r="BK107" s="368"/>
      <c r="BL107" s="368"/>
      <c r="BM107" s="368"/>
      <c r="BN107" s="368"/>
      <c r="BO107" s="368"/>
      <c r="BP107" s="368"/>
      <c r="BQ107" s="368"/>
      <c r="BR107" s="368"/>
      <c r="BS107" s="368"/>
      <c r="BT107" s="368"/>
      <c r="BU107" s="368"/>
      <c r="BV107" s="368"/>
    </row>
    <row r="108" spans="3:74" x14ac:dyDescent="0.2">
      <c r="BK108" s="368"/>
      <c r="BL108" s="368"/>
      <c r="BM108" s="368"/>
      <c r="BN108" s="368"/>
      <c r="BO108" s="368"/>
      <c r="BP108" s="368"/>
      <c r="BQ108" s="368"/>
      <c r="BR108" s="368"/>
      <c r="BS108" s="368"/>
      <c r="BT108" s="368"/>
      <c r="BU108" s="368"/>
      <c r="BV108" s="368"/>
    </row>
    <row r="109" spans="3:74" x14ac:dyDescent="0.2">
      <c r="BK109" s="368"/>
      <c r="BL109" s="368"/>
      <c r="BM109" s="368"/>
      <c r="BN109" s="368"/>
      <c r="BO109" s="368"/>
      <c r="BP109" s="368"/>
      <c r="BQ109" s="368"/>
      <c r="BR109" s="368"/>
      <c r="BS109" s="368"/>
      <c r="BT109" s="368"/>
      <c r="BU109" s="368"/>
      <c r="BV109" s="368"/>
    </row>
    <row r="110" spans="3:74" x14ac:dyDescent="0.2">
      <c r="BK110" s="368"/>
      <c r="BL110" s="368"/>
      <c r="BM110" s="368"/>
      <c r="BN110" s="368"/>
      <c r="BO110" s="368"/>
      <c r="BP110" s="368"/>
      <c r="BQ110" s="368"/>
      <c r="BR110" s="368"/>
      <c r="BS110" s="368"/>
      <c r="BT110" s="368"/>
      <c r="BU110" s="368"/>
      <c r="BV110" s="368"/>
    </row>
    <row r="111" spans="3:74" x14ac:dyDescent="0.2">
      <c r="BK111" s="368"/>
      <c r="BL111" s="368"/>
      <c r="BM111" s="368"/>
      <c r="BN111" s="368"/>
      <c r="BO111" s="368"/>
      <c r="BP111" s="368"/>
      <c r="BQ111" s="368"/>
      <c r="BR111" s="368"/>
      <c r="BS111" s="368"/>
      <c r="BT111" s="368"/>
      <c r="BU111" s="368"/>
      <c r="BV111" s="368"/>
    </row>
    <row r="112" spans="3:74" x14ac:dyDescent="0.2">
      <c r="BK112" s="368"/>
      <c r="BL112" s="368"/>
      <c r="BM112" s="368"/>
      <c r="BN112" s="368"/>
      <c r="BO112" s="368"/>
      <c r="BP112" s="368"/>
      <c r="BQ112" s="368"/>
      <c r="BR112" s="368"/>
      <c r="BS112" s="368"/>
      <c r="BT112" s="368"/>
      <c r="BU112" s="368"/>
      <c r="BV112" s="368"/>
    </row>
    <row r="113" spans="63:74" x14ac:dyDescent="0.2">
      <c r="BK113" s="368"/>
      <c r="BL113" s="368"/>
      <c r="BM113" s="368"/>
      <c r="BN113" s="368"/>
      <c r="BO113" s="368"/>
      <c r="BP113" s="368"/>
      <c r="BQ113" s="368"/>
      <c r="BR113" s="368"/>
      <c r="BS113" s="368"/>
      <c r="BT113" s="368"/>
      <c r="BU113" s="368"/>
      <c r="BV113" s="368"/>
    </row>
    <row r="114" spans="63:74" x14ac:dyDescent="0.2">
      <c r="BK114" s="368"/>
      <c r="BL114" s="368"/>
      <c r="BM114" s="368"/>
      <c r="BN114" s="368"/>
      <c r="BO114" s="368"/>
      <c r="BP114" s="368"/>
      <c r="BQ114" s="368"/>
      <c r="BR114" s="368"/>
      <c r="BS114" s="368"/>
      <c r="BT114" s="368"/>
      <c r="BU114" s="368"/>
      <c r="BV114" s="368"/>
    </row>
    <row r="115" spans="63:74" x14ac:dyDescent="0.2">
      <c r="BK115" s="368"/>
      <c r="BL115" s="368"/>
      <c r="BM115" s="368"/>
      <c r="BN115" s="368"/>
      <c r="BO115" s="368"/>
      <c r="BP115" s="368"/>
      <c r="BQ115" s="368"/>
      <c r="BR115" s="368"/>
      <c r="BS115" s="368"/>
      <c r="BT115" s="368"/>
      <c r="BU115" s="368"/>
      <c r="BV115" s="368"/>
    </row>
    <row r="116" spans="63:74" x14ac:dyDescent="0.2">
      <c r="BK116" s="368"/>
      <c r="BL116" s="368"/>
      <c r="BM116" s="368"/>
      <c r="BN116" s="368"/>
      <c r="BO116" s="368"/>
      <c r="BP116" s="368"/>
      <c r="BQ116" s="368"/>
      <c r="BR116" s="368"/>
      <c r="BS116" s="368"/>
      <c r="BT116" s="368"/>
      <c r="BU116" s="368"/>
      <c r="BV116" s="368"/>
    </row>
    <row r="117" spans="63:74" x14ac:dyDescent="0.2">
      <c r="BK117" s="368"/>
      <c r="BL117" s="368"/>
      <c r="BM117" s="368"/>
      <c r="BN117" s="368"/>
      <c r="BO117" s="368"/>
      <c r="BP117" s="368"/>
      <c r="BQ117" s="368"/>
      <c r="BR117" s="368"/>
      <c r="BS117" s="368"/>
      <c r="BT117" s="368"/>
      <c r="BU117" s="368"/>
      <c r="BV117" s="368"/>
    </row>
    <row r="118" spans="63:74" x14ac:dyDescent="0.2">
      <c r="BK118" s="368"/>
      <c r="BL118" s="368"/>
      <c r="BM118" s="368"/>
      <c r="BN118" s="368"/>
      <c r="BO118" s="368"/>
      <c r="BP118" s="368"/>
      <c r="BQ118" s="368"/>
      <c r="BR118" s="368"/>
      <c r="BS118" s="368"/>
      <c r="BT118" s="368"/>
      <c r="BU118" s="368"/>
      <c r="BV118" s="368"/>
    </row>
    <row r="119" spans="63:74" x14ac:dyDescent="0.2">
      <c r="BK119" s="368"/>
      <c r="BL119" s="368"/>
      <c r="BM119" s="368"/>
      <c r="BN119" s="368"/>
      <c r="BO119" s="368"/>
      <c r="BP119" s="368"/>
      <c r="BQ119" s="368"/>
      <c r="BR119" s="368"/>
      <c r="BS119" s="368"/>
      <c r="BT119" s="368"/>
      <c r="BU119" s="368"/>
      <c r="BV119" s="368"/>
    </row>
    <row r="120" spans="63:74" x14ac:dyDescent="0.2">
      <c r="BK120" s="368"/>
      <c r="BL120" s="368"/>
      <c r="BM120" s="368"/>
      <c r="BN120" s="368"/>
      <c r="BO120" s="368"/>
      <c r="BP120" s="368"/>
      <c r="BQ120" s="368"/>
      <c r="BR120" s="368"/>
      <c r="BS120" s="368"/>
      <c r="BT120" s="368"/>
      <c r="BU120" s="368"/>
      <c r="BV120" s="368"/>
    </row>
    <row r="121" spans="63:74" x14ac:dyDescent="0.2">
      <c r="BK121" s="368"/>
      <c r="BL121" s="368"/>
      <c r="BM121" s="368"/>
      <c r="BN121" s="368"/>
      <c r="BO121" s="368"/>
      <c r="BP121" s="368"/>
      <c r="BQ121" s="368"/>
      <c r="BR121" s="368"/>
      <c r="BS121" s="368"/>
      <c r="BT121" s="368"/>
      <c r="BU121" s="368"/>
      <c r="BV121" s="368"/>
    </row>
    <row r="122" spans="63:74" x14ac:dyDescent="0.2">
      <c r="BK122" s="368"/>
      <c r="BL122" s="368"/>
      <c r="BM122" s="368"/>
      <c r="BN122" s="368"/>
      <c r="BO122" s="368"/>
      <c r="BP122" s="368"/>
      <c r="BQ122" s="368"/>
      <c r="BR122" s="368"/>
      <c r="BS122" s="368"/>
      <c r="BT122" s="368"/>
      <c r="BU122" s="368"/>
      <c r="BV122" s="368"/>
    </row>
    <row r="123" spans="63:74" x14ac:dyDescent="0.2">
      <c r="BK123" s="368"/>
      <c r="BL123" s="368"/>
      <c r="BM123" s="368"/>
      <c r="BN123" s="368"/>
      <c r="BO123" s="368"/>
      <c r="BP123" s="368"/>
      <c r="BQ123" s="368"/>
      <c r="BR123" s="368"/>
      <c r="BS123" s="368"/>
      <c r="BT123" s="368"/>
      <c r="BU123" s="368"/>
      <c r="BV123" s="368"/>
    </row>
    <row r="124" spans="63:74" x14ac:dyDescent="0.2">
      <c r="BK124" s="368"/>
      <c r="BL124" s="368"/>
      <c r="BM124" s="368"/>
      <c r="BN124" s="368"/>
      <c r="BO124" s="368"/>
      <c r="BP124" s="368"/>
      <c r="BQ124" s="368"/>
      <c r="BR124" s="368"/>
      <c r="BS124" s="368"/>
      <c r="BT124" s="368"/>
      <c r="BU124" s="368"/>
      <c r="BV124" s="368"/>
    </row>
    <row r="125" spans="63:74" x14ac:dyDescent="0.2">
      <c r="BK125" s="368"/>
      <c r="BL125" s="368"/>
      <c r="BM125" s="368"/>
      <c r="BN125" s="368"/>
      <c r="BO125" s="368"/>
      <c r="BP125" s="368"/>
      <c r="BQ125" s="368"/>
      <c r="BR125" s="368"/>
      <c r="BS125" s="368"/>
      <c r="BT125" s="368"/>
      <c r="BU125" s="368"/>
      <c r="BV125" s="368"/>
    </row>
    <row r="126" spans="63:74" x14ac:dyDescent="0.2">
      <c r="BK126" s="368"/>
      <c r="BL126" s="368"/>
      <c r="BM126" s="368"/>
      <c r="BN126" s="368"/>
      <c r="BO126" s="368"/>
      <c r="BP126" s="368"/>
      <c r="BQ126" s="368"/>
      <c r="BR126" s="368"/>
      <c r="BS126" s="368"/>
      <c r="BT126" s="368"/>
      <c r="BU126" s="368"/>
      <c r="BV126" s="368"/>
    </row>
    <row r="127" spans="63:74" x14ac:dyDescent="0.2">
      <c r="BK127" s="368"/>
      <c r="BL127" s="368"/>
      <c r="BM127" s="368"/>
      <c r="BN127" s="368"/>
      <c r="BO127" s="368"/>
      <c r="BP127" s="368"/>
      <c r="BQ127" s="368"/>
      <c r="BR127" s="368"/>
      <c r="BS127" s="368"/>
      <c r="BT127" s="368"/>
      <c r="BU127" s="368"/>
      <c r="BV127" s="368"/>
    </row>
    <row r="128" spans="63:74" x14ac:dyDescent="0.2">
      <c r="BK128" s="368"/>
      <c r="BL128" s="368"/>
      <c r="BM128" s="368"/>
      <c r="BN128" s="368"/>
      <c r="BO128" s="368"/>
      <c r="BP128" s="368"/>
      <c r="BQ128" s="368"/>
      <c r="BR128" s="368"/>
      <c r="BS128" s="368"/>
      <c r="BT128" s="368"/>
      <c r="BU128" s="368"/>
      <c r="BV128" s="368"/>
    </row>
    <row r="129" spans="63:74" x14ac:dyDescent="0.2">
      <c r="BK129" s="368"/>
      <c r="BL129" s="368"/>
      <c r="BM129" s="368"/>
      <c r="BN129" s="368"/>
      <c r="BO129" s="368"/>
      <c r="BP129" s="368"/>
      <c r="BQ129" s="368"/>
      <c r="BR129" s="368"/>
      <c r="BS129" s="368"/>
      <c r="BT129" s="368"/>
      <c r="BU129" s="368"/>
      <c r="BV129" s="368"/>
    </row>
    <row r="130" spans="63:74" x14ac:dyDescent="0.2">
      <c r="BK130" s="368"/>
      <c r="BL130" s="368"/>
      <c r="BM130" s="368"/>
      <c r="BN130" s="368"/>
      <c r="BO130" s="368"/>
      <c r="BP130" s="368"/>
      <c r="BQ130" s="368"/>
      <c r="BR130" s="368"/>
      <c r="BS130" s="368"/>
      <c r="BT130" s="368"/>
      <c r="BU130" s="368"/>
      <c r="BV130" s="368"/>
    </row>
    <row r="131" spans="63:74" x14ac:dyDescent="0.2">
      <c r="BK131" s="368"/>
      <c r="BL131" s="368"/>
      <c r="BM131" s="368"/>
      <c r="BN131" s="368"/>
      <c r="BO131" s="368"/>
      <c r="BP131" s="368"/>
      <c r="BQ131" s="368"/>
      <c r="BR131" s="368"/>
      <c r="BS131" s="368"/>
      <c r="BT131" s="368"/>
      <c r="BU131" s="368"/>
      <c r="BV131" s="368"/>
    </row>
    <row r="132" spans="63:74" x14ac:dyDescent="0.2">
      <c r="BK132" s="368"/>
      <c r="BL132" s="368"/>
      <c r="BM132" s="368"/>
      <c r="BN132" s="368"/>
      <c r="BO132" s="368"/>
      <c r="BP132" s="368"/>
      <c r="BQ132" s="368"/>
      <c r="BR132" s="368"/>
      <c r="BS132" s="368"/>
      <c r="BT132" s="368"/>
      <c r="BU132" s="368"/>
      <c r="BV132" s="368"/>
    </row>
    <row r="133" spans="63:74" x14ac:dyDescent="0.2">
      <c r="BK133" s="368"/>
      <c r="BL133" s="368"/>
      <c r="BM133" s="368"/>
      <c r="BN133" s="368"/>
      <c r="BO133" s="368"/>
      <c r="BP133" s="368"/>
      <c r="BQ133" s="368"/>
      <c r="BR133" s="368"/>
      <c r="BS133" s="368"/>
      <c r="BT133" s="368"/>
      <c r="BU133" s="368"/>
      <c r="BV133" s="368"/>
    </row>
    <row r="134" spans="63:74" x14ac:dyDescent="0.2">
      <c r="BK134" s="368"/>
      <c r="BL134" s="368"/>
      <c r="BM134" s="368"/>
      <c r="BN134" s="368"/>
      <c r="BO134" s="368"/>
      <c r="BP134" s="368"/>
      <c r="BQ134" s="368"/>
      <c r="BR134" s="368"/>
      <c r="BS134" s="368"/>
      <c r="BT134" s="368"/>
      <c r="BU134" s="368"/>
      <c r="BV134" s="368"/>
    </row>
    <row r="135" spans="63:74" x14ac:dyDescent="0.2">
      <c r="BK135" s="368"/>
      <c r="BL135" s="368"/>
      <c r="BM135" s="368"/>
      <c r="BN135" s="368"/>
      <c r="BO135" s="368"/>
      <c r="BP135" s="368"/>
      <c r="BQ135" s="368"/>
      <c r="BR135" s="368"/>
      <c r="BS135" s="368"/>
      <c r="BT135" s="368"/>
      <c r="BU135" s="368"/>
      <c r="BV135" s="368"/>
    </row>
    <row r="136" spans="63:74" x14ac:dyDescent="0.2">
      <c r="BK136" s="368"/>
      <c r="BL136" s="368"/>
      <c r="BM136" s="368"/>
      <c r="BN136" s="368"/>
      <c r="BO136" s="368"/>
      <c r="BP136" s="368"/>
      <c r="BQ136" s="368"/>
      <c r="BR136" s="368"/>
      <c r="BS136" s="368"/>
      <c r="BT136" s="368"/>
      <c r="BU136" s="368"/>
      <c r="BV136" s="368"/>
    </row>
    <row r="137" spans="63:74" x14ac:dyDescent="0.2">
      <c r="BK137" s="368"/>
      <c r="BL137" s="368"/>
      <c r="BM137" s="368"/>
      <c r="BN137" s="368"/>
      <c r="BO137" s="368"/>
      <c r="BP137" s="368"/>
      <c r="BQ137" s="368"/>
      <c r="BR137" s="368"/>
      <c r="BS137" s="368"/>
      <c r="BT137" s="368"/>
      <c r="BU137" s="368"/>
      <c r="BV137" s="368"/>
    </row>
    <row r="138" spans="63:74" x14ac:dyDescent="0.2">
      <c r="BK138" s="368"/>
      <c r="BL138" s="368"/>
      <c r="BM138" s="368"/>
      <c r="BN138" s="368"/>
      <c r="BO138" s="368"/>
      <c r="BP138" s="368"/>
      <c r="BQ138" s="368"/>
      <c r="BR138" s="368"/>
      <c r="BS138" s="368"/>
      <c r="BT138" s="368"/>
      <c r="BU138" s="368"/>
      <c r="BV138" s="368"/>
    </row>
    <row r="139" spans="63:74" x14ac:dyDescent="0.2">
      <c r="BK139" s="368"/>
      <c r="BL139" s="368"/>
      <c r="BM139" s="368"/>
      <c r="BN139" s="368"/>
      <c r="BO139" s="368"/>
      <c r="BP139" s="368"/>
      <c r="BQ139" s="368"/>
      <c r="BR139" s="368"/>
      <c r="BS139" s="368"/>
      <c r="BT139" s="368"/>
      <c r="BU139" s="368"/>
      <c r="BV139" s="368"/>
    </row>
    <row r="140" spans="63:74" x14ac:dyDescent="0.2">
      <c r="BK140" s="368"/>
      <c r="BL140" s="368"/>
      <c r="BM140" s="368"/>
      <c r="BN140" s="368"/>
      <c r="BO140" s="368"/>
      <c r="BP140" s="368"/>
      <c r="BQ140" s="368"/>
      <c r="BR140" s="368"/>
      <c r="BS140" s="368"/>
      <c r="BT140" s="368"/>
      <c r="BU140" s="368"/>
      <c r="BV140" s="368"/>
    </row>
    <row r="141" spans="63:74" x14ac:dyDescent="0.2">
      <c r="BK141" s="368"/>
      <c r="BL141" s="368"/>
      <c r="BM141" s="368"/>
      <c r="BN141" s="368"/>
      <c r="BO141" s="368"/>
      <c r="BP141" s="368"/>
      <c r="BQ141" s="368"/>
      <c r="BR141" s="368"/>
      <c r="BS141" s="368"/>
      <c r="BT141" s="368"/>
      <c r="BU141" s="368"/>
      <c r="BV141" s="368"/>
    </row>
    <row r="142" spans="63:74" x14ac:dyDescent="0.2">
      <c r="BK142" s="368"/>
      <c r="BL142" s="368"/>
      <c r="BM142" s="368"/>
      <c r="BN142" s="368"/>
      <c r="BO142" s="368"/>
      <c r="BP142" s="368"/>
      <c r="BQ142" s="368"/>
      <c r="BR142" s="368"/>
      <c r="BS142" s="368"/>
      <c r="BT142" s="368"/>
      <c r="BU142" s="368"/>
      <c r="BV142" s="368"/>
    </row>
    <row r="143" spans="63:74" x14ac:dyDescent="0.2">
      <c r="BK143" s="368"/>
      <c r="BL143" s="368"/>
      <c r="BM143" s="368"/>
      <c r="BN143" s="368"/>
      <c r="BO143" s="368"/>
      <c r="BP143" s="368"/>
      <c r="BQ143" s="368"/>
      <c r="BR143" s="368"/>
      <c r="BS143" s="368"/>
      <c r="BT143" s="368"/>
      <c r="BU143" s="368"/>
      <c r="BV143" s="368"/>
    </row>
    <row r="144" spans="63:74" x14ac:dyDescent="0.2">
      <c r="BK144" s="368"/>
      <c r="BL144" s="368"/>
      <c r="BM144" s="368"/>
      <c r="BN144" s="368"/>
      <c r="BO144" s="368"/>
      <c r="BP144" s="368"/>
      <c r="BQ144" s="368"/>
      <c r="BR144" s="368"/>
      <c r="BS144" s="368"/>
      <c r="BT144" s="368"/>
      <c r="BU144" s="368"/>
      <c r="BV144" s="368"/>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E5" activePane="bottomRight" state="frozen"/>
      <selection activeCell="BF63" sqref="BF63"/>
      <selection pane="topRight" activeCell="BF63" sqref="BF63"/>
      <selection pane="bottomLeft" activeCell="BF63" sqref="BF63"/>
      <selection pane="bottomRight" activeCell="BE32" sqref="BE32"/>
    </sheetView>
  </sheetViews>
  <sheetFormatPr defaultColWidth="11" defaultRowHeight="11.25" x14ac:dyDescent="0.2"/>
  <cols>
    <col min="1" max="1" width="10.5703125" style="546" customWidth="1"/>
    <col min="2" max="2" width="24.42578125" style="546" customWidth="1"/>
    <col min="3" max="55" width="6.5703125" style="546" customWidth="1"/>
    <col min="56" max="58" width="6.5703125" style="705" customWidth="1"/>
    <col min="59" max="74" width="6.5703125" style="546" customWidth="1"/>
    <col min="75" max="238" width="11" style="546"/>
    <col min="239" max="239" width="1.5703125" style="546" customWidth="1"/>
    <col min="240" max="16384" width="11" style="546"/>
  </cols>
  <sheetData>
    <row r="1" spans="1:74" ht="12.75" customHeight="1" x14ac:dyDescent="0.2">
      <c r="A1" s="789" t="s">
        <v>982</v>
      </c>
      <c r="B1" s="544" t="s">
        <v>472</v>
      </c>
      <c r="C1" s="544"/>
      <c r="D1" s="544"/>
      <c r="E1" s="544"/>
      <c r="F1" s="544"/>
      <c r="G1" s="544"/>
      <c r="H1" s="544"/>
      <c r="I1" s="544"/>
      <c r="J1" s="544"/>
      <c r="K1" s="544"/>
      <c r="L1" s="544"/>
      <c r="M1" s="544"/>
      <c r="N1" s="544"/>
      <c r="O1" s="544"/>
      <c r="P1" s="544"/>
      <c r="Q1" s="544"/>
      <c r="R1" s="544"/>
      <c r="S1" s="544"/>
      <c r="T1" s="544"/>
      <c r="U1" s="544"/>
      <c r="V1" s="544"/>
      <c r="W1" s="544"/>
      <c r="X1" s="544"/>
      <c r="Y1" s="544"/>
      <c r="Z1" s="544"/>
      <c r="AA1" s="544"/>
      <c r="AB1" s="544"/>
      <c r="AC1" s="544"/>
      <c r="AD1" s="544"/>
      <c r="AE1" s="544"/>
      <c r="AF1" s="544"/>
      <c r="AG1" s="544"/>
      <c r="AH1" s="544"/>
      <c r="AI1" s="544"/>
      <c r="AJ1" s="544"/>
      <c r="AK1" s="544"/>
      <c r="AL1" s="544"/>
      <c r="AM1" s="544"/>
      <c r="AN1" s="544"/>
      <c r="AO1" s="544"/>
      <c r="AP1" s="544"/>
      <c r="AQ1" s="544"/>
      <c r="AR1" s="544"/>
      <c r="AS1" s="544"/>
      <c r="AT1" s="544"/>
      <c r="AU1" s="544"/>
      <c r="AV1" s="544"/>
      <c r="AW1" s="544"/>
      <c r="AX1" s="544"/>
      <c r="AY1" s="544"/>
      <c r="AZ1" s="544"/>
      <c r="BA1" s="544"/>
      <c r="BB1" s="544"/>
      <c r="BC1" s="544"/>
      <c r="BD1" s="544"/>
      <c r="BE1" s="544"/>
      <c r="BF1" s="544"/>
      <c r="BG1" s="544"/>
      <c r="BH1" s="544"/>
      <c r="BI1" s="544"/>
      <c r="BJ1" s="544"/>
      <c r="BK1" s="544"/>
      <c r="BL1" s="544"/>
      <c r="BM1" s="544"/>
      <c r="BN1" s="544"/>
      <c r="BO1" s="544"/>
      <c r="BP1" s="544"/>
      <c r="BQ1" s="544"/>
      <c r="BR1" s="544"/>
      <c r="BS1" s="544"/>
      <c r="BT1" s="544"/>
      <c r="BU1" s="544"/>
      <c r="BV1" s="544"/>
    </row>
    <row r="2" spans="1:74" ht="12.75" customHeight="1" x14ac:dyDescent="0.2">
      <c r="A2" s="790"/>
      <c r="B2" s="540" t="str">
        <f>"U.S. Energy Information Administration  |  Short-Term Energy Outlook  - "&amp;Dates!D1</f>
        <v>U.S. Energy Information Administration  |  Short-Term Energy Outlook  - April 2019</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7"/>
      <c r="AN2" s="547"/>
      <c r="AO2" s="547"/>
      <c r="AP2" s="547"/>
      <c r="AQ2" s="547"/>
      <c r="AR2" s="547"/>
      <c r="AS2" s="547"/>
      <c r="AT2" s="547"/>
      <c r="AU2" s="547"/>
      <c r="AV2" s="547"/>
      <c r="AW2" s="547"/>
      <c r="AX2" s="547"/>
      <c r="AY2" s="547"/>
      <c r="AZ2" s="547"/>
      <c r="BA2" s="547"/>
      <c r="BB2" s="547"/>
      <c r="BC2" s="547"/>
      <c r="BD2" s="696"/>
      <c r="BE2" s="696"/>
      <c r="BF2" s="696"/>
      <c r="BG2" s="547"/>
      <c r="BH2" s="547"/>
      <c r="BI2" s="547"/>
      <c r="BJ2" s="547"/>
      <c r="BK2" s="547"/>
      <c r="BL2" s="547"/>
      <c r="BM2" s="547"/>
      <c r="BN2" s="547"/>
      <c r="BO2" s="547"/>
      <c r="BP2" s="547"/>
      <c r="BQ2" s="547"/>
      <c r="BR2" s="547"/>
      <c r="BS2" s="547"/>
      <c r="BT2" s="547"/>
      <c r="BU2" s="547"/>
      <c r="BV2" s="547"/>
    </row>
    <row r="3" spans="1:74" ht="12.75" customHeight="1" x14ac:dyDescent="0.2">
      <c r="A3" s="548"/>
      <c r="B3" s="549"/>
      <c r="C3" s="794">
        <f>Dates!D3</f>
        <v>2015</v>
      </c>
      <c r="D3" s="795"/>
      <c r="E3" s="795"/>
      <c r="F3" s="795"/>
      <c r="G3" s="795"/>
      <c r="H3" s="795"/>
      <c r="I3" s="795"/>
      <c r="J3" s="795"/>
      <c r="K3" s="795"/>
      <c r="L3" s="795"/>
      <c r="M3" s="795"/>
      <c r="N3" s="848"/>
      <c r="O3" s="794">
        <f>C3+1</f>
        <v>2016</v>
      </c>
      <c r="P3" s="795"/>
      <c r="Q3" s="795"/>
      <c r="R3" s="795"/>
      <c r="S3" s="795"/>
      <c r="T3" s="795"/>
      <c r="U3" s="795"/>
      <c r="V3" s="795"/>
      <c r="W3" s="795"/>
      <c r="X3" s="795"/>
      <c r="Y3" s="795"/>
      <c r="Z3" s="848"/>
      <c r="AA3" s="794">
        <f>O3+1</f>
        <v>2017</v>
      </c>
      <c r="AB3" s="795"/>
      <c r="AC3" s="795"/>
      <c r="AD3" s="795"/>
      <c r="AE3" s="795"/>
      <c r="AF3" s="795"/>
      <c r="AG3" s="795"/>
      <c r="AH3" s="795"/>
      <c r="AI3" s="795"/>
      <c r="AJ3" s="795"/>
      <c r="AK3" s="795"/>
      <c r="AL3" s="848"/>
      <c r="AM3" s="794">
        <f>AA3+1</f>
        <v>2018</v>
      </c>
      <c r="AN3" s="795"/>
      <c r="AO3" s="795"/>
      <c r="AP3" s="795"/>
      <c r="AQ3" s="795"/>
      <c r="AR3" s="795"/>
      <c r="AS3" s="795"/>
      <c r="AT3" s="795"/>
      <c r="AU3" s="795"/>
      <c r="AV3" s="795"/>
      <c r="AW3" s="795"/>
      <c r="AX3" s="848"/>
      <c r="AY3" s="794">
        <f>AM3+1</f>
        <v>2019</v>
      </c>
      <c r="AZ3" s="795"/>
      <c r="BA3" s="795"/>
      <c r="BB3" s="795"/>
      <c r="BC3" s="795"/>
      <c r="BD3" s="795"/>
      <c r="BE3" s="795"/>
      <c r="BF3" s="795"/>
      <c r="BG3" s="795"/>
      <c r="BH3" s="795"/>
      <c r="BI3" s="795"/>
      <c r="BJ3" s="848"/>
      <c r="BK3" s="794">
        <f>AY3+1</f>
        <v>2020</v>
      </c>
      <c r="BL3" s="795"/>
      <c r="BM3" s="795"/>
      <c r="BN3" s="795"/>
      <c r="BO3" s="795"/>
      <c r="BP3" s="795"/>
      <c r="BQ3" s="795"/>
      <c r="BR3" s="795"/>
      <c r="BS3" s="795"/>
      <c r="BT3" s="795"/>
      <c r="BU3" s="795"/>
      <c r="BV3" s="848"/>
    </row>
    <row r="4" spans="1:74" ht="12.75" customHeight="1" x14ac:dyDescent="0.2">
      <c r="A4" s="548"/>
      <c r="B4" s="550"/>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548"/>
      <c r="B5" s="129" t="s">
        <v>355</v>
      </c>
      <c r="C5" s="551"/>
      <c r="D5" s="552"/>
      <c r="E5" s="552"/>
      <c r="F5" s="552"/>
      <c r="G5" s="552"/>
      <c r="H5" s="552"/>
      <c r="I5" s="552"/>
      <c r="J5" s="552"/>
      <c r="K5" s="552"/>
      <c r="L5" s="552"/>
      <c r="M5" s="552"/>
      <c r="N5" s="553"/>
      <c r="O5" s="551"/>
      <c r="P5" s="552"/>
      <c r="Q5" s="552"/>
      <c r="R5" s="552"/>
      <c r="S5" s="552"/>
      <c r="T5" s="552"/>
      <c r="U5" s="552"/>
      <c r="V5" s="552"/>
      <c r="W5" s="552"/>
      <c r="X5" s="552"/>
      <c r="Y5" s="552"/>
      <c r="Z5" s="553"/>
      <c r="AA5" s="551"/>
      <c r="AB5" s="552"/>
      <c r="AC5" s="552"/>
      <c r="AD5" s="552"/>
      <c r="AE5" s="552"/>
      <c r="AF5" s="552"/>
      <c r="AG5" s="552"/>
      <c r="AH5" s="552"/>
      <c r="AI5" s="552"/>
      <c r="AJ5" s="552"/>
      <c r="AK5" s="552"/>
      <c r="AL5" s="553"/>
      <c r="AM5" s="551"/>
      <c r="AN5" s="552"/>
      <c r="AO5" s="552"/>
      <c r="AP5" s="552"/>
      <c r="AQ5" s="552"/>
      <c r="AR5" s="552"/>
      <c r="AS5" s="552"/>
      <c r="AT5" s="552"/>
      <c r="AU5" s="552"/>
      <c r="AV5" s="552"/>
      <c r="AW5" s="552"/>
      <c r="AX5" s="553"/>
      <c r="AY5" s="551"/>
      <c r="AZ5" s="552"/>
      <c r="BA5" s="552"/>
      <c r="BB5" s="552"/>
      <c r="BC5" s="552"/>
      <c r="BD5" s="552"/>
      <c r="BE5" s="552"/>
      <c r="BF5" s="552"/>
      <c r="BG5" s="552"/>
      <c r="BH5" s="552"/>
      <c r="BI5" s="552"/>
      <c r="BJ5" s="553"/>
      <c r="BK5" s="551"/>
      <c r="BL5" s="552"/>
      <c r="BM5" s="552"/>
      <c r="BN5" s="552"/>
      <c r="BO5" s="552"/>
      <c r="BP5" s="552"/>
      <c r="BQ5" s="552"/>
      <c r="BR5" s="552"/>
      <c r="BS5" s="552"/>
      <c r="BT5" s="552"/>
      <c r="BU5" s="552"/>
      <c r="BV5" s="553"/>
    </row>
    <row r="6" spans="1:74" ht="11.1" customHeight="1" x14ac:dyDescent="0.2">
      <c r="A6" s="554" t="s">
        <v>370</v>
      </c>
      <c r="B6" s="555" t="s">
        <v>90</v>
      </c>
      <c r="C6" s="275">
        <v>4272.5974248000002</v>
      </c>
      <c r="D6" s="275">
        <v>4534.8868386000004</v>
      </c>
      <c r="E6" s="275">
        <v>3499.5980032000002</v>
      </c>
      <c r="F6" s="275">
        <v>2966.3047350000002</v>
      </c>
      <c r="G6" s="275">
        <v>3373.6943928999999</v>
      </c>
      <c r="H6" s="275">
        <v>4189.1037710000001</v>
      </c>
      <c r="I6" s="275">
        <v>4487.0925176999999</v>
      </c>
      <c r="J6" s="275">
        <v>4344.2034952000004</v>
      </c>
      <c r="K6" s="275">
        <v>3932.8543909999999</v>
      </c>
      <c r="L6" s="275">
        <v>3121.2420532000001</v>
      </c>
      <c r="M6" s="275">
        <v>2907.5711857000001</v>
      </c>
      <c r="N6" s="275">
        <v>2886.9378176999999</v>
      </c>
      <c r="O6" s="275">
        <v>3659.9799757999999</v>
      </c>
      <c r="P6" s="275">
        <v>3196.7175003000002</v>
      </c>
      <c r="Q6" s="275">
        <v>2328.1460132000002</v>
      </c>
      <c r="R6" s="275">
        <v>2403.7620473000002</v>
      </c>
      <c r="S6" s="275">
        <v>2635.3067689999998</v>
      </c>
      <c r="T6" s="275">
        <v>3867.8127890000001</v>
      </c>
      <c r="U6" s="275">
        <v>4397.3043054999998</v>
      </c>
      <c r="V6" s="275">
        <v>4375.3139619000003</v>
      </c>
      <c r="W6" s="275">
        <v>3804.5922577000001</v>
      </c>
      <c r="X6" s="275">
        <v>3199.8046184</v>
      </c>
      <c r="Y6" s="275">
        <v>2898.015398</v>
      </c>
      <c r="Z6" s="275">
        <v>3830.5432719</v>
      </c>
      <c r="AA6" s="275">
        <v>3720.4172723000001</v>
      </c>
      <c r="AB6" s="275">
        <v>3100.7881763999999</v>
      </c>
      <c r="AC6" s="275">
        <v>2882.7259726000002</v>
      </c>
      <c r="AD6" s="275">
        <v>2711.1812497000001</v>
      </c>
      <c r="AE6" s="275">
        <v>2992.791941</v>
      </c>
      <c r="AF6" s="275">
        <v>3583.6146527000001</v>
      </c>
      <c r="AG6" s="275">
        <v>4119.2732183999997</v>
      </c>
      <c r="AH6" s="275">
        <v>3854.4564442000001</v>
      </c>
      <c r="AI6" s="275">
        <v>3273.4211602999999</v>
      </c>
      <c r="AJ6" s="275">
        <v>2895.9809802999998</v>
      </c>
      <c r="AK6" s="275">
        <v>3032.8689549999999</v>
      </c>
      <c r="AL6" s="275">
        <v>3436.9548245000001</v>
      </c>
      <c r="AM6" s="275">
        <v>3836.7450871000001</v>
      </c>
      <c r="AN6" s="275">
        <v>2925.7778214</v>
      </c>
      <c r="AO6" s="275">
        <v>2600.4002003000001</v>
      </c>
      <c r="AP6" s="275">
        <v>2446.0905950000001</v>
      </c>
      <c r="AQ6" s="275">
        <v>2751.9583545</v>
      </c>
      <c r="AR6" s="275">
        <v>3383.6301103000001</v>
      </c>
      <c r="AS6" s="275">
        <v>3725.0611647999999</v>
      </c>
      <c r="AT6" s="275">
        <v>3716.6559023</v>
      </c>
      <c r="AU6" s="275">
        <v>3224.7220130000001</v>
      </c>
      <c r="AV6" s="275">
        <v>2821.0368718999998</v>
      </c>
      <c r="AW6" s="275">
        <v>3100.1810543000001</v>
      </c>
      <c r="AX6" s="275">
        <v>3123.3752854999998</v>
      </c>
      <c r="AY6" s="275">
        <v>3258.6726268000002</v>
      </c>
      <c r="AZ6" s="275">
        <v>2732.462</v>
      </c>
      <c r="BA6" s="275">
        <v>2480.3200000000002</v>
      </c>
      <c r="BB6" s="338">
        <v>1997.46</v>
      </c>
      <c r="BC6" s="338">
        <v>2239.3629999999998</v>
      </c>
      <c r="BD6" s="338">
        <v>2814.0479999999998</v>
      </c>
      <c r="BE6" s="338">
        <v>3257.819</v>
      </c>
      <c r="BF6" s="338">
        <v>3385.5610000000001</v>
      </c>
      <c r="BG6" s="338">
        <v>2655.6570000000002</v>
      </c>
      <c r="BH6" s="338">
        <v>2501.752</v>
      </c>
      <c r="BI6" s="338">
        <v>2458.913</v>
      </c>
      <c r="BJ6" s="338">
        <v>2902.212</v>
      </c>
      <c r="BK6" s="338">
        <v>3038.3679999999999</v>
      </c>
      <c r="BL6" s="338">
        <v>2807.8670000000002</v>
      </c>
      <c r="BM6" s="338">
        <v>2274.94</v>
      </c>
      <c r="BN6" s="338">
        <v>1837.0609999999999</v>
      </c>
      <c r="BO6" s="338">
        <v>2042.6859999999999</v>
      </c>
      <c r="BP6" s="338">
        <v>2561.828</v>
      </c>
      <c r="BQ6" s="338">
        <v>3010.116</v>
      </c>
      <c r="BR6" s="338">
        <v>3099.0169999999998</v>
      </c>
      <c r="BS6" s="338">
        <v>2388.6709999999998</v>
      </c>
      <c r="BT6" s="338">
        <v>2192.8229999999999</v>
      </c>
      <c r="BU6" s="338">
        <v>2183.9059999999999</v>
      </c>
      <c r="BV6" s="338">
        <v>2656.8310000000001</v>
      </c>
    </row>
    <row r="7" spans="1:74" ht="11.1" customHeight="1" x14ac:dyDescent="0.2">
      <c r="A7" s="554" t="s">
        <v>371</v>
      </c>
      <c r="B7" s="555" t="s">
        <v>91</v>
      </c>
      <c r="C7" s="275">
        <v>3280.2384400000001</v>
      </c>
      <c r="D7" s="275">
        <v>3261.25585</v>
      </c>
      <c r="E7" s="275">
        <v>3207.1844861</v>
      </c>
      <c r="F7" s="275">
        <v>3093.5332443000002</v>
      </c>
      <c r="G7" s="275">
        <v>3274.7210805999998</v>
      </c>
      <c r="H7" s="275">
        <v>4049.2582769999999</v>
      </c>
      <c r="I7" s="275">
        <v>4552.2283974000002</v>
      </c>
      <c r="J7" s="275">
        <v>4486.5726916000003</v>
      </c>
      <c r="K7" s="275">
        <v>4101.1973822999998</v>
      </c>
      <c r="L7" s="275">
        <v>3548.5496168</v>
      </c>
      <c r="M7" s="275">
        <v>3407.8751299999999</v>
      </c>
      <c r="N7" s="275">
        <v>3541.1831587000001</v>
      </c>
      <c r="O7" s="275">
        <v>3549.7982510000002</v>
      </c>
      <c r="P7" s="275">
        <v>3398.3509703</v>
      </c>
      <c r="Q7" s="275">
        <v>3351.2882767999999</v>
      </c>
      <c r="R7" s="275">
        <v>3295.8648797000001</v>
      </c>
      <c r="S7" s="275">
        <v>3562.2642384000001</v>
      </c>
      <c r="T7" s="275">
        <v>4379.8409426999997</v>
      </c>
      <c r="U7" s="275">
        <v>4888.8345499999996</v>
      </c>
      <c r="V7" s="275">
        <v>4992.2474939000003</v>
      </c>
      <c r="W7" s="275">
        <v>4186.7579636999999</v>
      </c>
      <c r="X7" s="275">
        <v>3319.2898461</v>
      </c>
      <c r="Y7" s="275">
        <v>3131.3944532999999</v>
      </c>
      <c r="Z7" s="275">
        <v>3108.5030747999999</v>
      </c>
      <c r="AA7" s="275">
        <v>3079.7868918999998</v>
      </c>
      <c r="AB7" s="275">
        <v>2953.3620160999999</v>
      </c>
      <c r="AC7" s="275">
        <v>3065.2290699999999</v>
      </c>
      <c r="AD7" s="275">
        <v>2947.2605386999999</v>
      </c>
      <c r="AE7" s="275">
        <v>3163.4664309999998</v>
      </c>
      <c r="AF7" s="275">
        <v>3910.5548033</v>
      </c>
      <c r="AG7" s="275">
        <v>4741.7321525999996</v>
      </c>
      <c r="AH7" s="275">
        <v>4555.1147858000004</v>
      </c>
      <c r="AI7" s="275">
        <v>3937.0640833000002</v>
      </c>
      <c r="AJ7" s="275">
        <v>3446.8538800000001</v>
      </c>
      <c r="AK7" s="275">
        <v>3162.7822540000002</v>
      </c>
      <c r="AL7" s="275">
        <v>3592.6779415999999</v>
      </c>
      <c r="AM7" s="275">
        <v>3549.8771560999999</v>
      </c>
      <c r="AN7" s="275">
        <v>3428.6259120999998</v>
      </c>
      <c r="AO7" s="275">
        <v>3384.9468252000001</v>
      </c>
      <c r="AP7" s="275">
        <v>3314.8656467000001</v>
      </c>
      <c r="AQ7" s="275">
        <v>3745.3717870999999</v>
      </c>
      <c r="AR7" s="275">
        <v>4360.7586689999998</v>
      </c>
      <c r="AS7" s="275">
        <v>5395.1715590000003</v>
      </c>
      <c r="AT7" s="275">
        <v>5237.9693242000003</v>
      </c>
      <c r="AU7" s="275">
        <v>4759.0667839999996</v>
      </c>
      <c r="AV7" s="275">
        <v>4005.5061818999998</v>
      </c>
      <c r="AW7" s="275">
        <v>3570.2860529999998</v>
      </c>
      <c r="AX7" s="275">
        <v>3450.8910132000001</v>
      </c>
      <c r="AY7" s="275">
        <v>3836.6075028999999</v>
      </c>
      <c r="AZ7" s="275">
        <v>3885.21</v>
      </c>
      <c r="BA7" s="275">
        <v>3575.502</v>
      </c>
      <c r="BB7" s="338">
        <v>3387.8960000000002</v>
      </c>
      <c r="BC7" s="338">
        <v>3820.7339999999999</v>
      </c>
      <c r="BD7" s="338">
        <v>4547.3239999999996</v>
      </c>
      <c r="BE7" s="338">
        <v>5402.4520000000002</v>
      </c>
      <c r="BF7" s="338">
        <v>5432.4679999999998</v>
      </c>
      <c r="BG7" s="338">
        <v>4428.0029999999997</v>
      </c>
      <c r="BH7" s="338">
        <v>3891.806</v>
      </c>
      <c r="BI7" s="338">
        <v>3563.6640000000002</v>
      </c>
      <c r="BJ7" s="338">
        <v>3752.52</v>
      </c>
      <c r="BK7" s="338">
        <v>3878.0590000000002</v>
      </c>
      <c r="BL7" s="338">
        <v>3734.73</v>
      </c>
      <c r="BM7" s="338">
        <v>3620.2049999999999</v>
      </c>
      <c r="BN7" s="338">
        <v>3521.54</v>
      </c>
      <c r="BO7" s="338">
        <v>3985.5859999999998</v>
      </c>
      <c r="BP7" s="338">
        <v>4802.9030000000002</v>
      </c>
      <c r="BQ7" s="338">
        <v>5580.2160000000003</v>
      </c>
      <c r="BR7" s="338">
        <v>5662.6639999999998</v>
      </c>
      <c r="BS7" s="338">
        <v>4653.174</v>
      </c>
      <c r="BT7" s="338">
        <v>4106.7150000000001</v>
      </c>
      <c r="BU7" s="338">
        <v>3730.61</v>
      </c>
      <c r="BV7" s="338">
        <v>3894.8760000000002</v>
      </c>
    </row>
    <row r="8" spans="1:74" ht="11.1" customHeight="1" x14ac:dyDescent="0.2">
      <c r="A8" s="556" t="s">
        <v>372</v>
      </c>
      <c r="B8" s="557" t="s">
        <v>373</v>
      </c>
      <c r="C8" s="275">
        <v>95.902111613000002</v>
      </c>
      <c r="D8" s="275">
        <v>225.73642892999999</v>
      </c>
      <c r="E8" s="275">
        <v>57.370646452000003</v>
      </c>
      <c r="F8" s="275">
        <v>57.589368</v>
      </c>
      <c r="G8" s="275">
        <v>62.541078386999999</v>
      </c>
      <c r="H8" s="275">
        <v>62.016523999999997</v>
      </c>
      <c r="I8" s="275">
        <v>74.328336128999993</v>
      </c>
      <c r="J8" s="275">
        <v>68.813079999999999</v>
      </c>
      <c r="K8" s="275">
        <v>67.810143999999994</v>
      </c>
      <c r="L8" s="275">
        <v>57.135201289999998</v>
      </c>
      <c r="M8" s="275">
        <v>56.996214999999999</v>
      </c>
      <c r="N8" s="275">
        <v>54.740085806000003</v>
      </c>
      <c r="O8" s="275">
        <v>76.175876451999997</v>
      </c>
      <c r="P8" s="275">
        <v>76.182812068999993</v>
      </c>
      <c r="Q8" s="275">
        <v>58.098517418999997</v>
      </c>
      <c r="R8" s="275">
        <v>61.301630666999998</v>
      </c>
      <c r="S8" s="275">
        <v>63.166216773999999</v>
      </c>
      <c r="T8" s="275">
        <v>65.892931666999999</v>
      </c>
      <c r="U8" s="275">
        <v>74.888652902999993</v>
      </c>
      <c r="V8" s="275">
        <v>75.337468064999996</v>
      </c>
      <c r="W8" s="275">
        <v>64.204449332999999</v>
      </c>
      <c r="X8" s="275">
        <v>50.689560323000002</v>
      </c>
      <c r="Y8" s="275">
        <v>62.302370666999998</v>
      </c>
      <c r="Z8" s="275">
        <v>65.658228386999994</v>
      </c>
      <c r="AA8" s="275">
        <v>66.614828709999998</v>
      </c>
      <c r="AB8" s="275">
        <v>57.033868570999999</v>
      </c>
      <c r="AC8" s="275">
        <v>53.189593871</v>
      </c>
      <c r="AD8" s="275">
        <v>42.563319333000003</v>
      </c>
      <c r="AE8" s="275">
        <v>58.642792258</v>
      </c>
      <c r="AF8" s="275">
        <v>63.409072000000002</v>
      </c>
      <c r="AG8" s="275">
        <v>58.250464194000003</v>
      </c>
      <c r="AH8" s="275">
        <v>55.949693226000001</v>
      </c>
      <c r="AI8" s="275">
        <v>54.550379333000002</v>
      </c>
      <c r="AJ8" s="275">
        <v>49.286453547999997</v>
      </c>
      <c r="AK8" s="275">
        <v>55.268838000000002</v>
      </c>
      <c r="AL8" s="275">
        <v>87.719410968000005</v>
      </c>
      <c r="AM8" s="275">
        <v>201.38783355000001</v>
      </c>
      <c r="AN8" s="275">
        <v>54.212983213999998</v>
      </c>
      <c r="AO8" s="275">
        <v>47.060975806000002</v>
      </c>
      <c r="AP8" s="275">
        <v>51.522263000000002</v>
      </c>
      <c r="AQ8" s="275">
        <v>46.364418065000002</v>
      </c>
      <c r="AR8" s="275">
        <v>60.901677667000001</v>
      </c>
      <c r="AS8" s="275">
        <v>61.042437096999997</v>
      </c>
      <c r="AT8" s="275">
        <v>61.726909999999997</v>
      </c>
      <c r="AU8" s="275">
        <v>62.470013999999999</v>
      </c>
      <c r="AV8" s="275">
        <v>47.530110645000001</v>
      </c>
      <c r="AW8" s="275">
        <v>55.061670667000001</v>
      </c>
      <c r="AX8" s="275">
        <v>56.022041289999997</v>
      </c>
      <c r="AY8" s="275">
        <v>68.898771612999994</v>
      </c>
      <c r="AZ8" s="275">
        <v>61.3568</v>
      </c>
      <c r="BA8" s="275">
        <v>56.074159999999999</v>
      </c>
      <c r="BB8" s="338">
        <v>48.536999999999999</v>
      </c>
      <c r="BC8" s="338">
        <v>57.79513</v>
      </c>
      <c r="BD8" s="338">
        <v>60.089700000000001</v>
      </c>
      <c r="BE8" s="338">
        <v>66.462069999999997</v>
      </c>
      <c r="BF8" s="338">
        <v>64.972880000000004</v>
      </c>
      <c r="BG8" s="338">
        <v>59.008809999999997</v>
      </c>
      <c r="BH8" s="338">
        <v>52.388129999999997</v>
      </c>
      <c r="BI8" s="338">
        <v>52.826709999999999</v>
      </c>
      <c r="BJ8" s="338">
        <v>61.615920000000003</v>
      </c>
      <c r="BK8" s="338">
        <v>80.511170000000007</v>
      </c>
      <c r="BL8" s="338">
        <v>64.792240000000007</v>
      </c>
      <c r="BM8" s="338">
        <v>55.654290000000003</v>
      </c>
      <c r="BN8" s="338">
        <v>48.383800000000001</v>
      </c>
      <c r="BO8" s="338">
        <v>57.018689999999999</v>
      </c>
      <c r="BP8" s="338">
        <v>59.752890000000001</v>
      </c>
      <c r="BQ8" s="338">
        <v>65.065489999999997</v>
      </c>
      <c r="BR8" s="338">
        <v>64.184460000000001</v>
      </c>
      <c r="BS8" s="338">
        <v>57.852350000000001</v>
      </c>
      <c r="BT8" s="338">
        <v>51.11056</v>
      </c>
      <c r="BU8" s="338">
        <v>52.606299999999997</v>
      </c>
      <c r="BV8" s="338">
        <v>61.903640000000003</v>
      </c>
    </row>
    <row r="9" spans="1:74" ht="11.1" customHeight="1" x14ac:dyDescent="0.2">
      <c r="A9" s="556" t="s">
        <v>374</v>
      </c>
      <c r="B9" s="557" t="s">
        <v>92</v>
      </c>
      <c r="C9" s="275">
        <v>40.204608387</v>
      </c>
      <c r="D9" s="275">
        <v>36.606423214000003</v>
      </c>
      <c r="E9" s="275">
        <v>35.180682580999999</v>
      </c>
      <c r="F9" s="275">
        <v>32.644445666999999</v>
      </c>
      <c r="G9" s="275">
        <v>35.442749354999997</v>
      </c>
      <c r="H9" s="275">
        <v>37.253622667000002</v>
      </c>
      <c r="I9" s="275">
        <v>39.853004515999999</v>
      </c>
      <c r="J9" s="275">
        <v>38.567025483999998</v>
      </c>
      <c r="K9" s="275">
        <v>40.337338000000003</v>
      </c>
      <c r="L9" s="275">
        <v>29.241212258000001</v>
      </c>
      <c r="M9" s="275">
        <v>30.055639332999998</v>
      </c>
      <c r="N9" s="275">
        <v>35.800570323000002</v>
      </c>
      <c r="O9" s="275">
        <v>38.543542258000002</v>
      </c>
      <c r="P9" s="275">
        <v>36.605451723999998</v>
      </c>
      <c r="Q9" s="275">
        <v>38.624294194000001</v>
      </c>
      <c r="R9" s="275">
        <v>37.733352666999998</v>
      </c>
      <c r="S9" s="275">
        <v>33.977949676999998</v>
      </c>
      <c r="T9" s="275">
        <v>34.773960332999998</v>
      </c>
      <c r="U9" s="275">
        <v>34.737150323000002</v>
      </c>
      <c r="V9" s="275">
        <v>34.320072258000003</v>
      </c>
      <c r="W9" s="275">
        <v>34.010946666999999</v>
      </c>
      <c r="X9" s="275">
        <v>29.459464193999999</v>
      </c>
      <c r="Y9" s="275">
        <v>33.777533333000001</v>
      </c>
      <c r="Z9" s="275">
        <v>33.466502902999999</v>
      </c>
      <c r="AA9" s="275">
        <v>33.730164516000002</v>
      </c>
      <c r="AB9" s="275">
        <v>34.883928929</v>
      </c>
      <c r="AC9" s="275">
        <v>34.192025483999998</v>
      </c>
      <c r="AD9" s="275">
        <v>33.376613999999996</v>
      </c>
      <c r="AE9" s="275">
        <v>34.021149676999997</v>
      </c>
      <c r="AF9" s="275">
        <v>33.067747666999999</v>
      </c>
      <c r="AG9" s="275">
        <v>33.795575161000002</v>
      </c>
      <c r="AH9" s="275">
        <v>36.578333225999998</v>
      </c>
      <c r="AI9" s="275">
        <v>35.341830000000002</v>
      </c>
      <c r="AJ9" s="275">
        <v>32.230386774000003</v>
      </c>
      <c r="AK9" s="275">
        <v>33.379184332999998</v>
      </c>
      <c r="AL9" s="275">
        <v>35.363789355000002</v>
      </c>
      <c r="AM9" s="275">
        <v>32.063729355</v>
      </c>
      <c r="AN9" s="275">
        <v>35.371077499999998</v>
      </c>
      <c r="AO9" s="275">
        <v>34.327023871000002</v>
      </c>
      <c r="AP9" s="275">
        <v>31.349464666999999</v>
      </c>
      <c r="AQ9" s="275">
        <v>32.263502903000003</v>
      </c>
      <c r="AR9" s="275">
        <v>33.675248666999998</v>
      </c>
      <c r="AS9" s="275">
        <v>35.651115484000002</v>
      </c>
      <c r="AT9" s="275">
        <v>39.515604193999998</v>
      </c>
      <c r="AU9" s="275">
        <v>33.353228000000001</v>
      </c>
      <c r="AV9" s="275">
        <v>30.010129031999998</v>
      </c>
      <c r="AW9" s="275">
        <v>31.096402333</v>
      </c>
      <c r="AX9" s="275">
        <v>32.186959031999997</v>
      </c>
      <c r="AY9" s="275">
        <v>32.065438710000002</v>
      </c>
      <c r="AZ9" s="275">
        <v>36.710290000000001</v>
      </c>
      <c r="BA9" s="275">
        <v>34.834919999999997</v>
      </c>
      <c r="BB9" s="338">
        <v>31.1648</v>
      </c>
      <c r="BC9" s="338">
        <v>32.072400000000002</v>
      </c>
      <c r="BD9" s="338">
        <v>34.248519999999999</v>
      </c>
      <c r="BE9" s="338">
        <v>35.791310000000003</v>
      </c>
      <c r="BF9" s="338">
        <v>40.128860000000003</v>
      </c>
      <c r="BG9" s="338">
        <v>32.493450000000003</v>
      </c>
      <c r="BH9" s="338">
        <v>29.4146</v>
      </c>
      <c r="BI9" s="338">
        <v>30.69378</v>
      </c>
      <c r="BJ9" s="338">
        <v>32.59243</v>
      </c>
      <c r="BK9" s="338">
        <v>32.466639999999998</v>
      </c>
      <c r="BL9" s="338">
        <v>36.591439999999999</v>
      </c>
      <c r="BM9" s="338">
        <v>34.99729</v>
      </c>
      <c r="BN9" s="338">
        <v>31.298449999999999</v>
      </c>
      <c r="BO9" s="338">
        <v>32.30688</v>
      </c>
      <c r="BP9" s="338">
        <v>34.793700000000001</v>
      </c>
      <c r="BQ9" s="338">
        <v>35.964179999999999</v>
      </c>
      <c r="BR9" s="338">
        <v>40.494819999999997</v>
      </c>
      <c r="BS9" s="338">
        <v>32.723230000000001</v>
      </c>
      <c r="BT9" s="338">
        <v>29.577449999999999</v>
      </c>
      <c r="BU9" s="338">
        <v>30.97184</v>
      </c>
      <c r="BV9" s="338">
        <v>32.885249999999999</v>
      </c>
    </row>
    <row r="10" spans="1:74" ht="11.1" customHeight="1" x14ac:dyDescent="0.2">
      <c r="A10" s="556" t="s">
        <v>375</v>
      </c>
      <c r="B10" s="557" t="s">
        <v>93</v>
      </c>
      <c r="C10" s="275">
        <v>2395.8056129000001</v>
      </c>
      <c r="D10" s="275">
        <v>2266.4818928999998</v>
      </c>
      <c r="E10" s="275">
        <v>2082.1548065000002</v>
      </c>
      <c r="F10" s="275">
        <v>1992.8164999999999</v>
      </c>
      <c r="G10" s="275">
        <v>2123.4362903000001</v>
      </c>
      <c r="H10" s="275">
        <v>2283.8721667</v>
      </c>
      <c r="I10" s="275">
        <v>2303.6185805999999</v>
      </c>
      <c r="J10" s="275">
        <v>2335.9790968000002</v>
      </c>
      <c r="K10" s="275">
        <v>2215.8790666999998</v>
      </c>
      <c r="L10" s="275">
        <v>1953.9006773999999</v>
      </c>
      <c r="M10" s="275">
        <v>2008.7980333</v>
      </c>
      <c r="N10" s="275">
        <v>2246.2472257999998</v>
      </c>
      <c r="O10" s="275">
        <v>2339.508871</v>
      </c>
      <c r="P10" s="275">
        <v>2263.3841723999999</v>
      </c>
      <c r="Q10" s="275">
        <v>2133.8352903</v>
      </c>
      <c r="R10" s="275">
        <v>2091.0614999999998</v>
      </c>
      <c r="S10" s="275">
        <v>2147.6288064999999</v>
      </c>
      <c r="T10" s="275">
        <v>2239.1774667</v>
      </c>
      <c r="U10" s="275">
        <v>2269.3337741999999</v>
      </c>
      <c r="V10" s="275">
        <v>2307.3033870999998</v>
      </c>
      <c r="W10" s="275">
        <v>2181.6058667000002</v>
      </c>
      <c r="X10" s="275">
        <v>1959.1400968</v>
      </c>
      <c r="Y10" s="275">
        <v>2172.6258667000002</v>
      </c>
      <c r="Z10" s="275">
        <v>2311.6912581000001</v>
      </c>
      <c r="AA10" s="275">
        <v>2358.7294194000001</v>
      </c>
      <c r="AB10" s="275">
        <v>2270.01325</v>
      </c>
      <c r="AC10" s="275">
        <v>2099.7806452</v>
      </c>
      <c r="AD10" s="275">
        <v>1891.4450667000001</v>
      </c>
      <c r="AE10" s="275">
        <v>1977.8307419</v>
      </c>
      <c r="AF10" s="275">
        <v>2233.6927332999999</v>
      </c>
      <c r="AG10" s="275">
        <v>2300.4586773999999</v>
      </c>
      <c r="AH10" s="275">
        <v>2334.9747742</v>
      </c>
      <c r="AI10" s="275">
        <v>2269.9306000000001</v>
      </c>
      <c r="AJ10" s="275">
        <v>2128.8640323</v>
      </c>
      <c r="AK10" s="275">
        <v>2220.5951</v>
      </c>
      <c r="AL10" s="275">
        <v>2377.4055484</v>
      </c>
      <c r="AM10" s="275">
        <v>2408.0335484000002</v>
      </c>
      <c r="AN10" s="275">
        <v>2313.9296429000001</v>
      </c>
      <c r="AO10" s="275">
        <v>2162.3437419000002</v>
      </c>
      <c r="AP10" s="275">
        <v>1971.1051666999999</v>
      </c>
      <c r="AQ10" s="275">
        <v>2171.6209032000002</v>
      </c>
      <c r="AR10" s="275">
        <v>2322.9185333</v>
      </c>
      <c r="AS10" s="275">
        <v>2337.2906128999998</v>
      </c>
      <c r="AT10" s="275">
        <v>2331.6924838999998</v>
      </c>
      <c r="AU10" s="275">
        <v>2157.4917667</v>
      </c>
      <c r="AV10" s="275">
        <v>1916.0291935</v>
      </c>
      <c r="AW10" s="275">
        <v>2131.5884000000001</v>
      </c>
      <c r="AX10" s="275">
        <v>2311.5254193999999</v>
      </c>
      <c r="AY10" s="275">
        <v>2377.4465805999998</v>
      </c>
      <c r="AZ10" s="275">
        <v>2306.9270000000001</v>
      </c>
      <c r="BA10" s="275">
        <v>2102.8290000000002</v>
      </c>
      <c r="BB10" s="338">
        <v>1978.175</v>
      </c>
      <c r="BC10" s="338">
        <v>2102.723</v>
      </c>
      <c r="BD10" s="338">
        <v>2252.0590000000002</v>
      </c>
      <c r="BE10" s="338">
        <v>2284.1669999999999</v>
      </c>
      <c r="BF10" s="338">
        <v>2302.3919999999998</v>
      </c>
      <c r="BG10" s="338">
        <v>2183.5749999999998</v>
      </c>
      <c r="BH10" s="338">
        <v>1955.4549999999999</v>
      </c>
      <c r="BI10" s="338">
        <v>2100.3020000000001</v>
      </c>
      <c r="BJ10" s="338">
        <v>2275.3009999999999</v>
      </c>
      <c r="BK10" s="338">
        <v>2345.6179999999999</v>
      </c>
      <c r="BL10" s="338">
        <v>2249.6529999999998</v>
      </c>
      <c r="BM10" s="338">
        <v>2092.7179999999998</v>
      </c>
      <c r="BN10" s="338">
        <v>1957.107</v>
      </c>
      <c r="BO10" s="338">
        <v>2055.973</v>
      </c>
      <c r="BP10" s="338">
        <v>2197.2910000000002</v>
      </c>
      <c r="BQ10" s="338">
        <v>2228.6179999999999</v>
      </c>
      <c r="BR10" s="338">
        <v>2246.4</v>
      </c>
      <c r="BS10" s="338">
        <v>2130.473</v>
      </c>
      <c r="BT10" s="338">
        <v>1923.5309999999999</v>
      </c>
      <c r="BU10" s="338">
        <v>2066.0140000000001</v>
      </c>
      <c r="BV10" s="338">
        <v>2238.1559999999999</v>
      </c>
    </row>
    <row r="11" spans="1:74" ht="11.1" customHeight="1" x14ac:dyDescent="0.2">
      <c r="A11" s="554" t="s">
        <v>1220</v>
      </c>
      <c r="B11" s="558" t="s">
        <v>378</v>
      </c>
      <c r="C11" s="275">
        <v>1524.4977965</v>
      </c>
      <c r="D11" s="275">
        <v>1601.6925043000001</v>
      </c>
      <c r="E11" s="275">
        <v>1555.6196947999999</v>
      </c>
      <c r="F11" s="275">
        <v>1632.1777159999999</v>
      </c>
      <c r="G11" s="275">
        <v>1493.7941464999999</v>
      </c>
      <c r="H11" s="275">
        <v>1432.4911583000001</v>
      </c>
      <c r="I11" s="275">
        <v>1434.4747119000001</v>
      </c>
      <c r="J11" s="275">
        <v>1353.0159774000001</v>
      </c>
      <c r="K11" s="275">
        <v>1291.3833586999999</v>
      </c>
      <c r="L11" s="275">
        <v>1333.4974603000001</v>
      </c>
      <c r="M11" s="275">
        <v>1580.0883497</v>
      </c>
      <c r="N11" s="275">
        <v>1669.9181497</v>
      </c>
      <c r="O11" s="275">
        <v>1686.88913</v>
      </c>
      <c r="P11" s="275">
        <v>1823.3407407</v>
      </c>
      <c r="Q11" s="275">
        <v>1886.2563293999999</v>
      </c>
      <c r="R11" s="275">
        <v>1851.4823696999999</v>
      </c>
      <c r="S11" s="275">
        <v>1748.3045281</v>
      </c>
      <c r="T11" s="275">
        <v>1649.107534</v>
      </c>
      <c r="U11" s="275">
        <v>1607.34807</v>
      </c>
      <c r="V11" s="275">
        <v>1420.479621</v>
      </c>
      <c r="W11" s="275">
        <v>1429.9020370000001</v>
      </c>
      <c r="X11" s="275">
        <v>1518.9620152</v>
      </c>
      <c r="Y11" s="275">
        <v>1587.5790043</v>
      </c>
      <c r="Z11" s="275">
        <v>1777.7624197</v>
      </c>
      <c r="AA11" s="275">
        <v>1790.1314765</v>
      </c>
      <c r="AB11" s="275">
        <v>1911.2545093000001</v>
      </c>
      <c r="AC11" s="275">
        <v>2103.3947729000001</v>
      </c>
      <c r="AD11" s="275">
        <v>2164.6430260000002</v>
      </c>
      <c r="AE11" s="275">
        <v>2155.7667565000002</v>
      </c>
      <c r="AF11" s="275">
        <v>2088.4980943</v>
      </c>
      <c r="AG11" s="275">
        <v>1776.6635461000001</v>
      </c>
      <c r="AH11" s="275">
        <v>1542.3121100000001</v>
      </c>
      <c r="AI11" s="275">
        <v>1610.817006</v>
      </c>
      <c r="AJ11" s="275">
        <v>1763.3192873999999</v>
      </c>
      <c r="AK11" s="275">
        <v>1818.978885</v>
      </c>
      <c r="AL11" s="275">
        <v>1855.7399502999999</v>
      </c>
      <c r="AM11" s="275">
        <v>2028.5553929</v>
      </c>
      <c r="AN11" s="275">
        <v>2150.2802529000001</v>
      </c>
      <c r="AO11" s="275">
        <v>2105.0652700000001</v>
      </c>
      <c r="AP11" s="275">
        <v>2220.9882253000001</v>
      </c>
      <c r="AQ11" s="275">
        <v>2188.2325261000001</v>
      </c>
      <c r="AR11" s="275">
        <v>2228.7923409999999</v>
      </c>
      <c r="AS11" s="275">
        <v>1738.3794545000001</v>
      </c>
      <c r="AT11" s="275">
        <v>1764.7475187</v>
      </c>
      <c r="AU11" s="275">
        <v>1647.2369762999999</v>
      </c>
      <c r="AV11" s="275">
        <v>1662.6044135</v>
      </c>
      <c r="AW11" s="275">
        <v>1834.1444446999999</v>
      </c>
      <c r="AX11" s="275">
        <v>1887.5820547999999</v>
      </c>
      <c r="AY11" s="275">
        <v>1938.7093070999999</v>
      </c>
      <c r="AZ11" s="275">
        <v>2037.605</v>
      </c>
      <c r="BA11" s="275">
        <v>2148.779</v>
      </c>
      <c r="BB11" s="338">
        <v>2321.6239999999998</v>
      </c>
      <c r="BC11" s="338">
        <v>2270.9450000000002</v>
      </c>
      <c r="BD11" s="338">
        <v>2287.596</v>
      </c>
      <c r="BE11" s="338">
        <v>1993.598</v>
      </c>
      <c r="BF11" s="338">
        <v>1816.422</v>
      </c>
      <c r="BG11" s="338">
        <v>1811.874</v>
      </c>
      <c r="BH11" s="338">
        <v>1943.951</v>
      </c>
      <c r="BI11" s="338">
        <v>2066.35</v>
      </c>
      <c r="BJ11" s="338">
        <v>2066.1030000000001</v>
      </c>
      <c r="BK11" s="338">
        <v>2112.384</v>
      </c>
      <c r="BL11" s="338">
        <v>2154.0349999999999</v>
      </c>
      <c r="BM11" s="338">
        <v>2269.34</v>
      </c>
      <c r="BN11" s="338">
        <v>2414.7719999999999</v>
      </c>
      <c r="BO11" s="338">
        <v>2409.9960000000001</v>
      </c>
      <c r="BP11" s="338">
        <v>2418.0909999999999</v>
      </c>
      <c r="BQ11" s="338">
        <v>2165.62</v>
      </c>
      <c r="BR11" s="338">
        <v>1966.1559999999999</v>
      </c>
      <c r="BS11" s="338">
        <v>1934.9280000000001</v>
      </c>
      <c r="BT11" s="338">
        <v>2089.8339999999998</v>
      </c>
      <c r="BU11" s="338">
        <v>2221.4720000000002</v>
      </c>
      <c r="BV11" s="338">
        <v>2224.0219999999999</v>
      </c>
    </row>
    <row r="12" spans="1:74" ht="11.1" customHeight="1" x14ac:dyDescent="0.2">
      <c r="A12" s="554" t="s">
        <v>376</v>
      </c>
      <c r="B12" s="555" t="s">
        <v>438</v>
      </c>
      <c r="C12" s="275">
        <v>778.65753128999995</v>
      </c>
      <c r="D12" s="275">
        <v>795.93126857000004</v>
      </c>
      <c r="E12" s="275">
        <v>783.25497871000005</v>
      </c>
      <c r="F12" s="275">
        <v>749.03256133000002</v>
      </c>
      <c r="G12" s="275">
        <v>649.20694160999994</v>
      </c>
      <c r="H12" s="275">
        <v>680.46945200000005</v>
      </c>
      <c r="I12" s="275">
        <v>677.87809838999999</v>
      </c>
      <c r="J12" s="275">
        <v>616.84208774000001</v>
      </c>
      <c r="K12" s="275">
        <v>536.47073166999996</v>
      </c>
      <c r="L12" s="275">
        <v>536.46455193999998</v>
      </c>
      <c r="M12" s="275">
        <v>644.59434867000004</v>
      </c>
      <c r="N12" s="275">
        <v>747.27617968000004</v>
      </c>
      <c r="O12" s="275">
        <v>826.27554515999998</v>
      </c>
      <c r="P12" s="275">
        <v>832.37982966000004</v>
      </c>
      <c r="Q12" s="275">
        <v>883.54441128999997</v>
      </c>
      <c r="R12" s="275">
        <v>862.60094500000002</v>
      </c>
      <c r="S12" s="275">
        <v>822.14132257999995</v>
      </c>
      <c r="T12" s="275">
        <v>774.56223199999999</v>
      </c>
      <c r="U12" s="275">
        <v>692.10711226000001</v>
      </c>
      <c r="V12" s="275">
        <v>631.27576354999997</v>
      </c>
      <c r="W12" s="275">
        <v>545.58945232999997</v>
      </c>
      <c r="X12" s="275">
        <v>559.31794032000005</v>
      </c>
      <c r="Y12" s="275">
        <v>626.94216067000002</v>
      </c>
      <c r="Z12" s="275">
        <v>726.70206902999996</v>
      </c>
      <c r="AA12" s="275">
        <v>864.12423999999999</v>
      </c>
      <c r="AB12" s="275">
        <v>844.40170536000005</v>
      </c>
      <c r="AC12" s="275">
        <v>944.24441967999996</v>
      </c>
      <c r="AD12" s="275">
        <v>979.66548699999998</v>
      </c>
      <c r="AE12" s="275">
        <v>1044.6509742000001</v>
      </c>
      <c r="AF12" s="275">
        <v>1007.395804</v>
      </c>
      <c r="AG12" s="275">
        <v>854.55722967999998</v>
      </c>
      <c r="AH12" s="275">
        <v>704.86560581000003</v>
      </c>
      <c r="AI12" s="275">
        <v>635.56451566999999</v>
      </c>
      <c r="AJ12" s="275">
        <v>589.80251935000001</v>
      </c>
      <c r="AK12" s="275">
        <v>685.48762667000005</v>
      </c>
      <c r="AL12" s="275">
        <v>721.83567418999996</v>
      </c>
      <c r="AM12" s="275">
        <v>825.67362516000003</v>
      </c>
      <c r="AN12" s="275">
        <v>911.90786749999995</v>
      </c>
      <c r="AO12" s="275">
        <v>837.14497097000003</v>
      </c>
      <c r="AP12" s="275">
        <v>916.33543533</v>
      </c>
      <c r="AQ12" s="275">
        <v>981.75678065</v>
      </c>
      <c r="AR12" s="275">
        <v>931.82025033000002</v>
      </c>
      <c r="AS12" s="275">
        <v>774.66125194000006</v>
      </c>
      <c r="AT12" s="275">
        <v>690.32526160999998</v>
      </c>
      <c r="AU12" s="275">
        <v>622.15134366999996</v>
      </c>
      <c r="AV12" s="275">
        <v>605.83696128999998</v>
      </c>
      <c r="AW12" s="275">
        <v>739.20347500000003</v>
      </c>
      <c r="AX12" s="275">
        <v>765.41004935000001</v>
      </c>
      <c r="AY12" s="275">
        <v>791.72632773999999</v>
      </c>
      <c r="AZ12" s="275">
        <v>770.20569999999998</v>
      </c>
      <c r="BA12" s="275">
        <v>775.95119999999997</v>
      </c>
      <c r="BB12" s="338">
        <v>882.57180000000005</v>
      </c>
      <c r="BC12" s="338">
        <v>907.45749999999998</v>
      </c>
      <c r="BD12" s="338">
        <v>931.72540000000004</v>
      </c>
      <c r="BE12" s="338">
        <v>821.90290000000005</v>
      </c>
      <c r="BF12" s="338">
        <v>713.11990000000003</v>
      </c>
      <c r="BG12" s="338">
        <v>627.71690000000001</v>
      </c>
      <c r="BH12" s="338">
        <v>630.33590000000004</v>
      </c>
      <c r="BI12" s="338">
        <v>679.04489999999998</v>
      </c>
      <c r="BJ12" s="338">
        <v>736.87070000000006</v>
      </c>
      <c r="BK12" s="338">
        <v>782.14499999999998</v>
      </c>
      <c r="BL12" s="338">
        <v>738.26409999999998</v>
      </c>
      <c r="BM12" s="338">
        <v>737.63289999999995</v>
      </c>
      <c r="BN12" s="338">
        <v>809.1576</v>
      </c>
      <c r="BO12" s="338">
        <v>890.55989999999997</v>
      </c>
      <c r="BP12" s="338">
        <v>906.60739999999998</v>
      </c>
      <c r="BQ12" s="338">
        <v>862.55960000000005</v>
      </c>
      <c r="BR12" s="338">
        <v>737.19839999999999</v>
      </c>
      <c r="BS12" s="338">
        <v>621.20420000000001</v>
      </c>
      <c r="BT12" s="338">
        <v>620.92790000000002</v>
      </c>
      <c r="BU12" s="338">
        <v>680.73310000000004</v>
      </c>
      <c r="BV12" s="338">
        <v>764.87969999999996</v>
      </c>
    </row>
    <row r="13" spans="1:74" ht="11.1" customHeight="1" x14ac:dyDescent="0.2">
      <c r="A13" s="554" t="s">
        <v>379</v>
      </c>
      <c r="B13" s="555" t="s">
        <v>96</v>
      </c>
      <c r="C13" s="275">
        <v>489.10148548000001</v>
      </c>
      <c r="D13" s="275">
        <v>532.91232392999996</v>
      </c>
      <c r="E13" s="275">
        <v>493.80415065</v>
      </c>
      <c r="F13" s="275">
        <v>595.57162966999999</v>
      </c>
      <c r="G13" s="275">
        <v>553.26906484000006</v>
      </c>
      <c r="H13" s="275">
        <v>447.37553066999999</v>
      </c>
      <c r="I13" s="275">
        <v>441.14351806000002</v>
      </c>
      <c r="J13" s="275">
        <v>421.93636257999998</v>
      </c>
      <c r="K13" s="275">
        <v>465.71887600000002</v>
      </c>
      <c r="L13" s="275">
        <v>528.38833096999997</v>
      </c>
      <c r="M13" s="275">
        <v>656.05717900000002</v>
      </c>
      <c r="N13" s="275">
        <v>648.33459581</v>
      </c>
      <c r="O13" s="275">
        <v>595.69036065</v>
      </c>
      <c r="P13" s="275">
        <v>694.42163655000002</v>
      </c>
      <c r="Q13" s="275">
        <v>707.72287226000003</v>
      </c>
      <c r="R13" s="275">
        <v>693.31010432999994</v>
      </c>
      <c r="S13" s="275">
        <v>607.99672225999996</v>
      </c>
      <c r="T13" s="275">
        <v>543.44803300000001</v>
      </c>
      <c r="U13" s="275">
        <v>568.33409031999997</v>
      </c>
      <c r="V13" s="275">
        <v>438.36534999999998</v>
      </c>
      <c r="W13" s="275">
        <v>546.78799432999995</v>
      </c>
      <c r="X13" s="275">
        <v>655.98030515999994</v>
      </c>
      <c r="Y13" s="275">
        <v>646.85472600000003</v>
      </c>
      <c r="Z13" s="275">
        <v>746.62982</v>
      </c>
      <c r="AA13" s="275">
        <v>640.00922548000005</v>
      </c>
      <c r="AB13" s="275">
        <v>757.06857106999996</v>
      </c>
      <c r="AC13" s="275">
        <v>806.22348387</v>
      </c>
      <c r="AD13" s="275">
        <v>820.44264333000001</v>
      </c>
      <c r="AE13" s="275">
        <v>724.19463805999999</v>
      </c>
      <c r="AF13" s="275">
        <v>660.30395467000005</v>
      </c>
      <c r="AG13" s="275">
        <v>514.85350258000005</v>
      </c>
      <c r="AH13" s="275">
        <v>439.38849580999999</v>
      </c>
      <c r="AI13" s="275">
        <v>595.17290200000002</v>
      </c>
      <c r="AJ13" s="275">
        <v>816.31135839000001</v>
      </c>
      <c r="AK13" s="275">
        <v>802.71846400000004</v>
      </c>
      <c r="AL13" s="275">
        <v>792.74830386999997</v>
      </c>
      <c r="AM13" s="275">
        <v>866.51039032000006</v>
      </c>
      <c r="AN13" s="275">
        <v>860.56301821</v>
      </c>
      <c r="AO13" s="275">
        <v>880.10289612999998</v>
      </c>
      <c r="AP13" s="275">
        <v>892.75687832999995</v>
      </c>
      <c r="AQ13" s="275">
        <v>761.37974065000003</v>
      </c>
      <c r="AR13" s="275">
        <v>812.54994633000001</v>
      </c>
      <c r="AS13" s="275">
        <v>516.56663193999998</v>
      </c>
      <c r="AT13" s="275">
        <v>630.01280194000003</v>
      </c>
      <c r="AU13" s="275">
        <v>599.22088499999995</v>
      </c>
      <c r="AV13" s="275">
        <v>682.15598387</v>
      </c>
      <c r="AW13" s="275">
        <v>748.565021</v>
      </c>
      <c r="AX13" s="275">
        <v>800.79622386999995</v>
      </c>
      <c r="AY13" s="275">
        <v>811.75917547999995</v>
      </c>
      <c r="AZ13" s="275">
        <v>888.21630000000005</v>
      </c>
      <c r="BA13" s="275">
        <v>956.43370000000004</v>
      </c>
      <c r="BB13" s="338">
        <v>1008.078</v>
      </c>
      <c r="BC13" s="338">
        <v>899.29290000000003</v>
      </c>
      <c r="BD13" s="338">
        <v>860.99339999999995</v>
      </c>
      <c r="BE13" s="338">
        <v>696.07259999999997</v>
      </c>
      <c r="BF13" s="338">
        <v>624.95839999999998</v>
      </c>
      <c r="BG13" s="338">
        <v>728.65179999999998</v>
      </c>
      <c r="BH13" s="338">
        <v>893.77409999999998</v>
      </c>
      <c r="BI13" s="338">
        <v>1002.987</v>
      </c>
      <c r="BJ13" s="338">
        <v>961.26980000000003</v>
      </c>
      <c r="BK13" s="338">
        <v>978.11670000000004</v>
      </c>
      <c r="BL13" s="338">
        <v>1010.561</v>
      </c>
      <c r="BM13" s="338">
        <v>1084.4110000000001</v>
      </c>
      <c r="BN13" s="338">
        <v>1141.01</v>
      </c>
      <c r="BO13" s="338">
        <v>1019.343</v>
      </c>
      <c r="BP13" s="338">
        <v>960.84739999999999</v>
      </c>
      <c r="BQ13" s="338">
        <v>775.16390000000001</v>
      </c>
      <c r="BR13" s="338">
        <v>699.03769999999997</v>
      </c>
      <c r="BS13" s="338">
        <v>810.91800000000001</v>
      </c>
      <c r="BT13" s="338">
        <v>1002.1369999999999</v>
      </c>
      <c r="BU13" s="338">
        <v>1121.7909999999999</v>
      </c>
      <c r="BV13" s="338">
        <v>1060.559</v>
      </c>
    </row>
    <row r="14" spans="1:74" ht="11.1" customHeight="1" x14ac:dyDescent="0.2">
      <c r="A14" s="554" t="s">
        <v>380</v>
      </c>
      <c r="B14" s="555" t="s">
        <v>381</v>
      </c>
      <c r="C14" s="275">
        <v>119.8989629</v>
      </c>
      <c r="D14" s="275">
        <v>120.42648607</v>
      </c>
      <c r="E14" s="275">
        <v>111.51092806</v>
      </c>
      <c r="F14" s="275">
        <v>108.21349499999999</v>
      </c>
      <c r="G14" s="275">
        <v>107.67121161</v>
      </c>
      <c r="H14" s="275">
        <v>116.53676133</v>
      </c>
      <c r="I14" s="275">
        <v>122.78962065</v>
      </c>
      <c r="J14" s="275">
        <v>122.20132226</v>
      </c>
      <c r="K14" s="275">
        <v>115.011352</v>
      </c>
      <c r="L14" s="275">
        <v>104.91017644999999</v>
      </c>
      <c r="M14" s="275">
        <v>113.92909667000001</v>
      </c>
      <c r="N14" s="275">
        <v>115.72227581</v>
      </c>
      <c r="O14" s="275">
        <v>116.13752645</v>
      </c>
      <c r="P14" s="275">
        <v>117.46172724</v>
      </c>
      <c r="Q14" s="275">
        <v>109.76880226</v>
      </c>
      <c r="R14" s="275">
        <v>98.900148999999999</v>
      </c>
      <c r="S14" s="275">
        <v>102.81055741999999</v>
      </c>
      <c r="T14" s="275">
        <v>113.78541333</v>
      </c>
      <c r="U14" s="275">
        <v>117.99024903</v>
      </c>
      <c r="V14" s="275">
        <v>120.07211323</v>
      </c>
      <c r="W14" s="275">
        <v>113.57858333</v>
      </c>
      <c r="X14" s="275">
        <v>102.45427419000001</v>
      </c>
      <c r="Y14" s="275">
        <v>113.04072866999999</v>
      </c>
      <c r="Z14" s="275">
        <v>116.62736581</v>
      </c>
      <c r="AA14" s="275">
        <v>113.07827161</v>
      </c>
      <c r="AB14" s="275">
        <v>113.80320714</v>
      </c>
      <c r="AC14" s="275">
        <v>111.52488676999999</v>
      </c>
      <c r="AD14" s="275">
        <v>104.96267233</v>
      </c>
      <c r="AE14" s="275">
        <v>102.88473870999999</v>
      </c>
      <c r="AF14" s="275">
        <v>114.64509267</v>
      </c>
      <c r="AG14" s="275">
        <v>119.46681065</v>
      </c>
      <c r="AH14" s="275">
        <v>121.06496903</v>
      </c>
      <c r="AI14" s="275">
        <v>109.80670167</v>
      </c>
      <c r="AJ14" s="275">
        <v>106.63135129</v>
      </c>
      <c r="AK14" s="275">
        <v>114.34179433</v>
      </c>
      <c r="AL14" s="275">
        <v>120.59406129</v>
      </c>
      <c r="AM14" s="275">
        <v>121.24918613</v>
      </c>
      <c r="AN14" s="275">
        <v>120.68622000000001</v>
      </c>
      <c r="AO14" s="275">
        <v>114.04542065</v>
      </c>
      <c r="AP14" s="275">
        <v>103.19214067</v>
      </c>
      <c r="AQ14" s="275">
        <v>114.50784871</v>
      </c>
      <c r="AR14" s="275">
        <v>119.101157</v>
      </c>
      <c r="AS14" s="275">
        <v>119.03108226000001</v>
      </c>
      <c r="AT14" s="275">
        <v>115.16361065</v>
      </c>
      <c r="AU14" s="275">
        <v>109.46805367</v>
      </c>
      <c r="AV14" s="275">
        <v>105.70709515999999</v>
      </c>
      <c r="AW14" s="275">
        <v>109.473741</v>
      </c>
      <c r="AX14" s="275">
        <v>110.13412742</v>
      </c>
      <c r="AY14" s="275">
        <v>113.84728806</v>
      </c>
      <c r="AZ14" s="275">
        <v>119.7611</v>
      </c>
      <c r="BA14" s="275">
        <v>115.1862</v>
      </c>
      <c r="BB14" s="338">
        <v>107.2932</v>
      </c>
      <c r="BC14" s="338">
        <v>114.5966</v>
      </c>
      <c r="BD14" s="338">
        <v>122.0359</v>
      </c>
      <c r="BE14" s="338">
        <v>125.6747</v>
      </c>
      <c r="BF14" s="338">
        <v>124.67610000000001</v>
      </c>
      <c r="BG14" s="338">
        <v>117.3015</v>
      </c>
      <c r="BH14" s="338">
        <v>110.44070000000001</v>
      </c>
      <c r="BI14" s="338">
        <v>116.98</v>
      </c>
      <c r="BJ14" s="338">
        <v>120.5979</v>
      </c>
      <c r="BK14" s="338">
        <v>115.438</v>
      </c>
      <c r="BL14" s="338">
        <v>121.8086</v>
      </c>
      <c r="BM14" s="338">
        <v>116.6066</v>
      </c>
      <c r="BN14" s="338">
        <v>109.0642</v>
      </c>
      <c r="BO14" s="338">
        <v>114.6066</v>
      </c>
      <c r="BP14" s="338">
        <v>122.071</v>
      </c>
      <c r="BQ14" s="338">
        <v>125.6156</v>
      </c>
      <c r="BR14" s="338">
        <v>124.6768</v>
      </c>
      <c r="BS14" s="338">
        <v>117.3006</v>
      </c>
      <c r="BT14" s="338">
        <v>110.4372</v>
      </c>
      <c r="BU14" s="338">
        <v>116.97539999999999</v>
      </c>
      <c r="BV14" s="338">
        <v>121.3124</v>
      </c>
    </row>
    <row r="15" spans="1:74" ht="11.1" customHeight="1" x14ac:dyDescent="0.2">
      <c r="A15" s="554" t="s">
        <v>382</v>
      </c>
      <c r="B15" s="555" t="s">
        <v>383</v>
      </c>
      <c r="C15" s="275">
        <v>55.637714193999997</v>
      </c>
      <c r="D15" s="275">
        <v>54.434829999999998</v>
      </c>
      <c r="E15" s="275">
        <v>55.235085806000001</v>
      </c>
      <c r="F15" s="275">
        <v>57.641843999999999</v>
      </c>
      <c r="G15" s="275">
        <v>58.024363547999997</v>
      </c>
      <c r="H15" s="275">
        <v>59.469230332999999</v>
      </c>
      <c r="I15" s="275">
        <v>64.154108386999994</v>
      </c>
      <c r="J15" s="275">
        <v>61.981508065</v>
      </c>
      <c r="K15" s="275">
        <v>60.182892332999998</v>
      </c>
      <c r="L15" s="275">
        <v>59.456605484000001</v>
      </c>
      <c r="M15" s="275">
        <v>63.398084666999999</v>
      </c>
      <c r="N15" s="275">
        <v>63.524352903</v>
      </c>
      <c r="O15" s="275">
        <v>57.888681935000001</v>
      </c>
      <c r="P15" s="275">
        <v>58.906966552</v>
      </c>
      <c r="Q15" s="275">
        <v>58.361838386999999</v>
      </c>
      <c r="R15" s="275">
        <v>60.382793667000001</v>
      </c>
      <c r="S15" s="275">
        <v>61.580974515999998</v>
      </c>
      <c r="T15" s="275">
        <v>59.815518666999999</v>
      </c>
      <c r="U15" s="275">
        <v>59.367979677000001</v>
      </c>
      <c r="V15" s="275">
        <v>60.009957419000003</v>
      </c>
      <c r="W15" s="275">
        <v>58.554518000000002</v>
      </c>
      <c r="X15" s="275">
        <v>54.616231612999997</v>
      </c>
      <c r="Y15" s="275">
        <v>63.041595332999997</v>
      </c>
      <c r="Z15" s="275">
        <v>62.725529354999999</v>
      </c>
      <c r="AA15" s="275">
        <v>62.829602258000001</v>
      </c>
      <c r="AB15" s="275">
        <v>60.487057143000001</v>
      </c>
      <c r="AC15" s="275">
        <v>59.790340968000002</v>
      </c>
      <c r="AD15" s="275">
        <v>58.491304667000001</v>
      </c>
      <c r="AE15" s="275">
        <v>59.965046774000001</v>
      </c>
      <c r="AF15" s="275">
        <v>59.847770333</v>
      </c>
      <c r="AG15" s="275">
        <v>58.476265806000001</v>
      </c>
      <c r="AH15" s="275">
        <v>58.313540967999998</v>
      </c>
      <c r="AI15" s="275">
        <v>56.537999667000001</v>
      </c>
      <c r="AJ15" s="275">
        <v>55.400716451999998</v>
      </c>
      <c r="AK15" s="275">
        <v>59.819478666999998</v>
      </c>
      <c r="AL15" s="275">
        <v>60.558308709999999</v>
      </c>
      <c r="AM15" s="275">
        <v>59.803606451999997</v>
      </c>
      <c r="AN15" s="275">
        <v>62.881285714000001</v>
      </c>
      <c r="AO15" s="275">
        <v>60.318883870999997</v>
      </c>
      <c r="AP15" s="275">
        <v>58.881010332999999</v>
      </c>
      <c r="AQ15" s="275">
        <v>56.259538710000001</v>
      </c>
      <c r="AR15" s="275">
        <v>59.563185666999999</v>
      </c>
      <c r="AS15" s="275">
        <v>57.989075161000002</v>
      </c>
      <c r="AT15" s="275">
        <v>57.970775805999999</v>
      </c>
      <c r="AU15" s="275">
        <v>54.493026333000003</v>
      </c>
      <c r="AV15" s="275">
        <v>56.966566452000002</v>
      </c>
      <c r="AW15" s="275">
        <v>58.385696332999999</v>
      </c>
      <c r="AX15" s="275">
        <v>58.868864193999997</v>
      </c>
      <c r="AY15" s="275">
        <v>56.603877742000002</v>
      </c>
      <c r="AZ15" s="275">
        <v>56.908079999999998</v>
      </c>
      <c r="BA15" s="275">
        <v>56.876669999999997</v>
      </c>
      <c r="BB15" s="338">
        <v>56.724780000000003</v>
      </c>
      <c r="BC15" s="338">
        <v>56.927109999999999</v>
      </c>
      <c r="BD15" s="338">
        <v>57.717689999999997</v>
      </c>
      <c r="BE15" s="338">
        <v>58.147399999999998</v>
      </c>
      <c r="BF15" s="338">
        <v>58.095529999999997</v>
      </c>
      <c r="BG15" s="338">
        <v>56.253439999999998</v>
      </c>
      <c r="BH15" s="338">
        <v>55.217950000000002</v>
      </c>
      <c r="BI15" s="338">
        <v>58.194629999999997</v>
      </c>
      <c r="BJ15" s="338">
        <v>59.068489999999997</v>
      </c>
      <c r="BK15" s="338">
        <v>56.659799999999997</v>
      </c>
      <c r="BL15" s="338">
        <v>57.156059999999997</v>
      </c>
      <c r="BM15" s="338">
        <v>57.105780000000003</v>
      </c>
      <c r="BN15" s="338">
        <v>56.953470000000003</v>
      </c>
      <c r="BO15" s="338">
        <v>57.235550000000003</v>
      </c>
      <c r="BP15" s="338">
        <v>58.173589999999997</v>
      </c>
      <c r="BQ15" s="338">
        <v>58.571150000000003</v>
      </c>
      <c r="BR15" s="338">
        <v>58.504359999999998</v>
      </c>
      <c r="BS15" s="338">
        <v>56.639789999999998</v>
      </c>
      <c r="BT15" s="338">
        <v>55.576479999999997</v>
      </c>
      <c r="BU15" s="338">
        <v>58.535040000000002</v>
      </c>
      <c r="BV15" s="338">
        <v>59.161020000000001</v>
      </c>
    </row>
    <row r="16" spans="1:74" ht="11.1" customHeight="1" x14ac:dyDescent="0.2">
      <c r="A16" s="554" t="s">
        <v>384</v>
      </c>
      <c r="B16" s="555" t="s">
        <v>94</v>
      </c>
      <c r="C16" s="275">
        <v>43.932736452</v>
      </c>
      <c r="D16" s="275">
        <v>45.003540000000001</v>
      </c>
      <c r="E16" s="275">
        <v>44.967559354999999</v>
      </c>
      <c r="F16" s="275">
        <v>42.414259999999999</v>
      </c>
      <c r="G16" s="275">
        <v>44.843578065000003</v>
      </c>
      <c r="H16" s="275">
        <v>43.386921332999997</v>
      </c>
      <c r="I16" s="275">
        <v>43.765389999999996</v>
      </c>
      <c r="J16" s="275">
        <v>43.359441935</v>
      </c>
      <c r="K16" s="275">
        <v>40.095380667000001</v>
      </c>
      <c r="L16" s="275">
        <v>42.678458065000001</v>
      </c>
      <c r="M16" s="275">
        <v>44.454274333000001</v>
      </c>
      <c r="N16" s="275">
        <v>44.418981934999998</v>
      </c>
      <c r="O16" s="275">
        <v>42.967937419000002</v>
      </c>
      <c r="P16" s="275">
        <v>42.875302413999997</v>
      </c>
      <c r="Q16" s="275">
        <v>42.424471935</v>
      </c>
      <c r="R16" s="275">
        <v>40.298993666999998</v>
      </c>
      <c r="S16" s="275">
        <v>43.285173870999998</v>
      </c>
      <c r="T16" s="275">
        <v>41.713087332999997</v>
      </c>
      <c r="U16" s="275">
        <v>42.297266452000002</v>
      </c>
      <c r="V16" s="275">
        <v>42.718181289999997</v>
      </c>
      <c r="W16" s="275">
        <v>44.222527333000002</v>
      </c>
      <c r="X16" s="275">
        <v>43.650560968000001</v>
      </c>
      <c r="Y16" s="275">
        <v>45.461655667000002</v>
      </c>
      <c r="Z16" s="275">
        <v>46.899470968000003</v>
      </c>
      <c r="AA16" s="275">
        <v>44.599987419000001</v>
      </c>
      <c r="AB16" s="275">
        <v>44.245685356999999</v>
      </c>
      <c r="AC16" s="275">
        <v>44.661697742000001</v>
      </c>
      <c r="AD16" s="275">
        <v>44.559727000000002</v>
      </c>
      <c r="AE16" s="275">
        <v>41.401838386999998</v>
      </c>
      <c r="AF16" s="275">
        <v>40.464573000000001</v>
      </c>
      <c r="AG16" s="275">
        <v>43.722583548000003</v>
      </c>
      <c r="AH16" s="275">
        <v>43.388112903</v>
      </c>
      <c r="AI16" s="275">
        <v>43.232041332999998</v>
      </c>
      <c r="AJ16" s="275">
        <v>39.645459676999998</v>
      </c>
      <c r="AK16" s="275">
        <v>42.975232667</v>
      </c>
      <c r="AL16" s="275">
        <v>50.675089677000003</v>
      </c>
      <c r="AM16" s="275">
        <v>45.400248386999998</v>
      </c>
      <c r="AN16" s="275">
        <v>47.346689642999998</v>
      </c>
      <c r="AO16" s="275">
        <v>45.615766129000001</v>
      </c>
      <c r="AP16" s="275">
        <v>41.531317000000001</v>
      </c>
      <c r="AQ16" s="275">
        <v>46.268224515999997</v>
      </c>
      <c r="AR16" s="275">
        <v>45.636848667000002</v>
      </c>
      <c r="AS16" s="275">
        <v>46.314695161000003</v>
      </c>
      <c r="AT16" s="275">
        <v>46.088248387</v>
      </c>
      <c r="AU16" s="275">
        <v>46.265818332999999</v>
      </c>
      <c r="AV16" s="275">
        <v>43.444437741999998</v>
      </c>
      <c r="AW16" s="275">
        <v>46.576905332999999</v>
      </c>
      <c r="AX16" s="275">
        <v>49.527094839</v>
      </c>
      <c r="AY16" s="275">
        <v>46.967105484000001</v>
      </c>
      <c r="AZ16" s="275">
        <v>45.310279999999999</v>
      </c>
      <c r="BA16" s="275">
        <v>45.602849999999997</v>
      </c>
      <c r="BB16" s="338">
        <v>44.544789999999999</v>
      </c>
      <c r="BC16" s="338">
        <v>44.934989999999999</v>
      </c>
      <c r="BD16" s="338">
        <v>44.39855</v>
      </c>
      <c r="BE16" s="338">
        <v>44.340649999999997</v>
      </c>
      <c r="BF16" s="338">
        <v>44.333770000000001</v>
      </c>
      <c r="BG16" s="338">
        <v>44.907550000000001</v>
      </c>
      <c r="BH16" s="338">
        <v>43.971440000000001</v>
      </c>
      <c r="BI16" s="338">
        <v>45.92248</v>
      </c>
      <c r="BJ16" s="338">
        <v>45.921349999999997</v>
      </c>
      <c r="BK16" s="338">
        <v>45.325800000000001</v>
      </c>
      <c r="BL16" s="338">
        <v>45.137210000000003</v>
      </c>
      <c r="BM16" s="338">
        <v>45.37668</v>
      </c>
      <c r="BN16" s="338">
        <v>44.379130000000004</v>
      </c>
      <c r="BO16" s="338">
        <v>44.813639999999999</v>
      </c>
      <c r="BP16" s="338">
        <v>44.309669999999997</v>
      </c>
      <c r="BQ16" s="338">
        <v>44.275550000000003</v>
      </c>
      <c r="BR16" s="338">
        <v>44.286079999999998</v>
      </c>
      <c r="BS16" s="338">
        <v>46.397550000000003</v>
      </c>
      <c r="BT16" s="338">
        <v>45.43929</v>
      </c>
      <c r="BU16" s="338">
        <v>47.463709999999999</v>
      </c>
      <c r="BV16" s="338">
        <v>47.90157</v>
      </c>
    </row>
    <row r="17" spans="1:74" ht="11.1" customHeight="1" x14ac:dyDescent="0.2">
      <c r="A17" s="554" t="s">
        <v>385</v>
      </c>
      <c r="B17" s="555" t="s">
        <v>95</v>
      </c>
      <c r="C17" s="275">
        <v>37.269366128999998</v>
      </c>
      <c r="D17" s="275">
        <v>52.984055714</v>
      </c>
      <c r="E17" s="275">
        <v>66.846992258</v>
      </c>
      <c r="F17" s="275">
        <v>79.303926000000004</v>
      </c>
      <c r="G17" s="275">
        <v>80.778986774000003</v>
      </c>
      <c r="H17" s="275">
        <v>85.253262667000001</v>
      </c>
      <c r="I17" s="275">
        <v>84.743976451999998</v>
      </c>
      <c r="J17" s="275">
        <v>86.695254839</v>
      </c>
      <c r="K17" s="275">
        <v>73.904126000000005</v>
      </c>
      <c r="L17" s="275">
        <v>61.599337419000001</v>
      </c>
      <c r="M17" s="275">
        <v>57.655366333000003</v>
      </c>
      <c r="N17" s="275">
        <v>50.641763548</v>
      </c>
      <c r="O17" s="275">
        <v>47.929078386999997</v>
      </c>
      <c r="P17" s="275">
        <v>77.295278276000005</v>
      </c>
      <c r="Q17" s="275">
        <v>84.433933225999994</v>
      </c>
      <c r="R17" s="275">
        <v>95.989384000000001</v>
      </c>
      <c r="S17" s="275">
        <v>110.48977742</v>
      </c>
      <c r="T17" s="275">
        <v>115.78324967</v>
      </c>
      <c r="U17" s="275">
        <v>127.25137226</v>
      </c>
      <c r="V17" s="275">
        <v>128.03825548</v>
      </c>
      <c r="W17" s="275">
        <v>121.16896167</v>
      </c>
      <c r="X17" s="275">
        <v>102.9427029</v>
      </c>
      <c r="Y17" s="275">
        <v>92.238138000000006</v>
      </c>
      <c r="Z17" s="275">
        <v>78.178164515999995</v>
      </c>
      <c r="AA17" s="275">
        <v>65.490149677000005</v>
      </c>
      <c r="AB17" s="275">
        <v>91.248283213999997</v>
      </c>
      <c r="AC17" s="275">
        <v>136.94994387</v>
      </c>
      <c r="AD17" s="275">
        <v>156.52119167000001</v>
      </c>
      <c r="AE17" s="275">
        <v>182.66952032</v>
      </c>
      <c r="AF17" s="275">
        <v>205.84089967</v>
      </c>
      <c r="AG17" s="275">
        <v>185.58715387000001</v>
      </c>
      <c r="AH17" s="275">
        <v>175.29138548</v>
      </c>
      <c r="AI17" s="275">
        <v>170.50284567</v>
      </c>
      <c r="AJ17" s="275">
        <v>155.52788226000001</v>
      </c>
      <c r="AK17" s="275">
        <v>113.63628867</v>
      </c>
      <c r="AL17" s="275">
        <v>109.32851257999999</v>
      </c>
      <c r="AM17" s="275">
        <v>109.91833645</v>
      </c>
      <c r="AN17" s="275">
        <v>146.89517179000001</v>
      </c>
      <c r="AO17" s="275">
        <v>167.83733226000001</v>
      </c>
      <c r="AP17" s="275">
        <v>208.29144367000001</v>
      </c>
      <c r="AQ17" s="275">
        <v>228.06039290000001</v>
      </c>
      <c r="AR17" s="275">
        <v>260.12095299999999</v>
      </c>
      <c r="AS17" s="275">
        <v>223.81671806</v>
      </c>
      <c r="AT17" s="275">
        <v>225.18682032000001</v>
      </c>
      <c r="AU17" s="275">
        <v>215.63784932999999</v>
      </c>
      <c r="AV17" s="275">
        <v>168.49336903</v>
      </c>
      <c r="AW17" s="275">
        <v>131.939606</v>
      </c>
      <c r="AX17" s="275">
        <v>102.84569516000001</v>
      </c>
      <c r="AY17" s="275">
        <v>117.80553258</v>
      </c>
      <c r="AZ17" s="275">
        <v>157.2039</v>
      </c>
      <c r="BA17" s="275">
        <v>198.72790000000001</v>
      </c>
      <c r="BB17" s="338">
        <v>222.4117</v>
      </c>
      <c r="BC17" s="338">
        <v>247.73599999999999</v>
      </c>
      <c r="BD17" s="338">
        <v>270.72500000000002</v>
      </c>
      <c r="BE17" s="338">
        <v>247.45939999999999</v>
      </c>
      <c r="BF17" s="338">
        <v>251.23849999999999</v>
      </c>
      <c r="BG17" s="338">
        <v>237.04259999999999</v>
      </c>
      <c r="BH17" s="338">
        <v>210.21080000000001</v>
      </c>
      <c r="BI17" s="338">
        <v>163.22149999999999</v>
      </c>
      <c r="BJ17" s="338">
        <v>142.3751</v>
      </c>
      <c r="BK17" s="338">
        <v>134.69839999999999</v>
      </c>
      <c r="BL17" s="338">
        <v>181.10839999999999</v>
      </c>
      <c r="BM17" s="338">
        <v>228.20699999999999</v>
      </c>
      <c r="BN17" s="338">
        <v>254.20779999999999</v>
      </c>
      <c r="BO17" s="338">
        <v>283.43740000000003</v>
      </c>
      <c r="BP17" s="338">
        <v>326.08179999999999</v>
      </c>
      <c r="BQ17" s="338">
        <v>299.43400000000003</v>
      </c>
      <c r="BR17" s="338">
        <v>302.45269999999999</v>
      </c>
      <c r="BS17" s="338">
        <v>282.46749999999997</v>
      </c>
      <c r="BT17" s="338">
        <v>255.31559999999999</v>
      </c>
      <c r="BU17" s="338">
        <v>195.97370000000001</v>
      </c>
      <c r="BV17" s="338">
        <v>170.20849999999999</v>
      </c>
    </row>
    <row r="18" spans="1:74" ht="11.1" customHeight="1" x14ac:dyDescent="0.2">
      <c r="A18" s="554" t="s">
        <v>377</v>
      </c>
      <c r="B18" s="555" t="s">
        <v>439</v>
      </c>
      <c r="C18" s="275">
        <v>-17.775806452000001</v>
      </c>
      <c r="D18" s="275">
        <v>-16.287857143</v>
      </c>
      <c r="E18" s="275">
        <v>-13.203387097</v>
      </c>
      <c r="F18" s="275">
        <v>-7.1470333332999996</v>
      </c>
      <c r="G18" s="275">
        <v>-11.942225806</v>
      </c>
      <c r="H18" s="275">
        <v>-13.260366667</v>
      </c>
      <c r="I18" s="275">
        <v>-16.56183871</v>
      </c>
      <c r="J18" s="275">
        <v>-20.189612903</v>
      </c>
      <c r="K18" s="275">
        <v>-18.134733333</v>
      </c>
      <c r="L18" s="275">
        <v>-14.300870968</v>
      </c>
      <c r="M18" s="275">
        <v>-9.5091999999999999</v>
      </c>
      <c r="N18" s="275">
        <v>-9.0549032258000004</v>
      </c>
      <c r="O18" s="275">
        <v>-10.056709677000001</v>
      </c>
      <c r="P18" s="275">
        <v>-13.74337931</v>
      </c>
      <c r="Q18" s="275">
        <v>-12.389258065</v>
      </c>
      <c r="R18" s="275">
        <v>-15.0626</v>
      </c>
      <c r="S18" s="275">
        <v>-10.345709677</v>
      </c>
      <c r="T18" s="275">
        <v>-16.576766667000001</v>
      </c>
      <c r="U18" s="275">
        <v>-25.286903226</v>
      </c>
      <c r="V18" s="275">
        <v>-29.098967741999999</v>
      </c>
      <c r="W18" s="275">
        <v>-23.844999999999999</v>
      </c>
      <c r="X18" s="275">
        <v>-18.089354838999999</v>
      </c>
      <c r="Y18" s="275">
        <v>-20.229833332999998</v>
      </c>
      <c r="Z18" s="275">
        <v>-24.286096774000001</v>
      </c>
      <c r="AA18" s="275">
        <v>-14.044064516000001</v>
      </c>
      <c r="AB18" s="275">
        <v>-18.139678571000001</v>
      </c>
      <c r="AC18" s="275">
        <v>-16.807580645000002</v>
      </c>
      <c r="AD18" s="275">
        <v>-14.6243</v>
      </c>
      <c r="AE18" s="275">
        <v>-13.650580645</v>
      </c>
      <c r="AF18" s="275">
        <v>-18.917200000000001</v>
      </c>
      <c r="AG18" s="275">
        <v>-24.499806452000001</v>
      </c>
      <c r="AH18" s="275">
        <v>-20.588193548</v>
      </c>
      <c r="AI18" s="275">
        <v>-20.2027</v>
      </c>
      <c r="AJ18" s="275">
        <v>-14.934903225999999</v>
      </c>
      <c r="AK18" s="275">
        <v>-15.9369</v>
      </c>
      <c r="AL18" s="275">
        <v>-21.158870967999999</v>
      </c>
      <c r="AM18" s="275">
        <v>-17.655838710000001</v>
      </c>
      <c r="AN18" s="275">
        <v>-11.255142856999999</v>
      </c>
      <c r="AO18" s="275">
        <v>-15.805225805999999</v>
      </c>
      <c r="AP18" s="275">
        <v>-12.563266667000001</v>
      </c>
      <c r="AQ18" s="275">
        <v>-12.583322580999999</v>
      </c>
      <c r="AR18" s="275">
        <v>-14.444133333</v>
      </c>
      <c r="AS18" s="275">
        <v>-20.789322581</v>
      </c>
      <c r="AT18" s="275">
        <v>-24.104354838999999</v>
      </c>
      <c r="AU18" s="275">
        <v>-20.103766666999999</v>
      </c>
      <c r="AV18" s="275">
        <v>-15.877483871000001</v>
      </c>
      <c r="AW18" s="275">
        <v>-11.423566666999999</v>
      </c>
      <c r="AX18" s="275">
        <v>-16.841000000000001</v>
      </c>
      <c r="AY18" s="275">
        <v>-10.419645161</v>
      </c>
      <c r="AZ18" s="275">
        <v>-10.65049</v>
      </c>
      <c r="BA18" s="275">
        <v>-9.825253</v>
      </c>
      <c r="BB18" s="338">
        <v>-9.9613390000000006</v>
      </c>
      <c r="BC18" s="338">
        <v>-10.97448</v>
      </c>
      <c r="BD18" s="338">
        <v>-13.613300000000001</v>
      </c>
      <c r="BE18" s="338">
        <v>-17.049769999999999</v>
      </c>
      <c r="BF18" s="338">
        <v>-19.215859999999999</v>
      </c>
      <c r="BG18" s="338">
        <v>-16.142859999999999</v>
      </c>
      <c r="BH18" s="338">
        <v>-13.90991</v>
      </c>
      <c r="BI18" s="338">
        <v>-13.887359999999999</v>
      </c>
      <c r="BJ18" s="338">
        <v>-15.20063</v>
      </c>
      <c r="BK18" s="338">
        <v>-14.740220000000001</v>
      </c>
      <c r="BL18" s="338">
        <v>-13.94833</v>
      </c>
      <c r="BM18" s="338">
        <v>-12.279389999999999</v>
      </c>
      <c r="BN18" s="338">
        <v>-11.02941</v>
      </c>
      <c r="BO18" s="338">
        <v>-11.6654</v>
      </c>
      <c r="BP18" s="338">
        <v>-14.13974</v>
      </c>
      <c r="BQ18" s="338">
        <v>-17.66057</v>
      </c>
      <c r="BR18" s="338">
        <v>-19.622620000000001</v>
      </c>
      <c r="BS18" s="338">
        <v>-16.364409999999999</v>
      </c>
      <c r="BT18" s="338">
        <v>-14.06875</v>
      </c>
      <c r="BU18" s="338">
        <v>-13.83942</v>
      </c>
      <c r="BV18" s="338">
        <v>-15.36999</v>
      </c>
    </row>
    <row r="19" spans="1:74" ht="11.1" customHeight="1" x14ac:dyDescent="0.2">
      <c r="A19" s="554" t="s">
        <v>386</v>
      </c>
      <c r="B19" s="557" t="s">
        <v>387</v>
      </c>
      <c r="C19" s="275">
        <v>36.115683226000002</v>
      </c>
      <c r="D19" s="275">
        <v>35.182960713999996</v>
      </c>
      <c r="E19" s="275">
        <v>33.897924838999998</v>
      </c>
      <c r="F19" s="275">
        <v>36.525607333000004</v>
      </c>
      <c r="G19" s="275">
        <v>38.212715160999998</v>
      </c>
      <c r="H19" s="275">
        <v>39.571400333</v>
      </c>
      <c r="I19" s="275">
        <v>41.703308710000002</v>
      </c>
      <c r="J19" s="275">
        <v>41.947852902999998</v>
      </c>
      <c r="K19" s="275">
        <v>39.394487667</v>
      </c>
      <c r="L19" s="275">
        <v>38.853189677000003</v>
      </c>
      <c r="M19" s="275">
        <v>39.900061000000001</v>
      </c>
      <c r="N19" s="275">
        <v>39.622039676999997</v>
      </c>
      <c r="O19" s="275">
        <v>37.195283871000001</v>
      </c>
      <c r="P19" s="275">
        <v>35.899506207000002</v>
      </c>
      <c r="Q19" s="275">
        <v>35.159114193999997</v>
      </c>
      <c r="R19" s="275">
        <v>36.974993667</v>
      </c>
      <c r="S19" s="275">
        <v>38.550483225999997</v>
      </c>
      <c r="T19" s="275">
        <v>39.344165332999999</v>
      </c>
      <c r="U19" s="275">
        <v>39.515790000000003</v>
      </c>
      <c r="V19" s="275">
        <v>40.252013226000003</v>
      </c>
      <c r="W19" s="275">
        <v>38.920236666999998</v>
      </c>
      <c r="X19" s="275">
        <v>35.748875806000001</v>
      </c>
      <c r="Y19" s="275">
        <v>36.594092000000003</v>
      </c>
      <c r="Z19" s="275">
        <v>36.744293226000003</v>
      </c>
      <c r="AA19" s="275">
        <v>35.271730323</v>
      </c>
      <c r="AB19" s="275">
        <v>35.531627856999997</v>
      </c>
      <c r="AC19" s="275">
        <v>34.263639032</v>
      </c>
      <c r="AD19" s="275">
        <v>34.980572000000002</v>
      </c>
      <c r="AE19" s="275">
        <v>34.921565483999998</v>
      </c>
      <c r="AF19" s="275">
        <v>36.623571333000001</v>
      </c>
      <c r="AG19" s="275">
        <v>39.049835483999999</v>
      </c>
      <c r="AH19" s="275">
        <v>39.340026451999996</v>
      </c>
      <c r="AI19" s="275">
        <v>34.443213667000002</v>
      </c>
      <c r="AJ19" s="275">
        <v>33.115177742</v>
      </c>
      <c r="AK19" s="275">
        <v>35.903343999999997</v>
      </c>
      <c r="AL19" s="275">
        <v>36.961150000000004</v>
      </c>
      <c r="AM19" s="275">
        <v>35.961335161000001</v>
      </c>
      <c r="AN19" s="275">
        <v>35.751190356999999</v>
      </c>
      <c r="AO19" s="275">
        <v>35.917635806</v>
      </c>
      <c r="AP19" s="275">
        <v>34.605546666999999</v>
      </c>
      <c r="AQ19" s="275">
        <v>34.658228065000003</v>
      </c>
      <c r="AR19" s="275">
        <v>37.019196667000003</v>
      </c>
      <c r="AS19" s="275">
        <v>36.007682580999997</v>
      </c>
      <c r="AT19" s="275">
        <v>32.477576452000001</v>
      </c>
      <c r="AU19" s="275">
        <v>26.681843000000001</v>
      </c>
      <c r="AV19" s="275">
        <v>35.206751613000002</v>
      </c>
      <c r="AW19" s="275">
        <v>36.022666000000001</v>
      </c>
      <c r="AX19" s="275">
        <v>37.007904838999998</v>
      </c>
      <c r="AY19" s="275">
        <v>36.413283870999997</v>
      </c>
      <c r="AZ19" s="275">
        <v>34.242600000000003</v>
      </c>
      <c r="BA19" s="275">
        <v>36.069920000000003</v>
      </c>
      <c r="BB19" s="338">
        <v>34.765360000000001</v>
      </c>
      <c r="BC19" s="338">
        <v>36.270490000000002</v>
      </c>
      <c r="BD19" s="338">
        <v>37.214359999999999</v>
      </c>
      <c r="BE19" s="338">
        <v>36.175280000000001</v>
      </c>
      <c r="BF19" s="338">
        <v>37.989159999999998</v>
      </c>
      <c r="BG19" s="338">
        <v>34.308660000000003</v>
      </c>
      <c r="BH19" s="338">
        <v>35.320979999999999</v>
      </c>
      <c r="BI19" s="338">
        <v>36.187890000000003</v>
      </c>
      <c r="BJ19" s="338">
        <v>37.790480000000002</v>
      </c>
      <c r="BK19" s="338">
        <v>36.24559</v>
      </c>
      <c r="BL19" s="338">
        <v>33.880180000000003</v>
      </c>
      <c r="BM19" s="338">
        <v>35.555100000000003</v>
      </c>
      <c r="BN19" s="338">
        <v>34.472610000000003</v>
      </c>
      <c r="BO19" s="338">
        <v>35.937730000000002</v>
      </c>
      <c r="BP19" s="338">
        <v>36.834220000000002</v>
      </c>
      <c r="BQ19" s="338">
        <v>35.774850000000001</v>
      </c>
      <c r="BR19" s="338">
        <v>37.633670000000002</v>
      </c>
      <c r="BS19" s="338">
        <v>34.032089999999997</v>
      </c>
      <c r="BT19" s="338">
        <v>35.078060000000001</v>
      </c>
      <c r="BU19" s="338">
        <v>35.948779999999999</v>
      </c>
      <c r="BV19" s="338">
        <v>37.540950000000002</v>
      </c>
    </row>
    <row r="20" spans="1:74" ht="11.1" customHeight="1" x14ac:dyDescent="0.2">
      <c r="A20" s="554" t="s">
        <v>388</v>
      </c>
      <c r="B20" s="555" t="s">
        <v>389</v>
      </c>
      <c r="C20" s="275">
        <v>11627.585870999999</v>
      </c>
      <c r="D20" s="275">
        <v>11945.555041</v>
      </c>
      <c r="E20" s="275">
        <v>10457.802857000001</v>
      </c>
      <c r="F20" s="275">
        <v>9804.4445830000004</v>
      </c>
      <c r="G20" s="275">
        <v>10389.900227</v>
      </c>
      <c r="H20" s="275">
        <v>12080.306553</v>
      </c>
      <c r="I20" s="275">
        <v>12916.737018</v>
      </c>
      <c r="J20" s="275">
        <v>12648.909605999999</v>
      </c>
      <c r="K20" s="275">
        <v>11670.721434999999</v>
      </c>
      <c r="L20" s="275">
        <v>10068.118539999999</v>
      </c>
      <c r="M20" s="275">
        <v>10021.775414</v>
      </c>
      <c r="N20" s="275">
        <v>10465.394145</v>
      </c>
      <c r="O20" s="275">
        <v>11378.034221</v>
      </c>
      <c r="P20" s="275">
        <v>10816.737773999999</v>
      </c>
      <c r="Q20" s="275">
        <v>9819.0185774000001</v>
      </c>
      <c r="R20" s="275">
        <v>9763.1181737000006</v>
      </c>
      <c r="S20" s="275">
        <v>10218.853282</v>
      </c>
      <c r="T20" s="275">
        <v>12259.373023</v>
      </c>
      <c r="U20" s="275">
        <v>13286.67539</v>
      </c>
      <c r="V20" s="275">
        <v>13216.155049999999</v>
      </c>
      <c r="W20" s="275">
        <v>11716.148757999999</v>
      </c>
      <c r="X20" s="275">
        <v>10095.005122</v>
      </c>
      <c r="Y20" s="275">
        <v>9902.0588850000004</v>
      </c>
      <c r="Z20" s="275">
        <v>11140.082952000001</v>
      </c>
      <c r="AA20" s="275">
        <v>11070.637719</v>
      </c>
      <c r="AB20" s="275">
        <v>10344.727698999999</v>
      </c>
      <c r="AC20" s="275">
        <v>10255.968138</v>
      </c>
      <c r="AD20" s="275">
        <v>9810.8260862999996</v>
      </c>
      <c r="AE20" s="275">
        <v>10403.790797</v>
      </c>
      <c r="AF20" s="275">
        <v>11930.543475</v>
      </c>
      <c r="AG20" s="275">
        <v>13044.723663000001</v>
      </c>
      <c r="AH20" s="275">
        <v>12398.137973999999</v>
      </c>
      <c r="AI20" s="275">
        <v>11195.365572999999</v>
      </c>
      <c r="AJ20" s="275">
        <v>10334.715295</v>
      </c>
      <c r="AK20" s="275">
        <v>10343.83966</v>
      </c>
      <c r="AL20" s="275">
        <v>11401.663743999999</v>
      </c>
      <c r="AM20" s="275">
        <v>12074.968244</v>
      </c>
      <c r="AN20" s="275">
        <v>10932.693738</v>
      </c>
      <c r="AO20" s="275">
        <v>10354.256447</v>
      </c>
      <c r="AP20" s="275">
        <v>10057.963641</v>
      </c>
      <c r="AQ20" s="275">
        <v>10957.886397</v>
      </c>
      <c r="AR20" s="275">
        <v>12413.251643</v>
      </c>
      <c r="AS20" s="275">
        <v>13307.814704</v>
      </c>
      <c r="AT20" s="275">
        <v>13160.680965</v>
      </c>
      <c r="AU20" s="275">
        <v>11890.918858000001</v>
      </c>
      <c r="AV20" s="275">
        <v>10502.046168000001</v>
      </c>
      <c r="AW20" s="275">
        <v>10746.957124</v>
      </c>
      <c r="AX20" s="275">
        <v>10881.749678</v>
      </c>
      <c r="AY20" s="275">
        <v>11538.393866</v>
      </c>
      <c r="AZ20" s="275">
        <v>11083.86</v>
      </c>
      <c r="BA20" s="275">
        <v>10424.58</v>
      </c>
      <c r="BB20" s="338">
        <v>9789.6610000000001</v>
      </c>
      <c r="BC20" s="338">
        <v>10548.93</v>
      </c>
      <c r="BD20" s="338">
        <v>12018.97</v>
      </c>
      <c r="BE20" s="338">
        <v>13059.41</v>
      </c>
      <c r="BF20" s="338">
        <v>13060.72</v>
      </c>
      <c r="BG20" s="338">
        <v>11188.78</v>
      </c>
      <c r="BH20" s="338">
        <v>10396.18</v>
      </c>
      <c r="BI20" s="338">
        <v>10295.049999999999</v>
      </c>
      <c r="BJ20" s="338">
        <v>11112.93</v>
      </c>
      <c r="BK20" s="338">
        <v>11508.91</v>
      </c>
      <c r="BL20" s="338">
        <v>11067.6</v>
      </c>
      <c r="BM20" s="338">
        <v>10371.129999999999</v>
      </c>
      <c r="BN20" s="338">
        <v>9833.6059999999998</v>
      </c>
      <c r="BO20" s="338">
        <v>10607.84</v>
      </c>
      <c r="BP20" s="338">
        <v>12097.35</v>
      </c>
      <c r="BQ20" s="338">
        <v>13103.71</v>
      </c>
      <c r="BR20" s="338">
        <v>13096.93</v>
      </c>
      <c r="BS20" s="338">
        <v>11215.49</v>
      </c>
      <c r="BT20" s="338">
        <v>10414.6</v>
      </c>
      <c r="BU20" s="338">
        <v>10307.69</v>
      </c>
      <c r="BV20" s="338">
        <v>11130.84</v>
      </c>
    </row>
    <row r="21" spans="1:74" ht="11.1" customHeight="1" x14ac:dyDescent="0.2">
      <c r="A21" s="548"/>
      <c r="B21" s="131" t="s">
        <v>390</v>
      </c>
      <c r="C21" s="251"/>
      <c r="D21" s="251"/>
      <c r="E21" s="251"/>
      <c r="F21" s="251"/>
      <c r="G21" s="251"/>
      <c r="H21" s="251"/>
      <c r="I21" s="251"/>
      <c r="J21" s="251"/>
      <c r="K21" s="251"/>
      <c r="L21" s="251"/>
      <c r="M21" s="251"/>
      <c r="N21" s="251"/>
      <c r="O21" s="251"/>
      <c r="P21" s="251"/>
      <c r="Q21" s="251"/>
      <c r="R21" s="251"/>
      <c r="S21" s="251"/>
      <c r="T21" s="251"/>
      <c r="U21" s="251"/>
      <c r="V21" s="251"/>
      <c r="W21" s="251"/>
      <c r="X21" s="251"/>
      <c r="Y21" s="251"/>
      <c r="Z21" s="251"/>
      <c r="AA21" s="251"/>
      <c r="AB21" s="251"/>
      <c r="AC21" s="251"/>
      <c r="AD21" s="251"/>
      <c r="AE21" s="251"/>
      <c r="AF21" s="251"/>
      <c r="AG21" s="251"/>
      <c r="AH21" s="251"/>
      <c r="AI21" s="251"/>
      <c r="AJ21" s="251"/>
      <c r="AK21" s="251"/>
      <c r="AL21" s="251"/>
      <c r="AM21" s="251"/>
      <c r="AN21" s="251"/>
      <c r="AO21" s="251"/>
      <c r="AP21" s="251"/>
      <c r="AQ21" s="251"/>
      <c r="AR21" s="251"/>
      <c r="AS21" s="251"/>
      <c r="AT21" s="251"/>
      <c r="AU21" s="251"/>
      <c r="AV21" s="251"/>
      <c r="AW21" s="251"/>
      <c r="AX21" s="251"/>
      <c r="AY21" s="251"/>
      <c r="AZ21" s="251"/>
      <c r="BA21" s="251"/>
      <c r="BB21" s="364"/>
      <c r="BC21" s="364"/>
      <c r="BD21" s="364"/>
      <c r="BE21" s="364"/>
      <c r="BF21" s="364"/>
      <c r="BG21" s="364"/>
      <c r="BH21" s="364"/>
      <c r="BI21" s="364"/>
      <c r="BJ21" s="364"/>
      <c r="BK21" s="364"/>
      <c r="BL21" s="364"/>
      <c r="BM21" s="364"/>
      <c r="BN21" s="364"/>
      <c r="BO21" s="364"/>
      <c r="BP21" s="364"/>
      <c r="BQ21" s="364"/>
      <c r="BR21" s="364"/>
      <c r="BS21" s="364"/>
      <c r="BT21" s="364"/>
      <c r="BU21" s="364"/>
      <c r="BV21" s="364"/>
    </row>
    <row r="22" spans="1:74" ht="11.1" customHeight="1" x14ac:dyDescent="0.2">
      <c r="A22" s="554" t="s">
        <v>391</v>
      </c>
      <c r="B22" s="555" t="s">
        <v>90</v>
      </c>
      <c r="C22" s="275">
        <v>301.47949548000003</v>
      </c>
      <c r="D22" s="275">
        <v>335.40133929000001</v>
      </c>
      <c r="E22" s="275">
        <v>238.50713451999999</v>
      </c>
      <c r="F22" s="275">
        <v>149.24730532999999</v>
      </c>
      <c r="G22" s="275">
        <v>185.37340387</v>
      </c>
      <c r="H22" s="275">
        <v>182.18187767000001</v>
      </c>
      <c r="I22" s="275">
        <v>192.36114355000001</v>
      </c>
      <c r="J22" s="275">
        <v>208.84314548</v>
      </c>
      <c r="K22" s="275">
        <v>194.36913533000001</v>
      </c>
      <c r="L22" s="275">
        <v>123.92572516</v>
      </c>
      <c r="M22" s="275">
        <v>154.399856</v>
      </c>
      <c r="N22" s="275">
        <v>132.11985741999999</v>
      </c>
      <c r="O22" s="275">
        <v>218.62229354999999</v>
      </c>
      <c r="P22" s="275">
        <v>185.06204621000001</v>
      </c>
      <c r="Q22" s="275">
        <v>84.822597419000004</v>
      </c>
      <c r="R22" s="275">
        <v>123.96186833</v>
      </c>
      <c r="S22" s="275">
        <v>133.23418710000001</v>
      </c>
      <c r="T22" s="275">
        <v>167.05662867000001</v>
      </c>
      <c r="U22" s="275">
        <v>224.09198194000001</v>
      </c>
      <c r="V22" s="275">
        <v>220.55428677</v>
      </c>
      <c r="W22" s="275">
        <v>168.33157499999999</v>
      </c>
      <c r="X22" s="275">
        <v>115.25277323</v>
      </c>
      <c r="Y22" s="275">
        <v>130.10520099999999</v>
      </c>
      <c r="Z22" s="275">
        <v>205.05069419</v>
      </c>
      <c r="AA22" s="275">
        <v>160.38375031999999</v>
      </c>
      <c r="AB22" s="275">
        <v>139.96354857</v>
      </c>
      <c r="AC22" s="275">
        <v>163.98483870999999</v>
      </c>
      <c r="AD22" s="275">
        <v>117.632627</v>
      </c>
      <c r="AE22" s="275">
        <v>138.00202580999999</v>
      </c>
      <c r="AF22" s="275">
        <v>144.07943033000001</v>
      </c>
      <c r="AG22" s="275">
        <v>163.93918355</v>
      </c>
      <c r="AH22" s="275">
        <v>137.05148419</v>
      </c>
      <c r="AI22" s="275">
        <v>104.02120266999999</v>
      </c>
      <c r="AJ22" s="275">
        <v>91.955650323</v>
      </c>
      <c r="AK22" s="275">
        <v>131.20791467000001</v>
      </c>
      <c r="AL22" s="275">
        <v>192.50520645</v>
      </c>
      <c r="AM22" s="275">
        <v>194.12258806</v>
      </c>
      <c r="AN22" s="275">
        <v>131.02309821</v>
      </c>
      <c r="AO22" s="275">
        <v>121.16765968</v>
      </c>
      <c r="AP22" s="275">
        <v>127.35336067</v>
      </c>
      <c r="AQ22" s="275">
        <v>105.24464161</v>
      </c>
      <c r="AR22" s="275">
        <v>128.28812332999999</v>
      </c>
      <c r="AS22" s="275">
        <v>153.47851968000001</v>
      </c>
      <c r="AT22" s="275">
        <v>145.38535257999999</v>
      </c>
      <c r="AU22" s="275">
        <v>96.157073667000006</v>
      </c>
      <c r="AV22" s="275">
        <v>82.305840967999998</v>
      </c>
      <c r="AW22" s="275">
        <v>112.73694433</v>
      </c>
      <c r="AX22" s="275">
        <v>149.86651968000001</v>
      </c>
      <c r="AY22" s="275">
        <v>171.38745129</v>
      </c>
      <c r="AZ22" s="275">
        <v>84.610740000000007</v>
      </c>
      <c r="BA22" s="275">
        <v>89.293710000000004</v>
      </c>
      <c r="BB22" s="338">
        <v>26.403230000000001</v>
      </c>
      <c r="BC22" s="338">
        <v>9.0751050000000006</v>
      </c>
      <c r="BD22" s="338">
        <v>95.67277</v>
      </c>
      <c r="BE22" s="338">
        <v>96.337649999999996</v>
      </c>
      <c r="BF22" s="338">
        <v>91.271069999999995</v>
      </c>
      <c r="BG22" s="338">
        <v>27.612120000000001</v>
      </c>
      <c r="BH22" s="338">
        <v>59.61036</v>
      </c>
      <c r="BI22" s="338">
        <v>92.910690000000002</v>
      </c>
      <c r="BJ22" s="338">
        <v>163.76939999999999</v>
      </c>
      <c r="BK22" s="338">
        <v>185.89869999999999</v>
      </c>
      <c r="BL22" s="338">
        <v>140.1575</v>
      </c>
      <c r="BM22" s="338">
        <v>91.632080000000002</v>
      </c>
      <c r="BN22" s="338">
        <v>24.230789999999999</v>
      </c>
      <c r="BO22" s="338">
        <v>26.352519999999998</v>
      </c>
      <c r="BP22" s="338">
        <v>81.191699999999997</v>
      </c>
      <c r="BQ22" s="338">
        <v>79.521150000000006</v>
      </c>
      <c r="BR22" s="338">
        <v>68.596329999999995</v>
      </c>
      <c r="BS22" s="338">
        <v>6.3588570000000004</v>
      </c>
      <c r="BT22" s="338">
        <v>23.05904</v>
      </c>
      <c r="BU22" s="338">
        <v>53.991169999999997</v>
      </c>
      <c r="BV22" s="338">
        <v>116.908</v>
      </c>
    </row>
    <row r="23" spans="1:74" ht="11.1" customHeight="1" x14ac:dyDescent="0.2">
      <c r="A23" s="554" t="s">
        <v>392</v>
      </c>
      <c r="B23" s="555" t="s">
        <v>91</v>
      </c>
      <c r="C23" s="275">
        <v>480.59963193999999</v>
      </c>
      <c r="D23" s="275">
        <v>434.07704143000001</v>
      </c>
      <c r="E23" s="275">
        <v>520.61673323000002</v>
      </c>
      <c r="F23" s="275">
        <v>462.55996133000002</v>
      </c>
      <c r="G23" s="275">
        <v>546.20087032000004</v>
      </c>
      <c r="H23" s="275">
        <v>592.73205132999999</v>
      </c>
      <c r="I23" s="275">
        <v>739.82728323000003</v>
      </c>
      <c r="J23" s="275">
        <v>745.96166547999997</v>
      </c>
      <c r="K23" s="275">
        <v>666.13928967000004</v>
      </c>
      <c r="L23" s="275">
        <v>579.51356032000001</v>
      </c>
      <c r="M23" s="275">
        <v>527.43344533000004</v>
      </c>
      <c r="N23" s="275">
        <v>506.41513515999998</v>
      </c>
      <c r="O23" s="275">
        <v>515.70664581000005</v>
      </c>
      <c r="P23" s="275">
        <v>501.15103930999999</v>
      </c>
      <c r="Q23" s="275">
        <v>512.73254128999997</v>
      </c>
      <c r="R23" s="275">
        <v>541.31177066999999</v>
      </c>
      <c r="S23" s="275">
        <v>569.84905871000001</v>
      </c>
      <c r="T23" s="275">
        <v>685.96702100000005</v>
      </c>
      <c r="U23" s="275">
        <v>839.12878548000003</v>
      </c>
      <c r="V23" s="275">
        <v>868.49936806000005</v>
      </c>
      <c r="W23" s="275">
        <v>685.53290267</v>
      </c>
      <c r="X23" s="275">
        <v>531.47592968000004</v>
      </c>
      <c r="Y23" s="275">
        <v>506.22516899999999</v>
      </c>
      <c r="Z23" s="275">
        <v>523.11188742000002</v>
      </c>
      <c r="AA23" s="275">
        <v>526.71090645000004</v>
      </c>
      <c r="AB23" s="275">
        <v>513.77984857000001</v>
      </c>
      <c r="AC23" s="275">
        <v>524.44998065000004</v>
      </c>
      <c r="AD23" s="275">
        <v>490.203821</v>
      </c>
      <c r="AE23" s="275">
        <v>474.24487871000002</v>
      </c>
      <c r="AF23" s="275">
        <v>618.53977099999997</v>
      </c>
      <c r="AG23" s="275">
        <v>749.50160903000005</v>
      </c>
      <c r="AH23" s="275">
        <v>712.37567322999996</v>
      </c>
      <c r="AI23" s="275">
        <v>644.95890567000004</v>
      </c>
      <c r="AJ23" s="275">
        <v>575.21461386999999</v>
      </c>
      <c r="AK23" s="275">
        <v>494.47684033000002</v>
      </c>
      <c r="AL23" s="275">
        <v>526.95685097</v>
      </c>
      <c r="AM23" s="275">
        <v>464.76034515999999</v>
      </c>
      <c r="AN23" s="275">
        <v>508.13953857000001</v>
      </c>
      <c r="AO23" s="275">
        <v>527.18690418999995</v>
      </c>
      <c r="AP23" s="275">
        <v>486.78879633000003</v>
      </c>
      <c r="AQ23" s="275">
        <v>481.02174355</v>
      </c>
      <c r="AR23" s="275">
        <v>615.00958232999994</v>
      </c>
      <c r="AS23" s="275">
        <v>799.14098741999999</v>
      </c>
      <c r="AT23" s="275">
        <v>842.01040064999995</v>
      </c>
      <c r="AU23" s="275">
        <v>706.37360100000001</v>
      </c>
      <c r="AV23" s="275">
        <v>596.89047452</v>
      </c>
      <c r="AW23" s="275">
        <v>540.32833500000004</v>
      </c>
      <c r="AX23" s="275">
        <v>547.25549870999998</v>
      </c>
      <c r="AY23" s="275">
        <v>595.06138515999999</v>
      </c>
      <c r="AZ23" s="275">
        <v>616.79319999999996</v>
      </c>
      <c r="BA23" s="275">
        <v>614.03070000000002</v>
      </c>
      <c r="BB23" s="338">
        <v>548.04780000000005</v>
      </c>
      <c r="BC23" s="338">
        <v>592.66780000000006</v>
      </c>
      <c r="BD23" s="338">
        <v>748.79849999999999</v>
      </c>
      <c r="BE23" s="338">
        <v>837.75710000000004</v>
      </c>
      <c r="BF23" s="338">
        <v>835.54870000000005</v>
      </c>
      <c r="BG23" s="338">
        <v>689.52480000000003</v>
      </c>
      <c r="BH23" s="338">
        <v>611.93719999999996</v>
      </c>
      <c r="BI23" s="338">
        <v>579.72260000000006</v>
      </c>
      <c r="BJ23" s="338">
        <v>610.60339999999997</v>
      </c>
      <c r="BK23" s="338">
        <v>596.62980000000005</v>
      </c>
      <c r="BL23" s="338">
        <v>605.9384</v>
      </c>
      <c r="BM23" s="338">
        <v>628.53579999999999</v>
      </c>
      <c r="BN23" s="338">
        <v>580.16150000000005</v>
      </c>
      <c r="BO23" s="338">
        <v>626.74940000000004</v>
      </c>
      <c r="BP23" s="338">
        <v>787.70270000000005</v>
      </c>
      <c r="BQ23" s="338">
        <v>876.73559999999998</v>
      </c>
      <c r="BR23" s="338">
        <v>881.40260000000001</v>
      </c>
      <c r="BS23" s="338">
        <v>735.44539999999995</v>
      </c>
      <c r="BT23" s="338">
        <v>653.31230000000005</v>
      </c>
      <c r="BU23" s="338">
        <v>623.8365</v>
      </c>
      <c r="BV23" s="338">
        <v>648.44079999999997</v>
      </c>
    </row>
    <row r="24" spans="1:74" ht="11.1" customHeight="1" x14ac:dyDescent="0.2">
      <c r="A24" s="554" t="s">
        <v>393</v>
      </c>
      <c r="B24" s="557" t="s">
        <v>373</v>
      </c>
      <c r="C24" s="275">
        <v>23.200439676999999</v>
      </c>
      <c r="D24" s="275">
        <v>119.56993357</v>
      </c>
      <c r="E24" s="275">
        <v>6.4290329032000004</v>
      </c>
      <c r="F24" s="275">
        <v>2.0073370000000001</v>
      </c>
      <c r="G24" s="275">
        <v>2.5658312902999998</v>
      </c>
      <c r="H24" s="275">
        <v>2.1096110000000001</v>
      </c>
      <c r="I24" s="275">
        <v>4.5978787096999998</v>
      </c>
      <c r="J24" s="275">
        <v>3.5464693548000001</v>
      </c>
      <c r="K24" s="275">
        <v>4.2955750000000004</v>
      </c>
      <c r="L24" s="275">
        <v>2.1991425805999998</v>
      </c>
      <c r="M24" s="275">
        <v>2.130487</v>
      </c>
      <c r="N24" s="275">
        <v>2.2188041935</v>
      </c>
      <c r="O24" s="275">
        <v>6.4746664516000001</v>
      </c>
      <c r="P24" s="275">
        <v>13.729066207000001</v>
      </c>
      <c r="Q24" s="275">
        <v>1.8494803226000001</v>
      </c>
      <c r="R24" s="275">
        <v>1.7825470000000001</v>
      </c>
      <c r="S24" s="275">
        <v>2.2043525806000002</v>
      </c>
      <c r="T24" s="275">
        <v>2.0441483332999999</v>
      </c>
      <c r="U24" s="275">
        <v>5.3244261289999999</v>
      </c>
      <c r="V24" s="275">
        <v>6.6829535484000004</v>
      </c>
      <c r="W24" s="275">
        <v>3.4786843332999999</v>
      </c>
      <c r="X24" s="275">
        <v>3.3629464516000001</v>
      </c>
      <c r="Y24" s="275">
        <v>7.5605770000000003</v>
      </c>
      <c r="Z24" s="275">
        <v>6.3984432258000004</v>
      </c>
      <c r="AA24" s="275">
        <v>4.3322599999999998</v>
      </c>
      <c r="AB24" s="275">
        <v>3.8027878570999998</v>
      </c>
      <c r="AC24" s="275">
        <v>2.2000654839</v>
      </c>
      <c r="AD24" s="275">
        <v>1.1972996667</v>
      </c>
      <c r="AE24" s="275">
        <v>2.0617464515999999</v>
      </c>
      <c r="AF24" s="275">
        <v>2.7661616667</v>
      </c>
      <c r="AG24" s="275">
        <v>2.21909</v>
      </c>
      <c r="AH24" s="275">
        <v>2.5126880644999998</v>
      </c>
      <c r="AI24" s="275">
        <v>2.0329713332999999</v>
      </c>
      <c r="AJ24" s="275">
        <v>1.3444822581</v>
      </c>
      <c r="AK24" s="275">
        <v>2.2731710000000001</v>
      </c>
      <c r="AL24" s="275">
        <v>33.777367097000003</v>
      </c>
      <c r="AM24" s="275">
        <v>90.009376774000003</v>
      </c>
      <c r="AN24" s="275">
        <v>2.4647582143000002</v>
      </c>
      <c r="AO24" s="275">
        <v>2.0321583871</v>
      </c>
      <c r="AP24" s="275">
        <v>2.6974636667</v>
      </c>
      <c r="AQ24" s="275">
        <v>3.0264170967999999</v>
      </c>
      <c r="AR24" s="275">
        <v>3.7003216666999998</v>
      </c>
      <c r="AS24" s="275">
        <v>3.5216525806000001</v>
      </c>
      <c r="AT24" s="275">
        <v>4.279706129</v>
      </c>
      <c r="AU24" s="275">
        <v>2.5557006667</v>
      </c>
      <c r="AV24" s="275">
        <v>0.99071741935000002</v>
      </c>
      <c r="AW24" s="275">
        <v>2.7973270000000001</v>
      </c>
      <c r="AX24" s="275">
        <v>2.3000719355000001</v>
      </c>
      <c r="AY24" s="275">
        <v>13.080062581</v>
      </c>
      <c r="AZ24" s="275">
        <v>6.8688440000000002</v>
      </c>
      <c r="BA24" s="275">
        <v>3.8400690000000002</v>
      </c>
      <c r="BB24" s="338">
        <v>1.6039300000000001</v>
      </c>
      <c r="BC24" s="338">
        <v>2.135065</v>
      </c>
      <c r="BD24" s="338">
        <v>2.9455330000000002</v>
      </c>
      <c r="BE24" s="338">
        <v>4.8735780000000002</v>
      </c>
      <c r="BF24" s="338">
        <v>3.9928360000000001</v>
      </c>
      <c r="BG24" s="338">
        <v>2.7833700000000001</v>
      </c>
      <c r="BH24" s="338">
        <v>2.0712920000000001</v>
      </c>
      <c r="BI24" s="338">
        <v>3.5883470000000002</v>
      </c>
      <c r="BJ24" s="338">
        <v>5.6198509999999997</v>
      </c>
      <c r="BK24" s="338">
        <v>14.452579999999999</v>
      </c>
      <c r="BL24" s="338">
        <v>7.3610509999999998</v>
      </c>
      <c r="BM24" s="338">
        <v>4.0443949999999997</v>
      </c>
      <c r="BN24" s="338">
        <v>1.8083849999999999</v>
      </c>
      <c r="BO24" s="338">
        <v>2.1485110000000001</v>
      </c>
      <c r="BP24" s="338">
        <v>2.7756940000000001</v>
      </c>
      <c r="BQ24" s="338">
        <v>4.7235740000000002</v>
      </c>
      <c r="BR24" s="338">
        <v>4.4417429999999998</v>
      </c>
      <c r="BS24" s="338">
        <v>2.8140770000000002</v>
      </c>
      <c r="BT24" s="338">
        <v>2.2562899999999999</v>
      </c>
      <c r="BU24" s="338">
        <v>4.9170930000000004</v>
      </c>
      <c r="BV24" s="338">
        <v>7.2971180000000002</v>
      </c>
    </row>
    <row r="25" spans="1:74" ht="11.1" customHeight="1" x14ac:dyDescent="0.2">
      <c r="A25" s="554" t="s">
        <v>394</v>
      </c>
      <c r="B25" s="557" t="s">
        <v>92</v>
      </c>
      <c r="C25" s="275">
        <v>1.9850977419</v>
      </c>
      <c r="D25" s="275">
        <v>1.6350939285999999</v>
      </c>
      <c r="E25" s="275">
        <v>1.8638345161000001</v>
      </c>
      <c r="F25" s="275">
        <v>2.1015853333000001</v>
      </c>
      <c r="G25" s="275">
        <v>1.7998412903000001</v>
      </c>
      <c r="H25" s="275">
        <v>1.6528776667</v>
      </c>
      <c r="I25" s="275">
        <v>1.7227780644999999</v>
      </c>
      <c r="J25" s="275">
        <v>1.7013632258</v>
      </c>
      <c r="K25" s="275">
        <v>1.6931816666999999</v>
      </c>
      <c r="L25" s="275">
        <v>1.6829383871000001</v>
      </c>
      <c r="M25" s="275">
        <v>1.6772386667000001</v>
      </c>
      <c r="N25" s="275">
        <v>1.5583522581</v>
      </c>
      <c r="O25" s="275">
        <v>1.5218787096999999</v>
      </c>
      <c r="P25" s="275">
        <v>2.005117931</v>
      </c>
      <c r="Q25" s="275">
        <v>2.1343748386999999</v>
      </c>
      <c r="R25" s="275">
        <v>2.2855759999999998</v>
      </c>
      <c r="S25" s="275">
        <v>2.1254300000000002</v>
      </c>
      <c r="T25" s="275">
        <v>1.7123833333</v>
      </c>
      <c r="U25" s="275">
        <v>1.9410183871</v>
      </c>
      <c r="V25" s="275">
        <v>1.9239490322999999</v>
      </c>
      <c r="W25" s="275">
        <v>1.6462336666999999</v>
      </c>
      <c r="X25" s="275">
        <v>1.6615025805999999</v>
      </c>
      <c r="Y25" s="275">
        <v>1.9741423333000001</v>
      </c>
      <c r="Z25" s="275">
        <v>1.8561764516000001</v>
      </c>
      <c r="AA25" s="275">
        <v>1.9023464515999999</v>
      </c>
      <c r="AB25" s="275">
        <v>1.8689121429</v>
      </c>
      <c r="AC25" s="275">
        <v>1.9435696774</v>
      </c>
      <c r="AD25" s="275">
        <v>1.8406929999999999</v>
      </c>
      <c r="AE25" s="275">
        <v>1.8129038710000001</v>
      </c>
      <c r="AF25" s="275">
        <v>1.7615803333</v>
      </c>
      <c r="AG25" s="275">
        <v>1.6791019355000001</v>
      </c>
      <c r="AH25" s="275">
        <v>1.6661564516</v>
      </c>
      <c r="AI25" s="275">
        <v>1.7034853333</v>
      </c>
      <c r="AJ25" s="275">
        <v>1.5918474194000001</v>
      </c>
      <c r="AK25" s="275">
        <v>1.8130876667</v>
      </c>
      <c r="AL25" s="275">
        <v>2.2968064516000002</v>
      </c>
      <c r="AM25" s="275">
        <v>1.6107161290000001</v>
      </c>
      <c r="AN25" s="275">
        <v>1.738435</v>
      </c>
      <c r="AO25" s="275">
        <v>1.9576032258</v>
      </c>
      <c r="AP25" s="275">
        <v>1.4909183333</v>
      </c>
      <c r="AQ25" s="275">
        <v>1.2549538710000001</v>
      </c>
      <c r="AR25" s="275">
        <v>1.7361893333</v>
      </c>
      <c r="AS25" s="275">
        <v>1.9636158065</v>
      </c>
      <c r="AT25" s="275">
        <v>2.0906219355000002</v>
      </c>
      <c r="AU25" s="275">
        <v>1.6575176667</v>
      </c>
      <c r="AV25" s="275">
        <v>1.5162664516</v>
      </c>
      <c r="AW25" s="275">
        <v>1.628573</v>
      </c>
      <c r="AX25" s="275">
        <v>1.842806129</v>
      </c>
      <c r="AY25" s="275">
        <v>1.8150716129</v>
      </c>
      <c r="AZ25" s="275">
        <v>1.738435</v>
      </c>
      <c r="BA25" s="275">
        <v>1.957603</v>
      </c>
      <c r="BB25" s="338">
        <v>1.4909190000000001</v>
      </c>
      <c r="BC25" s="338">
        <v>1.2549539999999999</v>
      </c>
      <c r="BD25" s="338">
        <v>1.7361899999999999</v>
      </c>
      <c r="BE25" s="338">
        <v>1.963616</v>
      </c>
      <c r="BF25" s="338">
        <v>2.0906220000000002</v>
      </c>
      <c r="BG25" s="338">
        <v>1.657518</v>
      </c>
      <c r="BH25" s="338">
        <v>1.516267</v>
      </c>
      <c r="BI25" s="338">
        <v>1.628573</v>
      </c>
      <c r="BJ25" s="338">
        <v>1.8428059999999999</v>
      </c>
      <c r="BK25" s="338">
        <v>1.815072</v>
      </c>
      <c r="BL25" s="338">
        <v>1.738434</v>
      </c>
      <c r="BM25" s="338">
        <v>1.9576</v>
      </c>
      <c r="BN25" s="338">
        <v>1.4909190000000001</v>
      </c>
      <c r="BO25" s="338">
        <v>1.2549539999999999</v>
      </c>
      <c r="BP25" s="338">
        <v>1.7361899999999999</v>
      </c>
      <c r="BQ25" s="338">
        <v>1.963616</v>
      </c>
      <c r="BR25" s="338">
        <v>2.0906220000000002</v>
      </c>
      <c r="BS25" s="338">
        <v>1.657518</v>
      </c>
      <c r="BT25" s="338">
        <v>1.516267</v>
      </c>
      <c r="BU25" s="338">
        <v>1.628573</v>
      </c>
      <c r="BV25" s="338">
        <v>1.8428059999999999</v>
      </c>
    </row>
    <row r="26" spans="1:74" ht="11.1" customHeight="1" x14ac:dyDescent="0.2">
      <c r="A26" s="554" t="s">
        <v>395</v>
      </c>
      <c r="B26" s="557" t="s">
        <v>93</v>
      </c>
      <c r="C26" s="275">
        <v>566.40729032000002</v>
      </c>
      <c r="D26" s="275">
        <v>547.83707143000004</v>
      </c>
      <c r="E26" s="275">
        <v>519.65599999999995</v>
      </c>
      <c r="F26" s="275">
        <v>479.36856667000001</v>
      </c>
      <c r="G26" s="275">
        <v>462.58164515999999</v>
      </c>
      <c r="H26" s="275">
        <v>557.24666666999997</v>
      </c>
      <c r="I26" s="275">
        <v>553.77574193999999</v>
      </c>
      <c r="J26" s="275">
        <v>548.19193547999998</v>
      </c>
      <c r="K26" s="275">
        <v>523.89596667000001</v>
      </c>
      <c r="L26" s="275">
        <v>456.87277418999997</v>
      </c>
      <c r="M26" s="275">
        <v>486.92919999999998</v>
      </c>
      <c r="N26" s="275">
        <v>554.08429032000004</v>
      </c>
      <c r="O26" s="275">
        <v>563.29370968000001</v>
      </c>
      <c r="P26" s="275">
        <v>554.28082758999994</v>
      </c>
      <c r="Q26" s="275">
        <v>512.40658065000002</v>
      </c>
      <c r="R26" s="275">
        <v>438.58833333000001</v>
      </c>
      <c r="S26" s="275">
        <v>477.96261290000001</v>
      </c>
      <c r="T26" s="275">
        <v>466.50613333000001</v>
      </c>
      <c r="U26" s="275">
        <v>494.33712903000003</v>
      </c>
      <c r="V26" s="275">
        <v>534.16603225999995</v>
      </c>
      <c r="W26" s="275">
        <v>519.83860000000004</v>
      </c>
      <c r="X26" s="275">
        <v>501.58583871000002</v>
      </c>
      <c r="Y26" s="275">
        <v>528.71983333000003</v>
      </c>
      <c r="Z26" s="275">
        <v>543.58454839000001</v>
      </c>
      <c r="AA26" s="275">
        <v>556.14474194000002</v>
      </c>
      <c r="AB26" s="275">
        <v>544.23299999999995</v>
      </c>
      <c r="AC26" s="275">
        <v>516.55022581000003</v>
      </c>
      <c r="AD26" s="275">
        <v>423.9135</v>
      </c>
      <c r="AE26" s="275">
        <v>455.39193547999997</v>
      </c>
      <c r="AF26" s="275">
        <v>548.73363332999998</v>
      </c>
      <c r="AG26" s="275">
        <v>555.19716129000005</v>
      </c>
      <c r="AH26" s="275">
        <v>549.60664515999997</v>
      </c>
      <c r="AI26" s="275">
        <v>540.60733332999996</v>
      </c>
      <c r="AJ26" s="275">
        <v>498.15300000000002</v>
      </c>
      <c r="AK26" s="275">
        <v>527.81933332999995</v>
      </c>
      <c r="AL26" s="275">
        <v>561.43035483999995</v>
      </c>
      <c r="AM26" s="275">
        <v>570.33490323000001</v>
      </c>
      <c r="AN26" s="275">
        <v>557.43553570999995</v>
      </c>
      <c r="AO26" s="275">
        <v>528.09848387</v>
      </c>
      <c r="AP26" s="275">
        <v>444.84269999999998</v>
      </c>
      <c r="AQ26" s="275">
        <v>519.95625805999998</v>
      </c>
      <c r="AR26" s="275">
        <v>554.99763332999999</v>
      </c>
      <c r="AS26" s="275">
        <v>549.44941934999997</v>
      </c>
      <c r="AT26" s="275">
        <v>529.77625806000003</v>
      </c>
      <c r="AU26" s="275">
        <v>494.18509999999998</v>
      </c>
      <c r="AV26" s="275">
        <v>425.17441934999999</v>
      </c>
      <c r="AW26" s="275">
        <v>509.6619</v>
      </c>
      <c r="AX26" s="275">
        <v>555.82570968000005</v>
      </c>
      <c r="AY26" s="275">
        <v>556.76983871000004</v>
      </c>
      <c r="AZ26" s="275">
        <v>553.09339999999997</v>
      </c>
      <c r="BA26" s="275">
        <v>495.7319</v>
      </c>
      <c r="BB26" s="338">
        <v>452.04390000000001</v>
      </c>
      <c r="BC26" s="338">
        <v>479.7568</v>
      </c>
      <c r="BD26" s="338">
        <v>501.92099999999999</v>
      </c>
      <c r="BE26" s="338">
        <v>509.07709999999997</v>
      </c>
      <c r="BF26" s="338">
        <v>513.13890000000004</v>
      </c>
      <c r="BG26" s="338">
        <v>486.65800000000002</v>
      </c>
      <c r="BH26" s="338">
        <v>423.36649999999997</v>
      </c>
      <c r="BI26" s="338">
        <v>454.72680000000003</v>
      </c>
      <c r="BJ26" s="338">
        <v>492.61500000000001</v>
      </c>
      <c r="BK26" s="338">
        <v>507.839</v>
      </c>
      <c r="BL26" s="338">
        <v>487.06189999999998</v>
      </c>
      <c r="BM26" s="338">
        <v>453.08479999999997</v>
      </c>
      <c r="BN26" s="338">
        <v>423.20229999999998</v>
      </c>
      <c r="BO26" s="338">
        <v>428.64179999999999</v>
      </c>
      <c r="BP26" s="338">
        <v>462.22890000000001</v>
      </c>
      <c r="BQ26" s="338">
        <v>468.81909999999999</v>
      </c>
      <c r="BR26" s="338">
        <v>472.55970000000002</v>
      </c>
      <c r="BS26" s="338">
        <v>448.17290000000003</v>
      </c>
      <c r="BT26" s="338">
        <v>404.63990000000001</v>
      </c>
      <c r="BU26" s="338">
        <v>434.61309999999997</v>
      </c>
      <c r="BV26" s="338">
        <v>470.8254</v>
      </c>
    </row>
    <row r="27" spans="1:74" ht="11.1" customHeight="1" x14ac:dyDescent="0.2">
      <c r="A27" s="554" t="s">
        <v>396</v>
      </c>
      <c r="B27" s="557" t="s">
        <v>397</v>
      </c>
      <c r="C27" s="275">
        <v>90.430774193999994</v>
      </c>
      <c r="D27" s="275">
        <v>81.355725714000002</v>
      </c>
      <c r="E27" s="275">
        <v>89.229164515999997</v>
      </c>
      <c r="F27" s="275">
        <v>107.23759533</v>
      </c>
      <c r="G27" s="275">
        <v>90.027708709999999</v>
      </c>
      <c r="H27" s="275">
        <v>101.620013</v>
      </c>
      <c r="I27" s="275">
        <v>104.92501935</v>
      </c>
      <c r="J27" s="275">
        <v>88.301981290000001</v>
      </c>
      <c r="K27" s="275">
        <v>81.933304332999995</v>
      </c>
      <c r="L27" s="275">
        <v>83.779735806000005</v>
      </c>
      <c r="M27" s="275">
        <v>94.722343667000004</v>
      </c>
      <c r="N27" s="275">
        <v>101.96846128999999</v>
      </c>
      <c r="O27" s="275">
        <v>103.59140581</v>
      </c>
      <c r="P27" s="275">
        <v>110.37136103</v>
      </c>
      <c r="Q27" s="275">
        <v>109.42482097</v>
      </c>
      <c r="R27" s="275">
        <v>110.13357967</v>
      </c>
      <c r="S27" s="275">
        <v>99.519352581000007</v>
      </c>
      <c r="T27" s="275">
        <v>87.085843667000006</v>
      </c>
      <c r="U27" s="275">
        <v>80.853206451999995</v>
      </c>
      <c r="V27" s="275">
        <v>77.615406773999993</v>
      </c>
      <c r="W27" s="275">
        <v>71.917047667000006</v>
      </c>
      <c r="X27" s="275">
        <v>74.495124193999999</v>
      </c>
      <c r="Y27" s="275">
        <v>86.436520333000004</v>
      </c>
      <c r="Z27" s="275">
        <v>94.307336774000007</v>
      </c>
      <c r="AA27" s="275">
        <v>99.910091613000006</v>
      </c>
      <c r="AB27" s="275">
        <v>108.70306536</v>
      </c>
      <c r="AC27" s="275">
        <v>117.66960967999999</v>
      </c>
      <c r="AD27" s="275">
        <v>120.00312967000001</v>
      </c>
      <c r="AE27" s="275">
        <v>125.20694097000001</v>
      </c>
      <c r="AF27" s="275">
        <v>115.30636233</v>
      </c>
      <c r="AG27" s="275">
        <v>108.15564225999999</v>
      </c>
      <c r="AH27" s="275">
        <v>97.173420323000002</v>
      </c>
      <c r="AI27" s="275">
        <v>87.171983667000006</v>
      </c>
      <c r="AJ27" s="275">
        <v>86.022027742000006</v>
      </c>
      <c r="AK27" s="275">
        <v>117.42945933</v>
      </c>
      <c r="AL27" s="275">
        <v>103.65142129</v>
      </c>
      <c r="AM27" s="275">
        <v>97.792449676999993</v>
      </c>
      <c r="AN27" s="275">
        <v>110.6139</v>
      </c>
      <c r="AO27" s="275">
        <v>116.58334548000001</v>
      </c>
      <c r="AP27" s="275">
        <v>114.19481167000001</v>
      </c>
      <c r="AQ27" s="275">
        <v>115.04427645</v>
      </c>
      <c r="AR27" s="275">
        <v>111.41081800000001</v>
      </c>
      <c r="AS27" s="275">
        <v>106.40960903</v>
      </c>
      <c r="AT27" s="275">
        <v>107.17953065</v>
      </c>
      <c r="AU27" s="275">
        <v>105.62413133</v>
      </c>
      <c r="AV27" s="275">
        <v>108.69593258</v>
      </c>
      <c r="AW27" s="275">
        <v>125.16430033</v>
      </c>
      <c r="AX27" s="275">
        <v>128.60293999999999</v>
      </c>
      <c r="AY27" s="275">
        <v>123.00204934999999</v>
      </c>
      <c r="AZ27" s="275">
        <v>113.82129999999999</v>
      </c>
      <c r="BA27" s="275">
        <v>123.27370000000001</v>
      </c>
      <c r="BB27" s="338">
        <v>117.03149999999999</v>
      </c>
      <c r="BC27" s="338">
        <v>122.5869</v>
      </c>
      <c r="BD27" s="338">
        <v>116.6272</v>
      </c>
      <c r="BE27" s="338">
        <v>116.81140000000001</v>
      </c>
      <c r="BF27" s="338">
        <v>107.0218</v>
      </c>
      <c r="BG27" s="338">
        <v>97.66695</v>
      </c>
      <c r="BH27" s="338">
        <v>98.879660000000001</v>
      </c>
      <c r="BI27" s="338">
        <v>108.63290000000001</v>
      </c>
      <c r="BJ27" s="338">
        <v>109.5579</v>
      </c>
      <c r="BK27" s="338">
        <v>108.4486</v>
      </c>
      <c r="BL27" s="338">
        <v>96.739249999999998</v>
      </c>
      <c r="BM27" s="338">
        <v>113.7899</v>
      </c>
      <c r="BN27" s="338">
        <v>104.393</v>
      </c>
      <c r="BO27" s="338">
        <v>106.9474</v>
      </c>
      <c r="BP27" s="338">
        <v>107.41419999999999</v>
      </c>
      <c r="BQ27" s="338">
        <v>109.26860000000001</v>
      </c>
      <c r="BR27" s="338">
        <v>103.19589999999999</v>
      </c>
      <c r="BS27" s="338">
        <v>94.049660000000003</v>
      </c>
      <c r="BT27" s="338">
        <v>95.51943</v>
      </c>
      <c r="BU27" s="338">
        <v>102.631</v>
      </c>
      <c r="BV27" s="338">
        <v>109.8801</v>
      </c>
    </row>
    <row r="28" spans="1:74" ht="11.1" customHeight="1" x14ac:dyDescent="0.2">
      <c r="A28" s="554" t="s">
        <v>398</v>
      </c>
      <c r="B28" s="555" t="s">
        <v>440</v>
      </c>
      <c r="C28" s="275">
        <v>75.558163871000005</v>
      </c>
      <c r="D28" s="275">
        <v>69.735666070999997</v>
      </c>
      <c r="E28" s="275">
        <v>74.407206451999997</v>
      </c>
      <c r="F28" s="275">
        <v>69.188451333000003</v>
      </c>
      <c r="G28" s="275">
        <v>59.305727742000002</v>
      </c>
      <c r="H28" s="275">
        <v>58.153454332999999</v>
      </c>
      <c r="I28" s="275">
        <v>55.571797097000001</v>
      </c>
      <c r="J28" s="275">
        <v>56.138848709999998</v>
      </c>
      <c r="K28" s="275">
        <v>56.226597667</v>
      </c>
      <c r="L28" s="275">
        <v>67.784682580999998</v>
      </c>
      <c r="M28" s="275">
        <v>74.138346333000001</v>
      </c>
      <c r="N28" s="275">
        <v>71.179994839000003</v>
      </c>
      <c r="O28" s="275">
        <v>77.266930645000002</v>
      </c>
      <c r="P28" s="275">
        <v>78.167674137999995</v>
      </c>
      <c r="Q28" s="275">
        <v>71.707420967999994</v>
      </c>
      <c r="R28" s="275">
        <v>60.505159667000001</v>
      </c>
      <c r="S28" s="275">
        <v>58.047239032</v>
      </c>
      <c r="T28" s="275">
        <v>64.641616999999997</v>
      </c>
      <c r="U28" s="275">
        <v>59.785901934999998</v>
      </c>
      <c r="V28" s="275">
        <v>59.617389355</v>
      </c>
      <c r="W28" s="275">
        <v>58.188195667000002</v>
      </c>
      <c r="X28" s="275">
        <v>64.932718386999994</v>
      </c>
      <c r="Y28" s="275">
        <v>72.657719</v>
      </c>
      <c r="Z28" s="275">
        <v>83.841235806</v>
      </c>
      <c r="AA28" s="275">
        <v>70.904061290000001</v>
      </c>
      <c r="AB28" s="275">
        <v>85.117759642999999</v>
      </c>
      <c r="AC28" s="275">
        <v>81.938699999999997</v>
      </c>
      <c r="AD28" s="275">
        <v>67.556697</v>
      </c>
      <c r="AE28" s="275">
        <v>67.037062903000006</v>
      </c>
      <c r="AF28" s="275">
        <v>69.520356000000007</v>
      </c>
      <c r="AG28" s="275">
        <v>60.243537418999999</v>
      </c>
      <c r="AH28" s="275">
        <v>60.668129032000003</v>
      </c>
      <c r="AI28" s="275">
        <v>59.441918999999999</v>
      </c>
      <c r="AJ28" s="275">
        <v>71.848283871000007</v>
      </c>
      <c r="AK28" s="275">
        <v>78.679941333000002</v>
      </c>
      <c r="AL28" s="275">
        <v>79.268040644999999</v>
      </c>
      <c r="AM28" s="275">
        <v>78.297116774000003</v>
      </c>
      <c r="AN28" s="275">
        <v>84.683705356999994</v>
      </c>
      <c r="AO28" s="275">
        <v>78.887645160999995</v>
      </c>
      <c r="AP28" s="275">
        <v>77.658030999999994</v>
      </c>
      <c r="AQ28" s="275">
        <v>71.830299999999994</v>
      </c>
      <c r="AR28" s="275">
        <v>78.528732667</v>
      </c>
      <c r="AS28" s="275">
        <v>70.258332581000005</v>
      </c>
      <c r="AT28" s="275">
        <v>72.356964516000005</v>
      </c>
      <c r="AU28" s="275">
        <v>70.790121666999994</v>
      </c>
      <c r="AV28" s="275">
        <v>71.257350000000002</v>
      </c>
      <c r="AW28" s="275">
        <v>72.760341999999994</v>
      </c>
      <c r="AX28" s="275">
        <v>71.218901290000005</v>
      </c>
      <c r="AY28" s="275">
        <v>73.912200644999999</v>
      </c>
      <c r="AZ28" s="275">
        <v>85.747590000000002</v>
      </c>
      <c r="BA28" s="275">
        <v>85.171080000000003</v>
      </c>
      <c r="BB28" s="338">
        <v>81.423019999999994</v>
      </c>
      <c r="BC28" s="338">
        <v>73.381929999999997</v>
      </c>
      <c r="BD28" s="338">
        <v>75.895409999999998</v>
      </c>
      <c r="BE28" s="338">
        <v>69.756690000000006</v>
      </c>
      <c r="BF28" s="338">
        <v>69.552999999999997</v>
      </c>
      <c r="BG28" s="338">
        <v>72.12894</v>
      </c>
      <c r="BH28" s="338">
        <v>80.664180000000002</v>
      </c>
      <c r="BI28" s="338">
        <v>86.341430000000003</v>
      </c>
      <c r="BJ28" s="338">
        <v>84.554050000000004</v>
      </c>
      <c r="BK28" s="338">
        <v>84.916409999999999</v>
      </c>
      <c r="BL28" s="338">
        <v>88.544219999999996</v>
      </c>
      <c r="BM28" s="338">
        <v>88.090260000000001</v>
      </c>
      <c r="BN28" s="338">
        <v>84.398290000000003</v>
      </c>
      <c r="BO28" s="338">
        <v>75.849369999999993</v>
      </c>
      <c r="BP28" s="338">
        <v>78.153059999999996</v>
      </c>
      <c r="BQ28" s="338">
        <v>71.715670000000003</v>
      </c>
      <c r="BR28" s="338">
        <v>71.256600000000006</v>
      </c>
      <c r="BS28" s="338">
        <v>73.426079999999999</v>
      </c>
      <c r="BT28" s="338">
        <v>82.111890000000002</v>
      </c>
      <c r="BU28" s="338">
        <v>87.845209999999994</v>
      </c>
      <c r="BV28" s="338">
        <v>90.151380000000003</v>
      </c>
    </row>
    <row r="29" spans="1:74" ht="11.1" customHeight="1" x14ac:dyDescent="0.2">
      <c r="A29" s="554" t="s">
        <v>399</v>
      </c>
      <c r="B29" s="557" t="s">
        <v>387</v>
      </c>
      <c r="C29" s="275">
        <v>11.326132257999999</v>
      </c>
      <c r="D29" s="275">
        <v>10.208188571000001</v>
      </c>
      <c r="E29" s="275">
        <v>10.457227097000001</v>
      </c>
      <c r="F29" s="275">
        <v>10.800702333</v>
      </c>
      <c r="G29" s="275">
        <v>11.271848387</v>
      </c>
      <c r="H29" s="275">
        <v>11.935196667</v>
      </c>
      <c r="I29" s="275">
        <v>11.997068387000001</v>
      </c>
      <c r="J29" s="275">
        <v>12.367820968</v>
      </c>
      <c r="K29" s="275">
        <v>12.088352667000001</v>
      </c>
      <c r="L29" s="275">
        <v>11.207636451999999</v>
      </c>
      <c r="M29" s="275">
        <v>12.460825</v>
      </c>
      <c r="N29" s="275">
        <v>12.325805484</v>
      </c>
      <c r="O29" s="275">
        <v>11.654644515999999</v>
      </c>
      <c r="P29" s="275">
        <v>11.440333448000001</v>
      </c>
      <c r="Q29" s="275">
        <v>10.979887742000001</v>
      </c>
      <c r="R29" s="275">
        <v>11.115980333</v>
      </c>
      <c r="S29" s="275">
        <v>11.602644839</v>
      </c>
      <c r="T29" s="275">
        <v>11.495900667000001</v>
      </c>
      <c r="U29" s="275">
        <v>11.705233548000001</v>
      </c>
      <c r="V29" s="275">
        <v>11.867179354999999</v>
      </c>
      <c r="W29" s="275">
        <v>11.237517</v>
      </c>
      <c r="X29" s="275">
        <v>10.834777097</v>
      </c>
      <c r="Y29" s="275">
        <v>11.533239667</v>
      </c>
      <c r="Z29" s="275">
        <v>11.814403226</v>
      </c>
      <c r="AA29" s="275">
        <v>11.340396452</v>
      </c>
      <c r="AB29" s="275">
        <v>11.192742857000001</v>
      </c>
      <c r="AC29" s="275">
        <v>10.869029032</v>
      </c>
      <c r="AD29" s="275">
        <v>10.751339667</v>
      </c>
      <c r="AE29" s="275">
        <v>11.482717097</v>
      </c>
      <c r="AF29" s="275">
        <v>11.912407333000001</v>
      </c>
      <c r="AG29" s="275">
        <v>12.107556452000001</v>
      </c>
      <c r="AH29" s="275">
        <v>12.475195806</v>
      </c>
      <c r="AI29" s="275">
        <v>11.305334999999999</v>
      </c>
      <c r="AJ29" s="275">
        <v>10.725070000000001</v>
      </c>
      <c r="AK29" s="275">
        <v>11.907912</v>
      </c>
      <c r="AL29" s="275">
        <v>12.268545161</v>
      </c>
      <c r="AM29" s="275">
        <v>10.984762258</v>
      </c>
      <c r="AN29" s="275">
        <v>11.45998</v>
      </c>
      <c r="AO29" s="275">
        <v>10.50336871</v>
      </c>
      <c r="AP29" s="275">
        <v>9.9376206667000009</v>
      </c>
      <c r="AQ29" s="275">
        <v>10.110279354999999</v>
      </c>
      <c r="AR29" s="275">
        <v>11.209441667</v>
      </c>
      <c r="AS29" s="275">
        <v>11.353914839</v>
      </c>
      <c r="AT29" s="275">
        <v>11.188754193999999</v>
      </c>
      <c r="AU29" s="275">
        <v>10.645056332999999</v>
      </c>
      <c r="AV29" s="275">
        <v>11.036492902999999</v>
      </c>
      <c r="AW29" s="275">
        <v>11.050197333</v>
      </c>
      <c r="AX29" s="275">
        <v>11.533005161</v>
      </c>
      <c r="AY29" s="275">
        <v>11.086120967999999</v>
      </c>
      <c r="AZ29" s="275">
        <v>10.681430000000001</v>
      </c>
      <c r="BA29" s="275">
        <v>11.33413</v>
      </c>
      <c r="BB29" s="338">
        <v>10.73673</v>
      </c>
      <c r="BC29" s="338">
        <v>11.07328</v>
      </c>
      <c r="BD29" s="338">
        <v>12.41919</v>
      </c>
      <c r="BE29" s="338">
        <v>11.707269999999999</v>
      </c>
      <c r="BF29" s="338">
        <v>12.11504</v>
      </c>
      <c r="BG29" s="338">
        <v>11.227790000000001</v>
      </c>
      <c r="BH29" s="338">
        <v>11.153219999999999</v>
      </c>
      <c r="BI29" s="338">
        <v>11.84759</v>
      </c>
      <c r="BJ29" s="338">
        <v>12.38766</v>
      </c>
      <c r="BK29" s="338">
        <v>11.23779</v>
      </c>
      <c r="BL29" s="338">
        <v>10.66352</v>
      </c>
      <c r="BM29" s="338">
        <v>11.21983</v>
      </c>
      <c r="BN29" s="338">
        <v>10.726889999999999</v>
      </c>
      <c r="BO29" s="338">
        <v>11.007210000000001</v>
      </c>
      <c r="BP29" s="338">
        <v>12.282550000000001</v>
      </c>
      <c r="BQ29" s="338">
        <v>11.56954</v>
      </c>
      <c r="BR29" s="338">
        <v>11.994859999999999</v>
      </c>
      <c r="BS29" s="338">
        <v>11.11415</v>
      </c>
      <c r="BT29" s="338">
        <v>11.03227</v>
      </c>
      <c r="BU29" s="338">
        <v>11.704700000000001</v>
      </c>
      <c r="BV29" s="338">
        <v>12.21654</v>
      </c>
    </row>
    <row r="30" spans="1:74" ht="11.1" customHeight="1" x14ac:dyDescent="0.2">
      <c r="A30" s="554" t="s">
        <v>400</v>
      </c>
      <c r="B30" s="555" t="s">
        <v>389</v>
      </c>
      <c r="C30" s="275">
        <v>1550.9870255000001</v>
      </c>
      <c r="D30" s="275">
        <v>1599.82006</v>
      </c>
      <c r="E30" s="275">
        <v>1461.1663332000001</v>
      </c>
      <c r="F30" s="275">
        <v>1282.5115046999999</v>
      </c>
      <c r="G30" s="275">
        <v>1359.1268768</v>
      </c>
      <c r="H30" s="275">
        <v>1507.6317483</v>
      </c>
      <c r="I30" s="275">
        <v>1664.7787103000001</v>
      </c>
      <c r="J30" s="275">
        <v>1665.05323</v>
      </c>
      <c r="K30" s="275">
        <v>1540.6414030000001</v>
      </c>
      <c r="L30" s="275">
        <v>1326.9661954999999</v>
      </c>
      <c r="M30" s="275">
        <v>1353.891742</v>
      </c>
      <c r="N30" s="275">
        <v>1381.8707010000001</v>
      </c>
      <c r="O30" s="275">
        <v>1498.1321751999999</v>
      </c>
      <c r="P30" s="275">
        <v>1456.2074659</v>
      </c>
      <c r="Q30" s="275">
        <v>1306.0577042</v>
      </c>
      <c r="R30" s="275">
        <v>1289.6848150000001</v>
      </c>
      <c r="S30" s="275">
        <v>1354.5448776999999</v>
      </c>
      <c r="T30" s="275">
        <v>1486.5096759999999</v>
      </c>
      <c r="U30" s="275">
        <v>1717.1676829</v>
      </c>
      <c r="V30" s="275">
        <v>1780.9265651999999</v>
      </c>
      <c r="W30" s="275">
        <v>1520.170756</v>
      </c>
      <c r="X30" s="275">
        <v>1303.6016102999999</v>
      </c>
      <c r="Y30" s="275">
        <v>1345.2124017000001</v>
      </c>
      <c r="Z30" s="275">
        <v>1469.9647255</v>
      </c>
      <c r="AA30" s="275">
        <v>1431.6285545000001</v>
      </c>
      <c r="AB30" s="275">
        <v>1408.6616650000001</v>
      </c>
      <c r="AC30" s="275">
        <v>1419.6060190000001</v>
      </c>
      <c r="AD30" s="275">
        <v>1233.099107</v>
      </c>
      <c r="AE30" s="275">
        <v>1275.2402113000001</v>
      </c>
      <c r="AF30" s="275">
        <v>1512.6197023</v>
      </c>
      <c r="AG30" s="275">
        <v>1653.0428819000001</v>
      </c>
      <c r="AH30" s="275">
        <v>1573.5293922999999</v>
      </c>
      <c r="AI30" s="275">
        <v>1451.243136</v>
      </c>
      <c r="AJ30" s="275">
        <v>1336.8549754999999</v>
      </c>
      <c r="AK30" s="275">
        <v>1365.6076597000001</v>
      </c>
      <c r="AL30" s="275">
        <v>1512.1545928999999</v>
      </c>
      <c r="AM30" s="275">
        <v>1507.9122580999999</v>
      </c>
      <c r="AN30" s="275">
        <v>1407.5589511000001</v>
      </c>
      <c r="AO30" s="275">
        <v>1386.4171687</v>
      </c>
      <c r="AP30" s="275">
        <v>1264.9637023</v>
      </c>
      <c r="AQ30" s="275">
        <v>1307.4888699999999</v>
      </c>
      <c r="AR30" s="275">
        <v>1504.8808423</v>
      </c>
      <c r="AS30" s="275">
        <v>1695.5760513</v>
      </c>
      <c r="AT30" s="275">
        <v>1714.2675887</v>
      </c>
      <c r="AU30" s="275">
        <v>1487.9883023</v>
      </c>
      <c r="AV30" s="275">
        <v>1297.8674942</v>
      </c>
      <c r="AW30" s="275">
        <v>1376.127919</v>
      </c>
      <c r="AX30" s="275">
        <v>1468.4454526</v>
      </c>
      <c r="AY30" s="275">
        <v>1546.1141803</v>
      </c>
      <c r="AZ30" s="275">
        <v>1473.355</v>
      </c>
      <c r="BA30" s="275">
        <v>1424.633</v>
      </c>
      <c r="BB30" s="338">
        <v>1238.7809999999999</v>
      </c>
      <c r="BC30" s="338">
        <v>1291.932</v>
      </c>
      <c r="BD30" s="338">
        <v>1556.0160000000001</v>
      </c>
      <c r="BE30" s="338">
        <v>1648.2840000000001</v>
      </c>
      <c r="BF30" s="338">
        <v>1634.732</v>
      </c>
      <c r="BG30" s="338">
        <v>1389.259</v>
      </c>
      <c r="BH30" s="338">
        <v>1289.1990000000001</v>
      </c>
      <c r="BI30" s="338">
        <v>1339.3989999999999</v>
      </c>
      <c r="BJ30" s="338">
        <v>1480.95</v>
      </c>
      <c r="BK30" s="338">
        <v>1511.2380000000001</v>
      </c>
      <c r="BL30" s="338">
        <v>1438.204</v>
      </c>
      <c r="BM30" s="338">
        <v>1392.355</v>
      </c>
      <c r="BN30" s="338">
        <v>1230.412</v>
      </c>
      <c r="BO30" s="338">
        <v>1278.951</v>
      </c>
      <c r="BP30" s="338">
        <v>1533.4849999999999</v>
      </c>
      <c r="BQ30" s="338">
        <v>1624.317</v>
      </c>
      <c r="BR30" s="338">
        <v>1615.538</v>
      </c>
      <c r="BS30" s="338">
        <v>1373.039</v>
      </c>
      <c r="BT30" s="338">
        <v>1273.4469999999999</v>
      </c>
      <c r="BU30" s="338">
        <v>1321.1669999999999</v>
      </c>
      <c r="BV30" s="338">
        <v>1457.5619999999999</v>
      </c>
    </row>
    <row r="31" spans="1:74" ht="11.1" customHeight="1" x14ac:dyDescent="0.2">
      <c r="A31" s="548"/>
      <c r="B31" s="131" t="s">
        <v>401</v>
      </c>
      <c r="C31" s="251"/>
      <c r="D31" s="251"/>
      <c r="E31" s="251"/>
      <c r="F31" s="251"/>
      <c r="G31" s="251"/>
      <c r="H31" s="251"/>
      <c r="I31" s="251"/>
      <c r="J31" s="251"/>
      <c r="K31" s="251"/>
      <c r="L31" s="251"/>
      <c r="M31" s="251"/>
      <c r="N31" s="251"/>
      <c r="O31" s="251"/>
      <c r="P31" s="251"/>
      <c r="Q31" s="251"/>
      <c r="R31" s="251"/>
      <c r="S31" s="251"/>
      <c r="T31" s="251"/>
      <c r="U31" s="251"/>
      <c r="V31" s="251"/>
      <c r="W31" s="251"/>
      <c r="X31" s="251"/>
      <c r="Y31" s="251"/>
      <c r="Z31" s="251"/>
      <c r="AA31" s="251"/>
      <c r="AB31" s="251"/>
      <c r="AC31" s="251"/>
      <c r="AD31" s="251"/>
      <c r="AE31" s="251"/>
      <c r="AF31" s="251"/>
      <c r="AG31" s="251"/>
      <c r="AH31" s="251"/>
      <c r="AI31" s="251"/>
      <c r="AJ31" s="251"/>
      <c r="AK31" s="251"/>
      <c r="AL31" s="251"/>
      <c r="AM31" s="251"/>
      <c r="AN31" s="251"/>
      <c r="AO31" s="251"/>
      <c r="AP31" s="251"/>
      <c r="AQ31" s="251"/>
      <c r="AR31" s="251"/>
      <c r="AS31" s="251"/>
      <c r="AT31" s="251"/>
      <c r="AU31" s="251"/>
      <c r="AV31" s="251"/>
      <c r="AW31" s="251"/>
      <c r="AX31" s="251"/>
      <c r="AY31" s="251"/>
      <c r="AZ31" s="251"/>
      <c r="BA31" s="251"/>
      <c r="BB31" s="364"/>
      <c r="BC31" s="364"/>
      <c r="BD31" s="364"/>
      <c r="BE31" s="364"/>
      <c r="BF31" s="364"/>
      <c r="BG31" s="364"/>
      <c r="BH31" s="364"/>
      <c r="BI31" s="364"/>
      <c r="BJ31" s="364"/>
      <c r="BK31" s="364"/>
      <c r="BL31" s="364"/>
      <c r="BM31" s="364"/>
      <c r="BN31" s="364"/>
      <c r="BO31" s="364"/>
      <c r="BP31" s="364"/>
      <c r="BQ31" s="364"/>
      <c r="BR31" s="364"/>
      <c r="BS31" s="364"/>
      <c r="BT31" s="364"/>
      <c r="BU31" s="364"/>
      <c r="BV31" s="364"/>
    </row>
    <row r="32" spans="1:74" ht="11.1" customHeight="1" x14ac:dyDescent="0.2">
      <c r="A32" s="554" t="s">
        <v>402</v>
      </c>
      <c r="B32" s="555" t="s">
        <v>90</v>
      </c>
      <c r="C32" s="275">
        <v>1792.5531226000001</v>
      </c>
      <c r="D32" s="275">
        <v>1988.7357896000001</v>
      </c>
      <c r="E32" s="275">
        <v>1391.8587606000001</v>
      </c>
      <c r="F32" s="275">
        <v>1183.6588617</v>
      </c>
      <c r="G32" s="275">
        <v>1503.6827900000001</v>
      </c>
      <c r="H32" s="275">
        <v>1941.2723913</v>
      </c>
      <c r="I32" s="275">
        <v>2045.1243942000001</v>
      </c>
      <c r="J32" s="275">
        <v>1937.4068826</v>
      </c>
      <c r="K32" s="275">
        <v>1716.3979053</v>
      </c>
      <c r="L32" s="275">
        <v>1233.8193113</v>
      </c>
      <c r="M32" s="275">
        <v>1156.2614037000001</v>
      </c>
      <c r="N32" s="275">
        <v>1099.7634613</v>
      </c>
      <c r="O32" s="275">
        <v>1485.2562074</v>
      </c>
      <c r="P32" s="275">
        <v>1359.3663876000001</v>
      </c>
      <c r="Q32" s="275">
        <v>971.36918613</v>
      </c>
      <c r="R32" s="275">
        <v>1033.525496</v>
      </c>
      <c r="S32" s="275">
        <v>1202.5180987000001</v>
      </c>
      <c r="T32" s="275">
        <v>1809.1858216999999</v>
      </c>
      <c r="U32" s="275">
        <v>2053.0686231999998</v>
      </c>
      <c r="V32" s="275">
        <v>2010.4383613</v>
      </c>
      <c r="W32" s="275">
        <v>1774.5340450000001</v>
      </c>
      <c r="X32" s="275">
        <v>1462.8773377</v>
      </c>
      <c r="Y32" s="275">
        <v>1237.1069967000001</v>
      </c>
      <c r="Z32" s="275">
        <v>1679.5429283999999</v>
      </c>
      <c r="AA32" s="275">
        <v>1581.8182365</v>
      </c>
      <c r="AB32" s="275">
        <v>1227.3020004</v>
      </c>
      <c r="AC32" s="275">
        <v>1170.7792571</v>
      </c>
      <c r="AD32" s="275">
        <v>1207.3709497</v>
      </c>
      <c r="AE32" s="275">
        <v>1386.5331610000001</v>
      </c>
      <c r="AF32" s="275">
        <v>1655.4901947000001</v>
      </c>
      <c r="AG32" s="275">
        <v>1865.7353561</v>
      </c>
      <c r="AH32" s="275">
        <v>1733.6610897</v>
      </c>
      <c r="AI32" s="275">
        <v>1435.7191667</v>
      </c>
      <c r="AJ32" s="275">
        <v>1243.0379968</v>
      </c>
      <c r="AK32" s="275">
        <v>1205.4159327</v>
      </c>
      <c r="AL32" s="275">
        <v>1428.5516416</v>
      </c>
      <c r="AM32" s="275">
        <v>1719.9663774000001</v>
      </c>
      <c r="AN32" s="275">
        <v>1093.1971679000001</v>
      </c>
      <c r="AO32" s="275">
        <v>955.45770322999999</v>
      </c>
      <c r="AP32" s="275">
        <v>970.14178632999995</v>
      </c>
      <c r="AQ32" s="275">
        <v>1242.0482832</v>
      </c>
      <c r="AR32" s="275">
        <v>1568.4340159999999</v>
      </c>
      <c r="AS32" s="275">
        <v>1595.4681505999999</v>
      </c>
      <c r="AT32" s="275">
        <v>1599.8438494</v>
      </c>
      <c r="AU32" s="275">
        <v>1386.2872387</v>
      </c>
      <c r="AV32" s="275">
        <v>1140.7074345000001</v>
      </c>
      <c r="AW32" s="275">
        <v>1227.199331</v>
      </c>
      <c r="AX32" s="275">
        <v>1272.4697510000001</v>
      </c>
      <c r="AY32" s="275">
        <v>1248.2454319000001</v>
      </c>
      <c r="AZ32" s="275">
        <v>1024.1279999999999</v>
      </c>
      <c r="BA32" s="275">
        <v>920.29219999999998</v>
      </c>
      <c r="BB32" s="338">
        <v>787.79840000000002</v>
      </c>
      <c r="BC32" s="338">
        <v>989.10619999999994</v>
      </c>
      <c r="BD32" s="338">
        <v>1198.913</v>
      </c>
      <c r="BE32" s="338">
        <v>1379.058</v>
      </c>
      <c r="BF32" s="338">
        <v>1478.865</v>
      </c>
      <c r="BG32" s="338">
        <v>1124.8879999999999</v>
      </c>
      <c r="BH32" s="338">
        <v>1024.873</v>
      </c>
      <c r="BI32" s="338">
        <v>907.1644</v>
      </c>
      <c r="BJ32" s="338">
        <v>1179.258</v>
      </c>
      <c r="BK32" s="338">
        <v>1175.3030000000001</v>
      </c>
      <c r="BL32" s="338">
        <v>1046.2660000000001</v>
      </c>
      <c r="BM32" s="338">
        <v>777.27419999999995</v>
      </c>
      <c r="BN32" s="338">
        <v>688.33040000000005</v>
      </c>
      <c r="BO32" s="338">
        <v>891.99310000000003</v>
      </c>
      <c r="BP32" s="338">
        <v>1077.242</v>
      </c>
      <c r="BQ32" s="338">
        <v>1292.04</v>
      </c>
      <c r="BR32" s="338">
        <v>1363.2760000000001</v>
      </c>
      <c r="BS32" s="338">
        <v>991.66240000000005</v>
      </c>
      <c r="BT32" s="338">
        <v>873.34889999999996</v>
      </c>
      <c r="BU32" s="338">
        <v>771.15170000000001</v>
      </c>
      <c r="BV32" s="338">
        <v>1048.55</v>
      </c>
    </row>
    <row r="33" spans="1:74" ht="11.1" customHeight="1" x14ac:dyDescent="0.2">
      <c r="A33" s="554" t="s">
        <v>403</v>
      </c>
      <c r="B33" s="555" t="s">
        <v>91</v>
      </c>
      <c r="C33" s="275">
        <v>1964.8143623000001</v>
      </c>
      <c r="D33" s="275">
        <v>2039.0010189</v>
      </c>
      <c r="E33" s="275">
        <v>1901.809381</v>
      </c>
      <c r="F33" s="275">
        <v>1860.9320660000001</v>
      </c>
      <c r="G33" s="275">
        <v>2002.5611154999999</v>
      </c>
      <c r="H33" s="275">
        <v>2373.7419399999999</v>
      </c>
      <c r="I33" s="275">
        <v>2592.0675554999998</v>
      </c>
      <c r="J33" s="275">
        <v>2526.6230725999999</v>
      </c>
      <c r="K33" s="275">
        <v>2267.9478377</v>
      </c>
      <c r="L33" s="275">
        <v>1945.9828190000001</v>
      </c>
      <c r="M33" s="275">
        <v>1949.6924246999999</v>
      </c>
      <c r="N33" s="275">
        <v>2031.0029497</v>
      </c>
      <c r="O33" s="275">
        <v>2054.5396934999999</v>
      </c>
      <c r="P33" s="275">
        <v>1980.5972855</v>
      </c>
      <c r="Q33" s="275">
        <v>2004.6320229</v>
      </c>
      <c r="R33" s="275">
        <v>1958.2331567000001</v>
      </c>
      <c r="S33" s="275">
        <v>2176.2812484000001</v>
      </c>
      <c r="T33" s="275">
        <v>2564.365417</v>
      </c>
      <c r="U33" s="275">
        <v>2755.8516534999999</v>
      </c>
      <c r="V33" s="275">
        <v>2751.1950628999998</v>
      </c>
      <c r="W33" s="275">
        <v>2423.1269782999998</v>
      </c>
      <c r="X33" s="275">
        <v>1897.2531380999999</v>
      </c>
      <c r="Y33" s="275">
        <v>1814.9277973000001</v>
      </c>
      <c r="Z33" s="275">
        <v>1737.1003023000001</v>
      </c>
      <c r="AA33" s="275">
        <v>1686.2061716000001</v>
      </c>
      <c r="AB33" s="275">
        <v>1727.0056228999999</v>
      </c>
      <c r="AC33" s="275">
        <v>1876.2504105999999</v>
      </c>
      <c r="AD33" s="275">
        <v>1856.8713967000001</v>
      </c>
      <c r="AE33" s="275">
        <v>2026.1793964999999</v>
      </c>
      <c r="AF33" s="275">
        <v>2374.6238800000001</v>
      </c>
      <c r="AG33" s="275">
        <v>2756.5938025999999</v>
      </c>
      <c r="AH33" s="275">
        <v>2622.8637677000002</v>
      </c>
      <c r="AI33" s="275">
        <v>2246.72235</v>
      </c>
      <c r="AJ33" s="275">
        <v>1938.9343168</v>
      </c>
      <c r="AK33" s="275">
        <v>1799.2198556999999</v>
      </c>
      <c r="AL33" s="275">
        <v>2042.6424615999999</v>
      </c>
      <c r="AM33" s="275">
        <v>2142.9308265</v>
      </c>
      <c r="AN33" s="275">
        <v>2051.5149061000002</v>
      </c>
      <c r="AO33" s="275">
        <v>1952.7304471</v>
      </c>
      <c r="AP33" s="275">
        <v>1992.6168052999999</v>
      </c>
      <c r="AQ33" s="275">
        <v>2371.3727202999999</v>
      </c>
      <c r="AR33" s="275">
        <v>2670.8493493000001</v>
      </c>
      <c r="AS33" s="275">
        <v>3068.8240513000001</v>
      </c>
      <c r="AT33" s="275">
        <v>2941.4763976999998</v>
      </c>
      <c r="AU33" s="275">
        <v>2780.2199169999999</v>
      </c>
      <c r="AV33" s="275">
        <v>2318.9680616000001</v>
      </c>
      <c r="AW33" s="275">
        <v>2021.9521956999999</v>
      </c>
      <c r="AX33" s="275">
        <v>1900.9757626000001</v>
      </c>
      <c r="AY33" s="275">
        <v>2154.9069794000002</v>
      </c>
      <c r="AZ33" s="275">
        <v>2166.6729999999998</v>
      </c>
      <c r="BA33" s="275">
        <v>2028.6579999999999</v>
      </c>
      <c r="BB33" s="338">
        <v>2049.1550000000002</v>
      </c>
      <c r="BC33" s="338">
        <v>2371.3980000000001</v>
      </c>
      <c r="BD33" s="338">
        <v>2754.355</v>
      </c>
      <c r="BE33" s="338">
        <v>3090.5940000000001</v>
      </c>
      <c r="BF33" s="338">
        <v>3134.2159999999999</v>
      </c>
      <c r="BG33" s="338">
        <v>2550.9760000000001</v>
      </c>
      <c r="BH33" s="338">
        <v>2226.7150000000001</v>
      </c>
      <c r="BI33" s="338">
        <v>2022.816</v>
      </c>
      <c r="BJ33" s="338">
        <v>2077.518</v>
      </c>
      <c r="BK33" s="338">
        <v>2223.6419999999998</v>
      </c>
      <c r="BL33" s="338">
        <v>2169.6849999999999</v>
      </c>
      <c r="BM33" s="338">
        <v>2066.107</v>
      </c>
      <c r="BN33" s="338">
        <v>2110.1289999999999</v>
      </c>
      <c r="BO33" s="338">
        <v>2463.2939999999999</v>
      </c>
      <c r="BP33" s="338">
        <v>2887.078</v>
      </c>
      <c r="BQ33" s="338">
        <v>3165.8780000000002</v>
      </c>
      <c r="BR33" s="338">
        <v>3229.9450000000002</v>
      </c>
      <c r="BS33" s="338">
        <v>2666.9360000000001</v>
      </c>
      <c r="BT33" s="338">
        <v>2344.1509999999998</v>
      </c>
      <c r="BU33" s="338">
        <v>2127.3270000000002</v>
      </c>
      <c r="BV33" s="338">
        <v>2182.1019999999999</v>
      </c>
    </row>
    <row r="34" spans="1:74" ht="11.1" customHeight="1" x14ac:dyDescent="0.2">
      <c r="A34" s="554" t="s">
        <v>404</v>
      </c>
      <c r="B34" s="557" t="s">
        <v>373</v>
      </c>
      <c r="C34" s="275">
        <v>37.499222258000003</v>
      </c>
      <c r="D34" s="275">
        <v>69.190273214000001</v>
      </c>
      <c r="E34" s="275">
        <v>21.186645806000001</v>
      </c>
      <c r="F34" s="275">
        <v>23.948297</v>
      </c>
      <c r="G34" s="275">
        <v>27.165100323000001</v>
      </c>
      <c r="H34" s="275">
        <v>21.405768667</v>
      </c>
      <c r="I34" s="275">
        <v>31.455662258</v>
      </c>
      <c r="J34" s="275">
        <v>26.707334839000001</v>
      </c>
      <c r="K34" s="275">
        <v>26.673217999999999</v>
      </c>
      <c r="L34" s="275">
        <v>23.588510968000001</v>
      </c>
      <c r="M34" s="275">
        <v>19.161936333</v>
      </c>
      <c r="N34" s="275">
        <v>21.619371935</v>
      </c>
      <c r="O34" s="275">
        <v>36.717470644999999</v>
      </c>
      <c r="P34" s="275">
        <v>26.492349310000002</v>
      </c>
      <c r="Q34" s="275">
        <v>25.477342580999998</v>
      </c>
      <c r="R34" s="275">
        <v>28.262100666999999</v>
      </c>
      <c r="S34" s="275">
        <v>29.429300968</v>
      </c>
      <c r="T34" s="275">
        <v>32.846693666999997</v>
      </c>
      <c r="U34" s="275">
        <v>37.867905483999998</v>
      </c>
      <c r="V34" s="275">
        <v>36.220622257999999</v>
      </c>
      <c r="W34" s="275">
        <v>30.436114</v>
      </c>
      <c r="X34" s="275">
        <v>17.769836129000002</v>
      </c>
      <c r="Y34" s="275">
        <v>24.790329332999999</v>
      </c>
      <c r="Z34" s="275">
        <v>26.199654839000001</v>
      </c>
      <c r="AA34" s="275">
        <v>28.185959032</v>
      </c>
      <c r="AB34" s="275">
        <v>23.578466428999999</v>
      </c>
      <c r="AC34" s="275">
        <v>22.456136129000001</v>
      </c>
      <c r="AD34" s="275">
        <v>12.627609</v>
      </c>
      <c r="AE34" s="275">
        <v>26.357511290000001</v>
      </c>
      <c r="AF34" s="275">
        <v>28.516179333</v>
      </c>
      <c r="AG34" s="275">
        <v>25.011633547999999</v>
      </c>
      <c r="AH34" s="275">
        <v>21.574401612999999</v>
      </c>
      <c r="AI34" s="275">
        <v>20.795284667000001</v>
      </c>
      <c r="AJ34" s="275">
        <v>16.332925484</v>
      </c>
      <c r="AK34" s="275">
        <v>22.231283667</v>
      </c>
      <c r="AL34" s="275">
        <v>23.951543870999998</v>
      </c>
      <c r="AM34" s="275">
        <v>77.233779354999996</v>
      </c>
      <c r="AN34" s="275">
        <v>20.414487142999999</v>
      </c>
      <c r="AO34" s="275">
        <v>17.577383870999999</v>
      </c>
      <c r="AP34" s="275">
        <v>19.054604333</v>
      </c>
      <c r="AQ34" s="275">
        <v>15.751767742</v>
      </c>
      <c r="AR34" s="275">
        <v>28.706764332999999</v>
      </c>
      <c r="AS34" s="275">
        <v>24.878390968000001</v>
      </c>
      <c r="AT34" s="275">
        <v>25.418653548000002</v>
      </c>
      <c r="AU34" s="275">
        <v>26.606379666999999</v>
      </c>
      <c r="AV34" s="275">
        <v>16.253258710000001</v>
      </c>
      <c r="AW34" s="275">
        <v>19.126846666999999</v>
      </c>
      <c r="AX34" s="275">
        <v>23.225439677000001</v>
      </c>
      <c r="AY34" s="275">
        <v>24.149122257999998</v>
      </c>
      <c r="AZ34" s="275">
        <v>22.462129999999998</v>
      </c>
      <c r="BA34" s="275">
        <v>22.44595</v>
      </c>
      <c r="BB34" s="338">
        <v>19.350470000000001</v>
      </c>
      <c r="BC34" s="338">
        <v>25.879359999999998</v>
      </c>
      <c r="BD34" s="338">
        <v>26.360050000000001</v>
      </c>
      <c r="BE34" s="338">
        <v>29.320029999999999</v>
      </c>
      <c r="BF34" s="338">
        <v>27.63889</v>
      </c>
      <c r="BG34" s="338">
        <v>24.709669999999999</v>
      </c>
      <c r="BH34" s="338">
        <v>21.31306</v>
      </c>
      <c r="BI34" s="338">
        <v>18.850300000000001</v>
      </c>
      <c r="BJ34" s="338">
        <v>25.144380000000002</v>
      </c>
      <c r="BK34" s="338">
        <v>34.540329999999997</v>
      </c>
      <c r="BL34" s="338">
        <v>26.388069999999999</v>
      </c>
      <c r="BM34" s="338">
        <v>22.508870000000002</v>
      </c>
      <c r="BN34" s="338">
        <v>19.567540000000001</v>
      </c>
      <c r="BO34" s="338">
        <v>26.401759999999999</v>
      </c>
      <c r="BP34" s="338">
        <v>27.205469999999998</v>
      </c>
      <c r="BQ34" s="338">
        <v>29.364360000000001</v>
      </c>
      <c r="BR34" s="338">
        <v>27.626359999999998</v>
      </c>
      <c r="BS34" s="338">
        <v>24.727209999999999</v>
      </c>
      <c r="BT34" s="338">
        <v>21.085719999999998</v>
      </c>
      <c r="BU34" s="338">
        <v>18.65917</v>
      </c>
      <c r="BV34" s="338">
        <v>25.01934</v>
      </c>
    </row>
    <row r="35" spans="1:74" ht="11.1" customHeight="1" x14ac:dyDescent="0.2">
      <c r="A35" s="554" t="s">
        <v>405</v>
      </c>
      <c r="B35" s="557" t="s">
        <v>92</v>
      </c>
      <c r="C35" s="275">
        <v>14.981497419</v>
      </c>
      <c r="D35" s="275">
        <v>15.432137143</v>
      </c>
      <c r="E35" s="275">
        <v>14.824492902999999</v>
      </c>
      <c r="F35" s="275">
        <v>13.573748999999999</v>
      </c>
      <c r="G35" s="275">
        <v>12.873467097000001</v>
      </c>
      <c r="H35" s="275">
        <v>13.843386667000001</v>
      </c>
      <c r="I35" s="275">
        <v>15.227577096999999</v>
      </c>
      <c r="J35" s="275">
        <v>14.778106451999999</v>
      </c>
      <c r="K35" s="275">
        <v>15.767148667000001</v>
      </c>
      <c r="L35" s="275">
        <v>12.772756451999999</v>
      </c>
      <c r="M35" s="275">
        <v>13.691338</v>
      </c>
      <c r="N35" s="275">
        <v>16.523856128999999</v>
      </c>
      <c r="O35" s="275">
        <v>15.127264516</v>
      </c>
      <c r="P35" s="275">
        <v>12.697045171999999</v>
      </c>
      <c r="Q35" s="275">
        <v>16.425708709999999</v>
      </c>
      <c r="R35" s="275">
        <v>15.133729000000001</v>
      </c>
      <c r="S35" s="275">
        <v>11.385797418999999</v>
      </c>
      <c r="T35" s="275">
        <v>13.192627333000001</v>
      </c>
      <c r="U35" s="275">
        <v>14.116604516000001</v>
      </c>
      <c r="V35" s="275">
        <v>13.757107097</v>
      </c>
      <c r="W35" s="275">
        <v>13.34545</v>
      </c>
      <c r="X35" s="275">
        <v>11.529456129</v>
      </c>
      <c r="Y35" s="275">
        <v>13.048512000000001</v>
      </c>
      <c r="Z35" s="275">
        <v>12.795977097</v>
      </c>
      <c r="AA35" s="275">
        <v>12.976674838999999</v>
      </c>
      <c r="AB35" s="275">
        <v>12.848531071</v>
      </c>
      <c r="AC35" s="275">
        <v>12.033520644999999</v>
      </c>
      <c r="AD35" s="275">
        <v>13.400842333</v>
      </c>
      <c r="AE35" s="275">
        <v>13.470219676999999</v>
      </c>
      <c r="AF35" s="275">
        <v>14.561749667000001</v>
      </c>
      <c r="AG35" s="275">
        <v>14.393543548</v>
      </c>
      <c r="AH35" s="275">
        <v>15.077400645000001</v>
      </c>
      <c r="AI35" s="275">
        <v>14.67238</v>
      </c>
      <c r="AJ35" s="275">
        <v>12.438710645</v>
      </c>
      <c r="AK35" s="275">
        <v>13.055869667</v>
      </c>
      <c r="AL35" s="275">
        <v>13.63959129</v>
      </c>
      <c r="AM35" s="275">
        <v>12.400913226</v>
      </c>
      <c r="AN35" s="275">
        <v>13.472881071</v>
      </c>
      <c r="AO35" s="275">
        <v>12.378459032</v>
      </c>
      <c r="AP35" s="275">
        <v>11.576053</v>
      </c>
      <c r="AQ35" s="275">
        <v>12.784854193999999</v>
      </c>
      <c r="AR35" s="275">
        <v>12.273445667000001</v>
      </c>
      <c r="AS35" s="275">
        <v>13.507412903000001</v>
      </c>
      <c r="AT35" s="275">
        <v>15.29781</v>
      </c>
      <c r="AU35" s="275">
        <v>12.121854333</v>
      </c>
      <c r="AV35" s="275">
        <v>12.303269676999999</v>
      </c>
      <c r="AW35" s="275">
        <v>12.429277666999999</v>
      </c>
      <c r="AX35" s="275">
        <v>12.064907742000001</v>
      </c>
      <c r="AY35" s="275">
        <v>12.280128387</v>
      </c>
      <c r="AZ35" s="275">
        <v>13.94631</v>
      </c>
      <c r="BA35" s="275">
        <v>12.360329999999999</v>
      </c>
      <c r="BB35" s="338">
        <v>11.64631</v>
      </c>
      <c r="BC35" s="338">
        <v>12.71111</v>
      </c>
      <c r="BD35" s="338">
        <v>12.73982</v>
      </c>
      <c r="BE35" s="338">
        <v>13.32202</v>
      </c>
      <c r="BF35" s="338">
        <v>15.380269999999999</v>
      </c>
      <c r="BG35" s="338">
        <v>11.53176</v>
      </c>
      <c r="BH35" s="338">
        <v>11.56997</v>
      </c>
      <c r="BI35" s="338">
        <v>12.19647</v>
      </c>
      <c r="BJ35" s="338">
        <v>12.063549999999999</v>
      </c>
      <c r="BK35" s="338">
        <v>12.424289999999999</v>
      </c>
      <c r="BL35" s="338">
        <v>13.27162</v>
      </c>
      <c r="BM35" s="338">
        <v>11.970599999999999</v>
      </c>
      <c r="BN35" s="338">
        <v>11.32588</v>
      </c>
      <c r="BO35" s="338">
        <v>12.397539999999999</v>
      </c>
      <c r="BP35" s="338">
        <v>12.64368</v>
      </c>
      <c r="BQ35" s="338">
        <v>12.805289999999999</v>
      </c>
      <c r="BR35" s="338">
        <v>14.99675</v>
      </c>
      <c r="BS35" s="338">
        <v>11.31662</v>
      </c>
      <c r="BT35" s="338">
        <v>11.35051</v>
      </c>
      <c r="BU35" s="338">
        <v>11.99555</v>
      </c>
      <c r="BV35" s="338">
        <v>11.83221</v>
      </c>
    </row>
    <row r="36" spans="1:74" ht="11.1" customHeight="1" x14ac:dyDescent="0.2">
      <c r="A36" s="554" t="s">
        <v>406</v>
      </c>
      <c r="B36" s="557" t="s">
        <v>93</v>
      </c>
      <c r="C36" s="275">
        <v>1053.0472580999999</v>
      </c>
      <c r="D36" s="275">
        <v>971.35717856999997</v>
      </c>
      <c r="E36" s="275">
        <v>897.51487096999995</v>
      </c>
      <c r="F36" s="275">
        <v>894.27530000000002</v>
      </c>
      <c r="G36" s="275">
        <v>963.87148387000002</v>
      </c>
      <c r="H36" s="275">
        <v>1011.0156667</v>
      </c>
      <c r="I36" s="275">
        <v>1013.1765484</v>
      </c>
      <c r="J36" s="275">
        <v>1023.9803548</v>
      </c>
      <c r="K36" s="275">
        <v>965.65869999999995</v>
      </c>
      <c r="L36" s="275">
        <v>843.04012903</v>
      </c>
      <c r="M36" s="275">
        <v>825.01673332999997</v>
      </c>
      <c r="N36" s="275">
        <v>946.00800000000004</v>
      </c>
      <c r="O36" s="275">
        <v>1006.1387097</v>
      </c>
      <c r="P36" s="275">
        <v>956.27255172000002</v>
      </c>
      <c r="Q36" s="275">
        <v>890.9606129</v>
      </c>
      <c r="R36" s="275">
        <v>988.88890000000004</v>
      </c>
      <c r="S36" s="275">
        <v>989.14661290000004</v>
      </c>
      <c r="T36" s="275">
        <v>1017.5486333</v>
      </c>
      <c r="U36" s="275">
        <v>1013.9164194</v>
      </c>
      <c r="V36" s="275">
        <v>1007.3107419</v>
      </c>
      <c r="W36" s="275">
        <v>959.16223333000005</v>
      </c>
      <c r="X36" s="275">
        <v>831.88129031999995</v>
      </c>
      <c r="Y36" s="275">
        <v>956.48666666999998</v>
      </c>
      <c r="Z36" s="275">
        <v>1019.9937419</v>
      </c>
      <c r="AA36" s="275">
        <v>1031.7941934999999</v>
      </c>
      <c r="AB36" s="275">
        <v>985.63146429000005</v>
      </c>
      <c r="AC36" s="275">
        <v>904.01574194</v>
      </c>
      <c r="AD36" s="275">
        <v>805.21500000000003</v>
      </c>
      <c r="AE36" s="275">
        <v>882.28564515999994</v>
      </c>
      <c r="AF36" s="275">
        <v>975.70523333000006</v>
      </c>
      <c r="AG36" s="275">
        <v>986.26925805999997</v>
      </c>
      <c r="AH36" s="275">
        <v>1035.0646773999999</v>
      </c>
      <c r="AI36" s="275">
        <v>987.63890000000004</v>
      </c>
      <c r="AJ36" s="275">
        <v>975.59041935000005</v>
      </c>
      <c r="AK36" s="275">
        <v>998.62043332999997</v>
      </c>
      <c r="AL36" s="275">
        <v>1060.3943870999999</v>
      </c>
      <c r="AM36" s="275">
        <v>1054.5223226000001</v>
      </c>
      <c r="AN36" s="275">
        <v>1012.9148214000001</v>
      </c>
      <c r="AO36" s="275">
        <v>956.88274193999996</v>
      </c>
      <c r="AP36" s="275">
        <v>882.58836667000003</v>
      </c>
      <c r="AQ36" s="275">
        <v>959.23006452000004</v>
      </c>
      <c r="AR36" s="275">
        <v>1013.4952333</v>
      </c>
      <c r="AS36" s="275">
        <v>1032.2775806</v>
      </c>
      <c r="AT36" s="275">
        <v>1045.0010967999999</v>
      </c>
      <c r="AU36" s="275">
        <v>950.428</v>
      </c>
      <c r="AV36" s="275">
        <v>853.15206451999995</v>
      </c>
      <c r="AW36" s="275">
        <v>921.00216666999995</v>
      </c>
      <c r="AX36" s="275">
        <v>1032.4448387</v>
      </c>
      <c r="AY36" s="275">
        <v>1053.1345484000001</v>
      </c>
      <c r="AZ36" s="275">
        <v>1017.599</v>
      </c>
      <c r="BA36" s="275">
        <v>918.48429999999996</v>
      </c>
      <c r="BB36" s="338">
        <v>892.44600000000003</v>
      </c>
      <c r="BC36" s="338">
        <v>950.43299999999999</v>
      </c>
      <c r="BD36" s="338">
        <v>1024.9059999999999</v>
      </c>
      <c r="BE36" s="338">
        <v>1039.519</v>
      </c>
      <c r="BF36" s="338">
        <v>1047.8130000000001</v>
      </c>
      <c r="BG36" s="338">
        <v>993.7396</v>
      </c>
      <c r="BH36" s="338">
        <v>897.21339999999998</v>
      </c>
      <c r="BI36" s="338">
        <v>963.67319999999995</v>
      </c>
      <c r="BJ36" s="338">
        <v>1043.9670000000001</v>
      </c>
      <c r="BK36" s="338">
        <v>1076.23</v>
      </c>
      <c r="BL36" s="338">
        <v>1032.1990000000001</v>
      </c>
      <c r="BM36" s="338">
        <v>960.1934</v>
      </c>
      <c r="BN36" s="338">
        <v>898.27729999999997</v>
      </c>
      <c r="BO36" s="338">
        <v>953.34709999999995</v>
      </c>
      <c r="BP36" s="338">
        <v>1028.049</v>
      </c>
      <c r="BQ36" s="338">
        <v>1042.7059999999999</v>
      </c>
      <c r="BR36" s="338">
        <v>1051.0260000000001</v>
      </c>
      <c r="BS36" s="338">
        <v>996.78639999999996</v>
      </c>
      <c r="BT36" s="338">
        <v>899.96429999999998</v>
      </c>
      <c r="BU36" s="338">
        <v>966.62789999999995</v>
      </c>
      <c r="BV36" s="338">
        <v>1047.1679999999999</v>
      </c>
    </row>
    <row r="37" spans="1:74" ht="11.1" customHeight="1" x14ac:dyDescent="0.2">
      <c r="A37" s="554" t="s">
        <v>407</v>
      </c>
      <c r="B37" s="557" t="s">
        <v>397</v>
      </c>
      <c r="C37" s="275">
        <v>130.33582354999999</v>
      </c>
      <c r="D37" s="275">
        <v>101.50278679</v>
      </c>
      <c r="E37" s="275">
        <v>137.40379709999999</v>
      </c>
      <c r="F37" s="275">
        <v>151.149742</v>
      </c>
      <c r="G37" s="275">
        <v>75.585373548000007</v>
      </c>
      <c r="H37" s="275">
        <v>85.550974332999999</v>
      </c>
      <c r="I37" s="275">
        <v>112.06724355</v>
      </c>
      <c r="J37" s="275">
        <v>86.423226129</v>
      </c>
      <c r="K37" s="275">
        <v>66.570839000000007</v>
      </c>
      <c r="L37" s="275">
        <v>104.59883096999999</v>
      </c>
      <c r="M37" s="275">
        <v>147.30130600000001</v>
      </c>
      <c r="N37" s="275">
        <v>193.90678355</v>
      </c>
      <c r="O37" s="275">
        <v>234.93912516</v>
      </c>
      <c r="P37" s="275">
        <v>204.44215138000001</v>
      </c>
      <c r="Q37" s="275">
        <v>141.48150580999999</v>
      </c>
      <c r="R37" s="275">
        <v>86.132230332999995</v>
      </c>
      <c r="S37" s="275">
        <v>86.879723225999996</v>
      </c>
      <c r="T37" s="275">
        <v>73.448282332999995</v>
      </c>
      <c r="U37" s="275">
        <v>64.774182902999996</v>
      </c>
      <c r="V37" s="275">
        <v>77.555397096999997</v>
      </c>
      <c r="W37" s="275">
        <v>58.156867333000001</v>
      </c>
      <c r="X37" s="275">
        <v>64.193697741999998</v>
      </c>
      <c r="Y37" s="275">
        <v>43.169641667</v>
      </c>
      <c r="Z37" s="275">
        <v>68.136704839000004</v>
      </c>
      <c r="AA37" s="275">
        <v>110.75439613</v>
      </c>
      <c r="AB37" s="275">
        <v>88.043448213999994</v>
      </c>
      <c r="AC37" s="275">
        <v>96.607277418999999</v>
      </c>
      <c r="AD37" s="275">
        <v>121.42765967</v>
      </c>
      <c r="AE37" s="275">
        <v>134.42014032</v>
      </c>
      <c r="AF37" s="275">
        <v>118.30438467</v>
      </c>
      <c r="AG37" s="275">
        <v>108.92583516000001</v>
      </c>
      <c r="AH37" s="275">
        <v>95.051113870999998</v>
      </c>
      <c r="AI37" s="275">
        <v>80.628177667000003</v>
      </c>
      <c r="AJ37" s="275">
        <v>93.327969031999999</v>
      </c>
      <c r="AK37" s="275">
        <v>112.56482867</v>
      </c>
      <c r="AL37" s="275">
        <v>90.499630968000005</v>
      </c>
      <c r="AM37" s="275">
        <v>98.230486451999994</v>
      </c>
      <c r="AN37" s="275">
        <v>126.98026786</v>
      </c>
      <c r="AO37" s="275">
        <v>119.49160354999999</v>
      </c>
      <c r="AP37" s="275">
        <v>134.05492666999999</v>
      </c>
      <c r="AQ37" s="275">
        <v>127.93096065</v>
      </c>
      <c r="AR37" s="275">
        <v>119.670697</v>
      </c>
      <c r="AS37" s="275">
        <v>100.90192161</v>
      </c>
      <c r="AT37" s="275">
        <v>115.50436419</v>
      </c>
      <c r="AU37" s="275">
        <v>119.79423133</v>
      </c>
      <c r="AV37" s="275">
        <v>132.79283774000001</v>
      </c>
      <c r="AW37" s="275">
        <v>168.29547199999999</v>
      </c>
      <c r="AX37" s="275">
        <v>192.76590902999999</v>
      </c>
      <c r="AY37" s="275">
        <v>192.28470064999999</v>
      </c>
      <c r="AZ37" s="275">
        <v>132.1079</v>
      </c>
      <c r="BA37" s="275">
        <v>127.919</v>
      </c>
      <c r="BB37" s="338">
        <v>137.11099999999999</v>
      </c>
      <c r="BC37" s="338">
        <v>135.9709</v>
      </c>
      <c r="BD37" s="338">
        <v>124.9888</v>
      </c>
      <c r="BE37" s="338">
        <v>112.1353</v>
      </c>
      <c r="BF37" s="338">
        <v>114.6579</v>
      </c>
      <c r="BG37" s="338">
        <v>111.96299999999999</v>
      </c>
      <c r="BH37" s="338">
        <v>121.8634</v>
      </c>
      <c r="BI37" s="338">
        <v>145.30160000000001</v>
      </c>
      <c r="BJ37" s="338">
        <v>162.33969999999999</v>
      </c>
      <c r="BK37" s="338">
        <v>167.49539999999999</v>
      </c>
      <c r="BL37" s="338">
        <v>110.455</v>
      </c>
      <c r="BM37" s="338">
        <v>116.86879999999999</v>
      </c>
      <c r="BN37" s="338">
        <v>121.5098</v>
      </c>
      <c r="BO37" s="338">
        <v>117.80459999999999</v>
      </c>
      <c r="BP37" s="338">
        <v>114.4597</v>
      </c>
      <c r="BQ37" s="338">
        <v>104.2989</v>
      </c>
      <c r="BR37" s="338">
        <v>110.2401</v>
      </c>
      <c r="BS37" s="338">
        <v>107.5664</v>
      </c>
      <c r="BT37" s="338">
        <v>117.6172</v>
      </c>
      <c r="BU37" s="338">
        <v>137.17779999999999</v>
      </c>
      <c r="BV37" s="338">
        <v>162.82300000000001</v>
      </c>
    </row>
    <row r="38" spans="1:74" ht="11.1" customHeight="1" x14ac:dyDescent="0.2">
      <c r="A38" s="554" t="s">
        <v>408</v>
      </c>
      <c r="B38" s="555" t="s">
        <v>440</v>
      </c>
      <c r="C38" s="275">
        <v>228.92933613</v>
      </c>
      <c r="D38" s="275">
        <v>253.03528070999999</v>
      </c>
      <c r="E38" s="275">
        <v>205.96494806000001</v>
      </c>
      <c r="F38" s="275">
        <v>272.13996766999998</v>
      </c>
      <c r="G38" s="275">
        <v>272.05470935</v>
      </c>
      <c r="H38" s="275">
        <v>253.11703499999999</v>
      </c>
      <c r="I38" s="275">
        <v>273.30486452000002</v>
      </c>
      <c r="J38" s="275">
        <v>235.36024</v>
      </c>
      <c r="K38" s="275">
        <v>252.98889066999999</v>
      </c>
      <c r="L38" s="275">
        <v>242.73556676999999</v>
      </c>
      <c r="M38" s="275">
        <v>309.76000533000001</v>
      </c>
      <c r="N38" s="275">
        <v>310.82067710000001</v>
      </c>
      <c r="O38" s="275">
        <v>292.99660870999998</v>
      </c>
      <c r="P38" s="275">
        <v>344.05168516999998</v>
      </c>
      <c r="Q38" s="275">
        <v>350.16139838999999</v>
      </c>
      <c r="R38" s="275">
        <v>316.15809732999998</v>
      </c>
      <c r="S38" s="275">
        <v>322.30621484</v>
      </c>
      <c r="T38" s="275">
        <v>280.99099532999998</v>
      </c>
      <c r="U38" s="275">
        <v>348.05480419000003</v>
      </c>
      <c r="V38" s="275">
        <v>273.35931452</v>
      </c>
      <c r="W38" s="275">
        <v>288.28940899999998</v>
      </c>
      <c r="X38" s="275">
        <v>341.94668096999999</v>
      </c>
      <c r="Y38" s="275">
        <v>318.11183299999999</v>
      </c>
      <c r="Z38" s="275">
        <v>351.04575677000003</v>
      </c>
      <c r="AA38" s="275">
        <v>355.43526000000003</v>
      </c>
      <c r="AB38" s="275">
        <v>391.09793107000002</v>
      </c>
      <c r="AC38" s="275">
        <v>421.28869773999998</v>
      </c>
      <c r="AD38" s="275">
        <v>428.52729933000001</v>
      </c>
      <c r="AE38" s="275">
        <v>391.65582387000001</v>
      </c>
      <c r="AF38" s="275">
        <v>359.02562232999998</v>
      </c>
      <c r="AG38" s="275">
        <v>329.39531129</v>
      </c>
      <c r="AH38" s="275">
        <v>279.68670742</v>
      </c>
      <c r="AI38" s="275">
        <v>345.66528899999997</v>
      </c>
      <c r="AJ38" s="275">
        <v>407.45809161</v>
      </c>
      <c r="AK38" s="275">
        <v>405.59950333</v>
      </c>
      <c r="AL38" s="275">
        <v>387.57214161000002</v>
      </c>
      <c r="AM38" s="275">
        <v>437.17588065000001</v>
      </c>
      <c r="AN38" s="275">
        <v>443.87902107000002</v>
      </c>
      <c r="AO38" s="275">
        <v>472.51593226</v>
      </c>
      <c r="AP38" s="275">
        <v>494.27938699999999</v>
      </c>
      <c r="AQ38" s="275">
        <v>475.18340676999998</v>
      </c>
      <c r="AR38" s="275">
        <v>513.55208000000005</v>
      </c>
      <c r="AS38" s="275">
        <v>350.02231870999998</v>
      </c>
      <c r="AT38" s="275">
        <v>418.51991097000001</v>
      </c>
      <c r="AU38" s="275">
        <v>355.99702732999998</v>
      </c>
      <c r="AV38" s="275">
        <v>380.78839355000002</v>
      </c>
      <c r="AW38" s="275">
        <v>405.28407733</v>
      </c>
      <c r="AX38" s="275">
        <v>419.55169676999998</v>
      </c>
      <c r="AY38" s="275">
        <v>433.00036903</v>
      </c>
      <c r="AZ38" s="275">
        <v>464.26499999999999</v>
      </c>
      <c r="BA38" s="275">
        <v>524.9402</v>
      </c>
      <c r="BB38" s="338">
        <v>527.303</v>
      </c>
      <c r="BC38" s="338">
        <v>515.0856</v>
      </c>
      <c r="BD38" s="338">
        <v>530.29949999999997</v>
      </c>
      <c r="BE38" s="338">
        <v>461.25529999999998</v>
      </c>
      <c r="BF38" s="338">
        <v>414.43689999999998</v>
      </c>
      <c r="BG38" s="338">
        <v>429.52929999999998</v>
      </c>
      <c r="BH38" s="338">
        <v>483.61860000000001</v>
      </c>
      <c r="BI38" s="338">
        <v>505.29230000000001</v>
      </c>
      <c r="BJ38" s="338">
        <v>489.24259999999998</v>
      </c>
      <c r="BK38" s="338">
        <v>490.52420000000001</v>
      </c>
      <c r="BL38" s="338">
        <v>524.98670000000004</v>
      </c>
      <c r="BM38" s="338">
        <v>595.55150000000003</v>
      </c>
      <c r="BN38" s="338">
        <v>600.8587</v>
      </c>
      <c r="BO38" s="338">
        <v>588.83259999999996</v>
      </c>
      <c r="BP38" s="338">
        <v>607.72580000000005</v>
      </c>
      <c r="BQ38" s="338">
        <v>531.82590000000005</v>
      </c>
      <c r="BR38" s="338">
        <v>480.10300000000001</v>
      </c>
      <c r="BS38" s="338">
        <v>487.1671</v>
      </c>
      <c r="BT38" s="338">
        <v>551.84649999999999</v>
      </c>
      <c r="BU38" s="338">
        <v>567.31349999999998</v>
      </c>
      <c r="BV38" s="338">
        <v>540.1223</v>
      </c>
    </row>
    <row r="39" spans="1:74" ht="11.1" customHeight="1" x14ac:dyDescent="0.2">
      <c r="A39" s="554" t="s">
        <v>409</v>
      </c>
      <c r="B39" s="557" t="s">
        <v>387</v>
      </c>
      <c r="C39" s="275">
        <v>16.120554515999999</v>
      </c>
      <c r="D39" s="275">
        <v>15.758470000000001</v>
      </c>
      <c r="E39" s="275">
        <v>14.841766774</v>
      </c>
      <c r="F39" s="275">
        <v>16.163667</v>
      </c>
      <c r="G39" s="275">
        <v>17.390430644999999</v>
      </c>
      <c r="H39" s="275">
        <v>17.812088332999998</v>
      </c>
      <c r="I39" s="275">
        <v>18.913780968000001</v>
      </c>
      <c r="J39" s="275">
        <v>18.600673226000001</v>
      </c>
      <c r="K39" s="275">
        <v>16.494537000000001</v>
      </c>
      <c r="L39" s="275">
        <v>17.343279032000002</v>
      </c>
      <c r="M39" s="275">
        <v>17.519538666999999</v>
      </c>
      <c r="N39" s="275">
        <v>18.229010323000001</v>
      </c>
      <c r="O39" s="275">
        <v>16.961800645</v>
      </c>
      <c r="P39" s="275">
        <v>16.164904483000001</v>
      </c>
      <c r="Q39" s="275">
        <v>15.841393870999999</v>
      </c>
      <c r="R39" s="275">
        <v>17.557604999999999</v>
      </c>
      <c r="S39" s="275">
        <v>17.973225160999998</v>
      </c>
      <c r="T39" s="275">
        <v>18.426521333</v>
      </c>
      <c r="U39" s="275">
        <v>18.278076452000001</v>
      </c>
      <c r="V39" s="275">
        <v>19.232187418999999</v>
      </c>
      <c r="W39" s="275">
        <v>18.325997666999999</v>
      </c>
      <c r="X39" s="275">
        <v>16.095813547999999</v>
      </c>
      <c r="Y39" s="275">
        <v>16.207678667</v>
      </c>
      <c r="Z39" s="275">
        <v>16.229475484000002</v>
      </c>
      <c r="AA39" s="275">
        <v>15.232096774</v>
      </c>
      <c r="AB39" s="275">
        <v>15.526402143</v>
      </c>
      <c r="AC39" s="275">
        <v>14.521991290000001</v>
      </c>
      <c r="AD39" s="275">
        <v>14.389164333</v>
      </c>
      <c r="AE39" s="275">
        <v>15.444567097</v>
      </c>
      <c r="AF39" s="275">
        <v>15.700620667000001</v>
      </c>
      <c r="AG39" s="275">
        <v>16.975291935000001</v>
      </c>
      <c r="AH39" s="275">
        <v>16.776873870999999</v>
      </c>
      <c r="AI39" s="275">
        <v>13.794982333</v>
      </c>
      <c r="AJ39" s="275">
        <v>14.371274516</v>
      </c>
      <c r="AK39" s="275">
        <v>15.248925667</v>
      </c>
      <c r="AL39" s="275">
        <v>15.625508387</v>
      </c>
      <c r="AM39" s="275">
        <v>15.627442903</v>
      </c>
      <c r="AN39" s="275">
        <v>15.551717857</v>
      </c>
      <c r="AO39" s="275">
        <v>16.079759355</v>
      </c>
      <c r="AP39" s="275">
        <v>15.683379333</v>
      </c>
      <c r="AQ39" s="275">
        <v>15.160504516</v>
      </c>
      <c r="AR39" s="275">
        <v>15.832537</v>
      </c>
      <c r="AS39" s="275">
        <v>14.824787097</v>
      </c>
      <c r="AT39" s="275">
        <v>11.344408065</v>
      </c>
      <c r="AU39" s="275">
        <v>7.5305163332999996</v>
      </c>
      <c r="AV39" s="275">
        <v>15.216260323</v>
      </c>
      <c r="AW39" s="275">
        <v>15.486903</v>
      </c>
      <c r="AX39" s="275">
        <v>15.756006128999999</v>
      </c>
      <c r="AY39" s="275">
        <v>16.353849676999999</v>
      </c>
      <c r="AZ39" s="275">
        <v>14.803660000000001</v>
      </c>
      <c r="BA39" s="275">
        <v>15.516450000000001</v>
      </c>
      <c r="BB39" s="338">
        <v>14.846539999999999</v>
      </c>
      <c r="BC39" s="338">
        <v>15.677659999999999</v>
      </c>
      <c r="BD39" s="338">
        <v>14.821770000000001</v>
      </c>
      <c r="BE39" s="338">
        <v>14.351089999999999</v>
      </c>
      <c r="BF39" s="338">
        <v>15.4138</v>
      </c>
      <c r="BG39" s="338">
        <v>14.20609</v>
      </c>
      <c r="BH39" s="338">
        <v>14.77684</v>
      </c>
      <c r="BI39" s="338">
        <v>14.4611</v>
      </c>
      <c r="BJ39" s="338">
        <v>15.40742</v>
      </c>
      <c r="BK39" s="338">
        <v>15.64592</v>
      </c>
      <c r="BL39" s="338">
        <v>14.28472</v>
      </c>
      <c r="BM39" s="338">
        <v>15.004630000000001</v>
      </c>
      <c r="BN39" s="338">
        <v>14.47415</v>
      </c>
      <c r="BO39" s="338">
        <v>15.35628</v>
      </c>
      <c r="BP39" s="338">
        <v>14.5405</v>
      </c>
      <c r="BQ39" s="338">
        <v>14.060969999999999</v>
      </c>
      <c r="BR39" s="338">
        <v>15.159739999999999</v>
      </c>
      <c r="BS39" s="338">
        <v>14.03552</v>
      </c>
      <c r="BT39" s="338">
        <v>14.65096</v>
      </c>
      <c r="BU39" s="338">
        <v>14.35844</v>
      </c>
      <c r="BV39" s="338">
        <v>15.3179</v>
      </c>
    </row>
    <row r="40" spans="1:74" ht="11.1" customHeight="1" x14ac:dyDescent="0.2">
      <c r="A40" s="554" t="s">
        <v>410</v>
      </c>
      <c r="B40" s="555" t="s">
        <v>389</v>
      </c>
      <c r="C40" s="275">
        <v>5238.2811768000001</v>
      </c>
      <c r="D40" s="275">
        <v>5454.0129349999997</v>
      </c>
      <c r="E40" s="275">
        <v>4585.4046632</v>
      </c>
      <c r="F40" s="275">
        <v>4415.8416502999999</v>
      </c>
      <c r="G40" s="275">
        <v>4875.1844702999997</v>
      </c>
      <c r="H40" s="275">
        <v>5717.7592510000004</v>
      </c>
      <c r="I40" s="275">
        <v>6101.3376264999997</v>
      </c>
      <c r="J40" s="275">
        <v>5869.8798906000002</v>
      </c>
      <c r="K40" s="275">
        <v>5328.4990762999996</v>
      </c>
      <c r="L40" s="275">
        <v>4423.8812035000001</v>
      </c>
      <c r="M40" s="275">
        <v>4438.4046859999999</v>
      </c>
      <c r="N40" s="275">
        <v>4637.8741099999997</v>
      </c>
      <c r="O40" s="275">
        <v>5142.6768803000004</v>
      </c>
      <c r="P40" s="275">
        <v>4900.0843603000003</v>
      </c>
      <c r="Q40" s="275">
        <v>4416.3491713000003</v>
      </c>
      <c r="R40" s="275">
        <v>4443.8913149999998</v>
      </c>
      <c r="S40" s="275">
        <v>4835.9202216000003</v>
      </c>
      <c r="T40" s="275">
        <v>5810.0049920000001</v>
      </c>
      <c r="U40" s="275">
        <v>6305.9282696999999</v>
      </c>
      <c r="V40" s="275">
        <v>6189.0687945</v>
      </c>
      <c r="W40" s="275">
        <v>5565.3770947000003</v>
      </c>
      <c r="X40" s="275">
        <v>4643.5472505999996</v>
      </c>
      <c r="Y40" s="275">
        <v>4423.8494553</v>
      </c>
      <c r="Z40" s="275">
        <v>4911.0445416000002</v>
      </c>
      <c r="AA40" s="275">
        <v>4822.4029884000001</v>
      </c>
      <c r="AB40" s="275">
        <v>4471.0338664000001</v>
      </c>
      <c r="AC40" s="275">
        <v>4517.9530328999999</v>
      </c>
      <c r="AD40" s="275">
        <v>4459.8299209999996</v>
      </c>
      <c r="AE40" s="275">
        <v>4876.3464647999999</v>
      </c>
      <c r="AF40" s="275">
        <v>5541.9278647000001</v>
      </c>
      <c r="AG40" s="275">
        <v>6103.3000322999997</v>
      </c>
      <c r="AH40" s="275">
        <v>5819.7560322999998</v>
      </c>
      <c r="AI40" s="275">
        <v>5145.6365303000002</v>
      </c>
      <c r="AJ40" s="275">
        <v>4701.4917041999997</v>
      </c>
      <c r="AK40" s="275">
        <v>4571.9566327000002</v>
      </c>
      <c r="AL40" s="275">
        <v>5062.8769064999997</v>
      </c>
      <c r="AM40" s="275">
        <v>5558.0880289999996</v>
      </c>
      <c r="AN40" s="275">
        <v>4777.9252704</v>
      </c>
      <c r="AO40" s="275">
        <v>4503.1140303000002</v>
      </c>
      <c r="AP40" s="275">
        <v>4519.9953087000004</v>
      </c>
      <c r="AQ40" s="275">
        <v>5219.4625618999999</v>
      </c>
      <c r="AR40" s="275">
        <v>5942.8141226999996</v>
      </c>
      <c r="AS40" s="275">
        <v>6200.7046139000004</v>
      </c>
      <c r="AT40" s="275">
        <v>6172.4064906000003</v>
      </c>
      <c r="AU40" s="275">
        <v>5638.9851646999996</v>
      </c>
      <c r="AV40" s="275">
        <v>4870.1815806000004</v>
      </c>
      <c r="AW40" s="275">
        <v>4790.7762700000003</v>
      </c>
      <c r="AX40" s="275">
        <v>4869.2543115999997</v>
      </c>
      <c r="AY40" s="275">
        <v>5134.3551297000004</v>
      </c>
      <c r="AZ40" s="275">
        <v>4855.9849999999997</v>
      </c>
      <c r="BA40" s="275">
        <v>4570.616</v>
      </c>
      <c r="BB40" s="338">
        <v>4439.6559999999999</v>
      </c>
      <c r="BC40" s="338">
        <v>5016.2619999999997</v>
      </c>
      <c r="BD40" s="338">
        <v>5687.384</v>
      </c>
      <c r="BE40" s="338">
        <v>6139.5540000000001</v>
      </c>
      <c r="BF40" s="338">
        <v>6248.4219999999996</v>
      </c>
      <c r="BG40" s="338">
        <v>5261.5439999999999</v>
      </c>
      <c r="BH40" s="338">
        <v>4801.9430000000002</v>
      </c>
      <c r="BI40" s="338">
        <v>4589.7550000000001</v>
      </c>
      <c r="BJ40" s="338">
        <v>5004.9409999999998</v>
      </c>
      <c r="BK40" s="338">
        <v>5195.8050000000003</v>
      </c>
      <c r="BL40" s="338">
        <v>4937.5360000000001</v>
      </c>
      <c r="BM40" s="338">
        <v>4565.4799999999996</v>
      </c>
      <c r="BN40" s="338">
        <v>4464.4719999999998</v>
      </c>
      <c r="BO40" s="338">
        <v>5069.4269999999997</v>
      </c>
      <c r="BP40" s="338">
        <v>5768.9430000000002</v>
      </c>
      <c r="BQ40" s="338">
        <v>6192.9790000000003</v>
      </c>
      <c r="BR40" s="338">
        <v>6292.3729999999996</v>
      </c>
      <c r="BS40" s="338">
        <v>5300.1970000000001</v>
      </c>
      <c r="BT40" s="338">
        <v>4834.0150000000003</v>
      </c>
      <c r="BU40" s="338">
        <v>4614.6109999999999</v>
      </c>
      <c r="BV40" s="338">
        <v>5032.9350000000004</v>
      </c>
    </row>
    <row r="41" spans="1:74" ht="11.1" customHeight="1" x14ac:dyDescent="0.2">
      <c r="A41" s="548"/>
      <c r="B41" s="131" t="s">
        <v>411</v>
      </c>
      <c r="C41" s="251"/>
      <c r="D41" s="251"/>
      <c r="E41" s="251"/>
      <c r="F41" s="251"/>
      <c r="G41" s="251"/>
      <c r="H41" s="251"/>
      <c r="I41" s="251"/>
      <c r="J41" s="251"/>
      <c r="K41" s="251"/>
      <c r="L41" s="251"/>
      <c r="M41" s="251"/>
      <c r="N41" s="251"/>
      <c r="O41" s="251"/>
      <c r="P41" s="251"/>
      <c r="Q41" s="251"/>
      <c r="R41" s="251"/>
      <c r="S41" s="251"/>
      <c r="T41" s="251"/>
      <c r="U41" s="251"/>
      <c r="V41" s="251"/>
      <c r="W41" s="251"/>
      <c r="X41" s="251"/>
      <c r="Y41" s="251"/>
      <c r="Z41" s="251"/>
      <c r="AA41" s="251"/>
      <c r="AB41" s="251"/>
      <c r="AC41" s="251"/>
      <c r="AD41" s="251"/>
      <c r="AE41" s="251"/>
      <c r="AF41" s="251"/>
      <c r="AG41" s="251"/>
      <c r="AH41" s="251"/>
      <c r="AI41" s="251"/>
      <c r="AJ41" s="251"/>
      <c r="AK41" s="251"/>
      <c r="AL41" s="251"/>
      <c r="AM41" s="251"/>
      <c r="AN41" s="251"/>
      <c r="AO41" s="251"/>
      <c r="AP41" s="251"/>
      <c r="AQ41" s="251"/>
      <c r="AR41" s="251"/>
      <c r="AS41" s="251"/>
      <c r="AT41" s="251"/>
      <c r="AU41" s="251"/>
      <c r="AV41" s="251"/>
      <c r="AW41" s="251"/>
      <c r="AX41" s="251"/>
      <c r="AY41" s="251"/>
      <c r="AZ41" s="251"/>
      <c r="BA41" s="251"/>
      <c r="BB41" s="364"/>
      <c r="BC41" s="364"/>
      <c r="BD41" s="364"/>
      <c r="BE41" s="364"/>
      <c r="BF41" s="364"/>
      <c r="BG41" s="364"/>
      <c r="BH41" s="364"/>
      <c r="BI41" s="364"/>
      <c r="BJ41" s="364"/>
      <c r="BK41" s="364"/>
      <c r="BL41" s="364"/>
      <c r="BM41" s="364"/>
      <c r="BN41" s="364"/>
      <c r="BO41" s="364"/>
      <c r="BP41" s="364"/>
      <c r="BQ41" s="364"/>
      <c r="BR41" s="364"/>
      <c r="BS41" s="364"/>
      <c r="BT41" s="364"/>
      <c r="BU41" s="364"/>
      <c r="BV41" s="364"/>
    </row>
    <row r="42" spans="1:74" ht="11.1" customHeight="1" x14ac:dyDescent="0.2">
      <c r="A42" s="554" t="s">
        <v>412</v>
      </c>
      <c r="B42" s="555" t="s">
        <v>90</v>
      </c>
      <c r="C42" s="275">
        <v>1627.4052205999999</v>
      </c>
      <c r="D42" s="275">
        <v>1727.1783264000001</v>
      </c>
      <c r="E42" s="275">
        <v>1392.0531496999999</v>
      </c>
      <c r="F42" s="275">
        <v>1193.0689167</v>
      </c>
      <c r="G42" s="275">
        <v>1205.5773752</v>
      </c>
      <c r="H42" s="275">
        <v>1499.4979312999999</v>
      </c>
      <c r="I42" s="275">
        <v>1648.9753390000001</v>
      </c>
      <c r="J42" s="275">
        <v>1595.2681739</v>
      </c>
      <c r="K42" s="275">
        <v>1469.5106562999999</v>
      </c>
      <c r="L42" s="275">
        <v>1248.3270458</v>
      </c>
      <c r="M42" s="275">
        <v>1113.0356647000001</v>
      </c>
      <c r="N42" s="275">
        <v>1121.2986429</v>
      </c>
      <c r="O42" s="275">
        <v>1436.0360819</v>
      </c>
      <c r="P42" s="275">
        <v>1231.5417113999999</v>
      </c>
      <c r="Q42" s="275">
        <v>933.84313999999995</v>
      </c>
      <c r="R42" s="275">
        <v>946.77049</v>
      </c>
      <c r="S42" s="275">
        <v>966.18080323000004</v>
      </c>
      <c r="T42" s="275">
        <v>1410.75396</v>
      </c>
      <c r="U42" s="275">
        <v>1549.8526284</v>
      </c>
      <c r="V42" s="275">
        <v>1575.8507122999999</v>
      </c>
      <c r="W42" s="275">
        <v>1349.0038</v>
      </c>
      <c r="X42" s="275">
        <v>1119.2344716</v>
      </c>
      <c r="Y42" s="275">
        <v>1063.7636003</v>
      </c>
      <c r="Z42" s="275">
        <v>1389.8288465000001</v>
      </c>
      <c r="AA42" s="275">
        <v>1438.3910429</v>
      </c>
      <c r="AB42" s="275">
        <v>1253.8843056999999</v>
      </c>
      <c r="AC42" s="275">
        <v>1158.8680257999999</v>
      </c>
      <c r="AD42" s="275">
        <v>1062.7895619999999</v>
      </c>
      <c r="AE42" s="275">
        <v>1108.8549813</v>
      </c>
      <c r="AF42" s="275">
        <v>1348.4504023</v>
      </c>
      <c r="AG42" s="275">
        <v>1531.6131700000001</v>
      </c>
      <c r="AH42" s="275">
        <v>1409.7652187000001</v>
      </c>
      <c r="AI42" s="275">
        <v>1219.583294</v>
      </c>
      <c r="AJ42" s="275">
        <v>1094.2435045</v>
      </c>
      <c r="AK42" s="275">
        <v>1206.2717427</v>
      </c>
      <c r="AL42" s="275">
        <v>1335.7275299999999</v>
      </c>
      <c r="AM42" s="275">
        <v>1465.9493894</v>
      </c>
      <c r="AN42" s="275">
        <v>1297.5250879</v>
      </c>
      <c r="AO42" s="275">
        <v>1146.0251060999999</v>
      </c>
      <c r="AP42" s="275">
        <v>1040.8226643</v>
      </c>
      <c r="AQ42" s="275">
        <v>1090.7991494</v>
      </c>
      <c r="AR42" s="275">
        <v>1290.5476357</v>
      </c>
      <c r="AS42" s="275">
        <v>1454.0806732000001</v>
      </c>
      <c r="AT42" s="275">
        <v>1442.9207277</v>
      </c>
      <c r="AU42" s="275">
        <v>1257.9560993</v>
      </c>
      <c r="AV42" s="275">
        <v>1147.1015371000001</v>
      </c>
      <c r="AW42" s="275">
        <v>1258.2142816999999</v>
      </c>
      <c r="AX42" s="275">
        <v>1161.7166935</v>
      </c>
      <c r="AY42" s="275">
        <v>1333.8114006000001</v>
      </c>
      <c r="AZ42" s="275">
        <v>1231.4480000000001</v>
      </c>
      <c r="BA42" s="275">
        <v>1080.482</v>
      </c>
      <c r="BB42" s="338">
        <v>887.8383</v>
      </c>
      <c r="BC42" s="338">
        <v>917.77440000000001</v>
      </c>
      <c r="BD42" s="338">
        <v>1144.0640000000001</v>
      </c>
      <c r="BE42" s="338">
        <v>1313.1690000000001</v>
      </c>
      <c r="BF42" s="338">
        <v>1331.0920000000001</v>
      </c>
      <c r="BG42" s="338">
        <v>1086.106</v>
      </c>
      <c r="BH42" s="338">
        <v>1013.115</v>
      </c>
      <c r="BI42" s="338">
        <v>1008.111</v>
      </c>
      <c r="BJ42" s="338">
        <v>1046.9770000000001</v>
      </c>
      <c r="BK42" s="338">
        <v>1184.075</v>
      </c>
      <c r="BL42" s="338">
        <v>1179.0340000000001</v>
      </c>
      <c r="BM42" s="338">
        <v>989.4144</v>
      </c>
      <c r="BN42" s="338">
        <v>818.06259999999997</v>
      </c>
      <c r="BO42" s="338">
        <v>842.23289999999997</v>
      </c>
      <c r="BP42" s="338">
        <v>1068.56</v>
      </c>
      <c r="BQ42" s="338">
        <v>1242.944</v>
      </c>
      <c r="BR42" s="338">
        <v>1252.384</v>
      </c>
      <c r="BS42" s="338">
        <v>1015.806</v>
      </c>
      <c r="BT42" s="338">
        <v>942.56820000000005</v>
      </c>
      <c r="BU42" s="338">
        <v>941.44079999999997</v>
      </c>
      <c r="BV42" s="338">
        <v>1004.569</v>
      </c>
    </row>
    <row r="43" spans="1:74" ht="11.1" customHeight="1" x14ac:dyDescent="0.2">
      <c r="A43" s="554" t="s">
        <v>413</v>
      </c>
      <c r="B43" s="555" t="s">
        <v>91</v>
      </c>
      <c r="C43" s="275">
        <v>277.45176161000001</v>
      </c>
      <c r="D43" s="275">
        <v>323.44612928999999</v>
      </c>
      <c r="E43" s="275">
        <v>296.29037097000003</v>
      </c>
      <c r="F43" s="275">
        <v>240.14591766999999</v>
      </c>
      <c r="G43" s="275">
        <v>221.41843903</v>
      </c>
      <c r="H43" s="275">
        <v>296.390334</v>
      </c>
      <c r="I43" s="275">
        <v>369.05729968000003</v>
      </c>
      <c r="J43" s="275">
        <v>318.36017838999999</v>
      </c>
      <c r="K43" s="275">
        <v>302.493966</v>
      </c>
      <c r="L43" s="275">
        <v>246.92492515999999</v>
      </c>
      <c r="M43" s="275">
        <v>269.82475733000001</v>
      </c>
      <c r="N43" s="275">
        <v>327.09155226000001</v>
      </c>
      <c r="O43" s="275">
        <v>340.26163548</v>
      </c>
      <c r="P43" s="275">
        <v>358.34393240999998</v>
      </c>
      <c r="Q43" s="275">
        <v>375.67638097000003</v>
      </c>
      <c r="R43" s="275">
        <v>340.57502233000002</v>
      </c>
      <c r="S43" s="275">
        <v>330.29294902999999</v>
      </c>
      <c r="T43" s="275">
        <v>418.27390100000002</v>
      </c>
      <c r="U43" s="275">
        <v>480.58434323</v>
      </c>
      <c r="V43" s="275">
        <v>504.64226160999999</v>
      </c>
      <c r="W43" s="275">
        <v>338.93234767000001</v>
      </c>
      <c r="X43" s="275">
        <v>290.84902548000002</v>
      </c>
      <c r="Y43" s="275">
        <v>313.93172966999998</v>
      </c>
      <c r="Z43" s="275">
        <v>288.10213773999999</v>
      </c>
      <c r="AA43" s="275">
        <v>284.11370194</v>
      </c>
      <c r="AB43" s="275">
        <v>278.73926999999998</v>
      </c>
      <c r="AC43" s="275">
        <v>337.54077645000001</v>
      </c>
      <c r="AD43" s="275">
        <v>253.08809099999999</v>
      </c>
      <c r="AE43" s="275">
        <v>259.33153193999999</v>
      </c>
      <c r="AF43" s="275">
        <v>354.15877767000001</v>
      </c>
      <c r="AG43" s="275">
        <v>450.58275580999998</v>
      </c>
      <c r="AH43" s="275">
        <v>382.06407194000002</v>
      </c>
      <c r="AI43" s="275">
        <v>348.56561033000003</v>
      </c>
      <c r="AJ43" s="275">
        <v>313.57470387000001</v>
      </c>
      <c r="AK43" s="275">
        <v>332.25247400000001</v>
      </c>
      <c r="AL43" s="275">
        <v>415.30054581000002</v>
      </c>
      <c r="AM43" s="275">
        <v>420.24935419000002</v>
      </c>
      <c r="AN43" s="275">
        <v>372.06226106999998</v>
      </c>
      <c r="AO43" s="275">
        <v>414.43014065</v>
      </c>
      <c r="AP43" s="275">
        <v>394.72800699999999</v>
      </c>
      <c r="AQ43" s="275">
        <v>462.19449128999997</v>
      </c>
      <c r="AR43" s="275">
        <v>465.38440967000003</v>
      </c>
      <c r="AS43" s="275">
        <v>596.51872645000003</v>
      </c>
      <c r="AT43" s="275">
        <v>561.18934709999996</v>
      </c>
      <c r="AU43" s="275">
        <v>487.86940533000001</v>
      </c>
      <c r="AV43" s="275">
        <v>409.82419257999999</v>
      </c>
      <c r="AW43" s="275">
        <v>385.52350132999999</v>
      </c>
      <c r="AX43" s="275">
        <v>372.22165387000001</v>
      </c>
      <c r="AY43" s="275">
        <v>443.34264483999999</v>
      </c>
      <c r="AZ43" s="275">
        <v>422.63889999999998</v>
      </c>
      <c r="BA43" s="275">
        <v>408.65609999999998</v>
      </c>
      <c r="BB43" s="338">
        <v>353.76659999999998</v>
      </c>
      <c r="BC43" s="338">
        <v>393.34969999999998</v>
      </c>
      <c r="BD43" s="338">
        <v>466.66849999999999</v>
      </c>
      <c r="BE43" s="338">
        <v>639.40260000000001</v>
      </c>
      <c r="BF43" s="338">
        <v>610.2124</v>
      </c>
      <c r="BG43" s="338">
        <v>456.20580000000001</v>
      </c>
      <c r="BH43" s="338">
        <v>411.1875</v>
      </c>
      <c r="BI43" s="338">
        <v>358.41390000000001</v>
      </c>
      <c r="BJ43" s="338">
        <v>416.29969999999997</v>
      </c>
      <c r="BK43" s="338">
        <v>442.70479999999998</v>
      </c>
      <c r="BL43" s="338">
        <v>402.6139</v>
      </c>
      <c r="BM43" s="338">
        <v>425.99560000000002</v>
      </c>
      <c r="BN43" s="338">
        <v>374.07299999999998</v>
      </c>
      <c r="BO43" s="338">
        <v>424.65899999999999</v>
      </c>
      <c r="BP43" s="338">
        <v>525.7047</v>
      </c>
      <c r="BQ43" s="338">
        <v>694.01800000000003</v>
      </c>
      <c r="BR43" s="338">
        <v>668.94550000000004</v>
      </c>
      <c r="BS43" s="338">
        <v>492.79410000000001</v>
      </c>
      <c r="BT43" s="338">
        <v>427.52820000000003</v>
      </c>
      <c r="BU43" s="338">
        <v>368.4092</v>
      </c>
      <c r="BV43" s="338">
        <v>435.12029999999999</v>
      </c>
    </row>
    <row r="44" spans="1:74" ht="11.1" customHeight="1" x14ac:dyDescent="0.2">
      <c r="A44" s="554" t="s">
        <v>414</v>
      </c>
      <c r="B44" s="557" t="s">
        <v>373</v>
      </c>
      <c r="C44" s="275">
        <v>12.27507129</v>
      </c>
      <c r="D44" s="275">
        <v>14.277939286000001</v>
      </c>
      <c r="E44" s="275">
        <v>8.8546051613000003</v>
      </c>
      <c r="F44" s="275">
        <v>8.3006139999999995</v>
      </c>
      <c r="G44" s="275">
        <v>10.319752902999999</v>
      </c>
      <c r="H44" s="275">
        <v>14.722343333</v>
      </c>
      <c r="I44" s="275">
        <v>13.383072581</v>
      </c>
      <c r="J44" s="275">
        <v>12.848162581</v>
      </c>
      <c r="K44" s="275">
        <v>11.872025000000001</v>
      </c>
      <c r="L44" s="275">
        <v>6.4234148387000003</v>
      </c>
      <c r="M44" s="275">
        <v>12.650993</v>
      </c>
      <c r="N44" s="275">
        <v>8.6234032258000006</v>
      </c>
      <c r="O44" s="275">
        <v>9.6745022581000004</v>
      </c>
      <c r="P44" s="275">
        <v>13.325680345</v>
      </c>
      <c r="Q44" s="275">
        <v>9.0466070968000007</v>
      </c>
      <c r="R44" s="275">
        <v>10.356422667</v>
      </c>
      <c r="S44" s="275">
        <v>9.1320545161000002</v>
      </c>
      <c r="T44" s="275">
        <v>8.7180683332999998</v>
      </c>
      <c r="U44" s="275">
        <v>8.3734745160999999</v>
      </c>
      <c r="V44" s="275">
        <v>8.7008938709999999</v>
      </c>
      <c r="W44" s="275">
        <v>6.7187523333000003</v>
      </c>
      <c r="X44" s="275">
        <v>7.2319987097</v>
      </c>
      <c r="Y44" s="275">
        <v>7.3263573332999998</v>
      </c>
      <c r="Z44" s="275">
        <v>8.4314141935000002</v>
      </c>
      <c r="AA44" s="275">
        <v>8.8847400000000007</v>
      </c>
      <c r="AB44" s="275">
        <v>7.2434007142999999</v>
      </c>
      <c r="AC44" s="275">
        <v>5.7602696774000002</v>
      </c>
      <c r="AD44" s="275">
        <v>7.1526199999999998</v>
      </c>
      <c r="AE44" s="275">
        <v>9.3533229032000005</v>
      </c>
      <c r="AF44" s="275">
        <v>9.5564516666999992</v>
      </c>
      <c r="AG44" s="275">
        <v>8.3828503225999995</v>
      </c>
      <c r="AH44" s="275">
        <v>8.8180890322999996</v>
      </c>
      <c r="AI44" s="275">
        <v>8.0802626666999995</v>
      </c>
      <c r="AJ44" s="275">
        <v>8.3255125805999999</v>
      </c>
      <c r="AK44" s="275">
        <v>9.2940886667000004</v>
      </c>
      <c r="AL44" s="275">
        <v>8.3675993547999994</v>
      </c>
      <c r="AM44" s="275">
        <v>12.626740645</v>
      </c>
      <c r="AN44" s="275">
        <v>9.0845878571000007</v>
      </c>
      <c r="AO44" s="275">
        <v>7.4109277419000001</v>
      </c>
      <c r="AP44" s="275">
        <v>8.6650869999999998</v>
      </c>
      <c r="AQ44" s="275">
        <v>5.4483638709999997</v>
      </c>
      <c r="AR44" s="275">
        <v>7.2780959999999997</v>
      </c>
      <c r="AS44" s="275">
        <v>9.0027754839000007</v>
      </c>
      <c r="AT44" s="275">
        <v>8.1682541934999993</v>
      </c>
      <c r="AU44" s="275">
        <v>8.6804166666999993</v>
      </c>
      <c r="AV44" s="275">
        <v>4.9098770967999998</v>
      </c>
      <c r="AW44" s="275">
        <v>9.5946923332999994</v>
      </c>
      <c r="AX44" s="275">
        <v>8.6095777419000008</v>
      </c>
      <c r="AY44" s="275">
        <v>9.4263980645000007</v>
      </c>
      <c r="AZ44" s="275">
        <v>10.05259</v>
      </c>
      <c r="BA44" s="275">
        <v>8.5472719999999995</v>
      </c>
      <c r="BB44" s="338">
        <v>7.5288449999999996</v>
      </c>
      <c r="BC44" s="338">
        <v>8.779026</v>
      </c>
      <c r="BD44" s="338">
        <v>9.9830699999999997</v>
      </c>
      <c r="BE44" s="338">
        <v>9.7729490000000006</v>
      </c>
      <c r="BF44" s="338">
        <v>10.42</v>
      </c>
      <c r="BG44" s="338">
        <v>9.2863220000000002</v>
      </c>
      <c r="BH44" s="338">
        <v>6.5504119999999997</v>
      </c>
      <c r="BI44" s="338">
        <v>8.2536360000000002</v>
      </c>
      <c r="BJ44" s="338">
        <v>8.3102370000000008</v>
      </c>
      <c r="BK44" s="338">
        <v>9.9861319999999996</v>
      </c>
      <c r="BL44" s="338">
        <v>10.17981</v>
      </c>
      <c r="BM44" s="338">
        <v>8.3781639999999999</v>
      </c>
      <c r="BN44" s="338">
        <v>7.3795799999999998</v>
      </c>
      <c r="BO44" s="338">
        <v>8.5880449999999993</v>
      </c>
      <c r="BP44" s="338">
        <v>9.9278999999999993</v>
      </c>
      <c r="BQ44" s="338">
        <v>9.7278479999999998</v>
      </c>
      <c r="BR44" s="338">
        <v>10.32047</v>
      </c>
      <c r="BS44" s="338">
        <v>9.1024379999999994</v>
      </c>
      <c r="BT44" s="338">
        <v>6.3252360000000003</v>
      </c>
      <c r="BU44" s="338">
        <v>7.9384139999999999</v>
      </c>
      <c r="BV44" s="338">
        <v>8.1922689999999996</v>
      </c>
    </row>
    <row r="45" spans="1:74" ht="11.1" customHeight="1" x14ac:dyDescent="0.2">
      <c r="A45" s="554" t="s">
        <v>415</v>
      </c>
      <c r="B45" s="557" t="s">
        <v>92</v>
      </c>
      <c r="C45" s="275">
        <v>15.034813226000001</v>
      </c>
      <c r="D45" s="275">
        <v>13.276116785999999</v>
      </c>
      <c r="E45" s="275">
        <v>12.732534838999999</v>
      </c>
      <c r="F45" s="275">
        <v>11.235925333000001</v>
      </c>
      <c r="G45" s="275">
        <v>14.572469032000001</v>
      </c>
      <c r="H45" s="275">
        <v>14.680393667000001</v>
      </c>
      <c r="I45" s="275">
        <v>15.411065484</v>
      </c>
      <c r="J45" s="275">
        <v>14.998850967999999</v>
      </c>
      <c r="K45" s="275">
        <v>16.040271000000001</v>
      </c>
      <c r="L45" s="275">
        <v>9.1194525806000009</v>
      </c>
      <c r="M45" s="275">
        <v>8.3960493333000006</v>
      </c>
      <c r="N45" s="275">
        <v>10.493679354999999</v>
      </c>
      <c r="O45" s="275">
        <v>14.149611934999999</v>
      </c>
      <c r="P45" s="275">
        <v>14.754045862</v>
      </c>
      <c r="Q45" s="275">
        <v>13.760276773999999</v>
      </c>
      <c r="R45" s="275">
        <v>13.279979666999999</v>
      </c>
      <c r="S45" s="275">
        <v>13.629723225999999</v>
      </c>
      <c r="T45" s="275">
        <v>13.640022</v>
      </c>
      <c r="U45" s="275">
        <v>13.316718387</v>
      </c>
      <c r="V45" s="275">
        <v>13.559305483999999</v>
      </c>
      <c r="W45" s="275">
        <v>13.420925667000001</v>
      </c>
      <c r="X45" s="275">
        <v>10.124522581000001</v>
      </c>
      <c r="Y45" s="275">
        <v>12.733977333</v>
      </c>
      <c r="Z45" s="275">
        <v>12.827409032</v>
      </c>
      <c r="AA45" s="275">
        <v>13.938734516</v>
      </c>
      <c r="AB45" s="275">
        <v>14.357455</v>
      </c>
      <c r="AC45" s="275">
        <v>14.449489355000001</v>
      </c>
      <c r="AD45" s="275">
        <v>11.863614</v>
      </c>
      <c r="AE45" s="275">
        <v>12.504465806000001</v>
      </c>
      <c r="AF45" s="275">
        <v>10.853726667</v>
      </c>
      <c r="AG45" s="275">
        <v>12.144959031999999</v>
      </c>
      <c r="AH45" s="275">
        <v>13.790900645000001</v>
      </c>
      <c r="AI45" s="275">
        <v>12.315573667000001</v>
      </c>
      <c r="AJ45" s="275">
        <v>11.628489354999999</v>
      </c>
      <c r="AK45" s="275">
        <v>11.963392000000001</v>
      </c>
      <c r="AL45" s="275">
        <v>13.137399031999999</v>
      </c>
      <c r="AM45" s="275">
        <v>11.720803547999999</v>
      </c>
      <c r="AN45" s="275">
        <v>12.661259642999999</v>
      </c>
      <c r="AO45" s="275">
        <v>13.521135806</v>
      </c>
      <c r="AP45" s="275">
        <v>11.922246333</v>
      </c>
      <c r="AQ45" s="275">
        <v>11.539514839000001</v>
      </c>
      <c r="AR45" s="275">
        <v>13.151277667</v>
      </c>
      <c r="AS45" s="275">
        <v>14.137294516000001</v>
      </c>
      <c r="AT45" s="275">
        <v>15.381986452</v>
      </c>
      <c r="AU45" s="275">
        <v>12.509167667</v>
      </c>
      <c r="AV45" s="275">
        <v>10.276271935</v>
      </c>
      <c r="AW45" s="275">
        <v>11.243082333</v>
      </c>
      <c r="AX45" s="275">
        <v>13.045929677</v>
      </c>
      <c r="AY45" s="275">
        <v>13.085600968</v>
      </c>
      <c r="AZ45" s="275">
        <v>13.53416</v>
      </c>
      <c r="BA45" s="275">
        <v>14.073449999999999</v>
      </c>
      <c r="BB45" s="338">
        <v>11.718629999999999</v>
      </c>
      <c r="BC45" s="338">
        <v>11.355560000000001</v>
      </c>
      <c r="BD45" s="338">
        <v>13.337210000000001</v>
      </c>
      <c r="BE45" s="338">
        <v>14.58042</v>
      </c>
      <c r="BF45" s="338">
        <v>15.97996</v>
      </c>
      <c r="BG45" s="338">
        <v>12.386010000000001</v>
      </c>
      <c r="BH45" s="338">
        <v>10.474259999999999</v>
      </c>
      <c r="BI45" s="338">
        <v>11.115460000000001</v>
      </c>
      <c r="BJ45" s="338">
        <v>13.41648</v>
      </c>
      <c r="BK45" s="338">
        <v>13.344580000000001</v>
      </c>
      <c r="BL45" s="338">
        <v>14.17925</v>
      </c>
      <c r="BM45" s="338">
        <v>14.5844</v>
      </c>
      <c r="BN45" s="338">
        <v>12.074809999999999</v>
      </c>
      <c r="BO45" s="338">
        <v>11.90422</v>
      </c>
      <c r="BP45" s="338">
        <v>13.96687</v>
      </c>
      <c r="BQ45" s="338">
        <v>15.26585</v>
      </c>
      <c r="BR45" s="338">
        <v>16.711819999999999</v>
      </c>
      <c r="BS45" s="338">
        <v>12.79846</v>
      </c>
      <c r="BT45" s="338">
        <v>10.822100000000001</v>
      </c>
      <c r="BU45" s="338">
        <v>11.596690000000001</v>
      </c>
      <c r="BV45" s="338">
        <v>13.944900000000001</v>
      </c>
    </row>
    <row r="46" spans="1:74" ht="11.1" customHeight="1" x14ac:dyDescent="0.2">
      <c r="A46" s="554" t="s">
        <v>416</v>
      </c>
      <c r="B46" s="557" t="s">
        <v>93</v>
      </c>
      <c r="C46" s="275">
        <v>603.01470968000001</v>
      </c>
      <c r="D46" s="275">
        <v>570.01178571000003</v>
      </c>
      <c r="E46" s="275">
        <v>488.06503226000001</v>
      </c>
      <c r="F46" s="275">
        <v>471.33190000000002</v>
      </c>
      <c r="G46" s="275">
        <v>547.09396774000004</v>
      </c>
      <c r="H46" s="275">
        <v>565.32183333</v>
      </c>
      <c r="I46" s="275">
        <v>568.68954839000003</v>
      </c>
      <c r="J46" s="275">
        <v>588.59535484000003</v>
      </c>
      <c r="K46" s="275">
        <v>553.07420000000002</v>
      </c>
      <c r="L46" s="275">
        <v>524.86351612999999</v>
      </c>
      <c r="M46" s="275">
        <v>546.46933333000004</v>
      </c>
      <c r="N46" s="275">
        <v>571.02096773999995</v>
      </c>
      <c r="O46" s="275">
        <v>590.93658065</v>
      </c>
      <c r="P46" s="275">
        <v>574.50782759000003</v>
      </c>
      <c r="Q46" s="275">
        <v>554.74087096999995</v>
      </c>
      <c r="R46" s="275">
        <v>509.96163332999998</v>
      </c>
      <c r="S46" s="275">
        <v>549.23509677000004</v>
      </c>
      <c r="T46" s="275">
        <v>582.46749999999997</v>
      </c>
      <c r="U46" s="275">
        <v>586.18883871000003</v>
      </c>
      <c r="V46" s="275">
        <v>590.11225806000004</v>
      </c>
      <c r="W46" s="275">
        <v>537.96946666999997</v>
      </c>
      <c r="X46" s="275">
        <v>475.94219355000001</v>
      </c>
      <c r="Y46" s="275">
        <v>517.35923333000005</v>
      </c>
      <c r="Z46" s="275">
        <v>576.21058065</v>
      </c>
      <c r="AA46" s="275">
        <v>594.47512902999995</v>
      </c>
      <c r="AB46" s="275">
        <v>562.75767857000005</v>
      </c>
      <c r="AC46" s="275">
        <v>507.28496774000001</v>
      </c>
      <c r="AD46" s="275">
        <v>526.10820000000001</v>
      </c>
      <c r="AE46" s="275">
        <v>530.02448387000004</v>
      </c>
      <c r="AF46" s="275">
        <v>574.49116666999998</v>
      </c>
      <c r="AG46" s="275">
        <v>586.17651612999998</v>
      </c>
      <c r="AH46" s="275">
        <v>584.03129032000004</v>
      </c>
      <c r="AI46" s="275">
        <v>567.96623333000002</v>
      </c>
      <c r="AJ46" s="275">
        <v>503.37380645000002</v>
      </c>
      <c r="AK46" s="275">
        <v>524.02316667000002</v>
      </c>
      <c r="AL46" s="275">
        <v>577.11558064999997</v>
      </c>
      <c r="AM46" s="275">
        <v>605.35306451999998</v>
      </c>
      <c r="AN46" s="275">
        <v>589.05614286000002</v>
      </c>
      <c r="AO46" s="275">
        <v>519.59509677000005</v>
      </c>
      <c r="AP46" s="275">
        <v>499.29003333000003</v>
      </c>
      <c r="AQ46" s="275">
        <v>533.86067742</v>
      </c>
      <c r="AR46" s="275">
        <v>584.04013333</v>
      </c>
      <c r="AS46" s="275">
        <v>585.71651612999995</v>
      </c>
      <c r="AT46" s="275">
        <v>582.93100000000004</v>
      </c>
      <c r="AU46" s="275">
        <v>537.83313333000001</v>
      </c>
      <c r="AV46" s="275">
        <v>488.28554838999997</v>
      </c>
      <c r="AW46" s="275">
        <v>556.97566667000001</v>
      </c>
      <c r="AX46" s="275">
        <v>559.71116128999995</v>
      </c>
      <c r="AY46" s="275">
        <v>589.81835483999998</v>
      </c>
      <c r="AZ46" s="275">
        <v>574.16600000000005</v>
      </c>
      <c r="BA46" s="275">
        <v>525.3777</v>
      </c>
      <c r="BB46" s="338">
        <v>487.22089999999997</v>
      </c>
      <c r="BC46" s="338">
        <v>517.09050000000002</v>
      </c>
      <c r="BD46" s="338">
        <v>557.60820000000001</v>
      </c>
      <c r="BE46" s="338">
        <v>565.55820000000006</v>
      </c>
      <c r="BF46" s="338">
        <v>570.07069999999999</v>
      </c>
      <c r="BG46" s="338">
        <v>540.65170000000001</v>
      </c>
      <c r="BH46" s="338">
        <v>488.13589999999999</v>
      </c>
      <c r="BI46" s="338">
        <v>524.29390000000001</v>
      </c>
      <c r="BJ46" s="338">
        <v>567.97850000000005</v>
      </c>
      <c r="BK46" s="338">
        <v>585.53150000000005</v>
      </c>
      <c r="BL46" s="338">
        <v>561.57590000000005</v>
      </c>
      <c r="BM46" s="338">
        <v>522.40070000000003</v>
      </c>
      <c r="BN46" s="338">
        <v>488.71480000000003</v>
      </c>
      <c r="BO46" s="338">
        <v>518.06439999999998</v>
      </c>
      <c r="BP46" s="338">
        <v>538.87609999999995</v>
      </c>
      <c r="BQ46" s="338">
        <v>546.55909999999994</v>
      </c>
      <c r="BR46" s="338">
        <v>550.91999999999996</v>
      </c>
      <c r="BS46" s="338">
        <v>522.48929999999996</v>
      </c>
      <c r="BT46" s="338">
        <v>471.73770000000002</v>
      </c>
      <c r="BU46" s="338">
        <v>506.68099999999998</v>
      </c>
      <c r="BV46" s="338">
        <v>548.8981</v>
      </c>
    </row>
    <row r="47" spans="1:74" ht="11.1" customHeight="1" x14ac:dyDescent="0.2">
      <c r="A47" s="554" t="s">
        <v>417</v>
      </c>
      <c r="B47" s="557" t="s">
        <v>397</v>
      </c>
      <c r="C47" s="275">
        <v>36.020749676999998</v>
      </c>
      <c r="D47" s="275">
        <v>38.021258570999997</v>
      </c>
      <c r="E47" s="275">
        <v>38.932177097</v>
      </c>
      <c r="F47" s="275">
        <v>48.213782999999999</v>
      </c>
      <c r="G47" s="275">
        <v>47.731915806000003</v>
      </c>
      <c r="H47" s="275">
        <v>60.114277999999999</v>
      </c>
      <c r="I47" s="275">
        <v>53.548061935</v>
      </c>
      <c r="J47" s="275">
        <v>48.268342902999997</v>
      </c>
      <c r="K47" s="275">
        <v>42.334044333000001</v>
      </c>
      <c r="L47" s="275">
        <v>37.771814515999999</v>
      </c>
      <c r="M47" s="275">
        <v>45.956972667000002</v>
      </c>
      <c r="N47" s="275">
        <v>52.528310968</v>
      </c>
      <c r="O47" s="275">
        <v>62.362526451999997</v>
      </c>
      <c r="P47" s="275">
        <v>42.551675172000003</v>
      </c>
      <c r="Q47" s="275">
        <v>46.331535805999998</v>
      </c>
      <c r="R47" s="275">
        <v>44.973082333000001</v>
      </c>
      <c r="S47" s="275">
        <v>35.273380000000003</v>
      </c>
      <c r="T47" s="275">
        <v>43.619488333</v>
      </c>
      <c r="U47" s="275">
        <v>46.779860323000001</v>
      </c>
      <c r="V47" s="275">
        <v>47.730525483999998</v>
      </c>
      <c r="W47" s="275">
        <v>37.856549000000001</v>
      </c>
      <c r="X47" s="275">
        <v>36.874153225999997</v>
      </c>
      <c r="Y47" s="275">
        <v>37.951979332999997</v>
      </c>
      <c r="Z47" s="275">
        <v>36.867071289999998</v>
      </c>
      <c r="AA47" s="275">
        <v>45.538799355000002</v>
      </c>
      <c r="AB47" s="275">
        <v>47.514187857000003</v>
      </c>
      <c r="AC47" s="275">
        <v>44.848122902999997</v>
      </c>
      <c r="AD47" s="275">
        <v>48.718697667000001</v>
      </c>
      <c r="AE47" s="275">
        <v>71.625991612999997</v>
      </c>
      <c r="AF47" s="275">
        <v>48.754043000000003</v>
      </c>
      <c r="AG47" s="275">
        <v>51.260926773999998</v>
      </c>
      <c r="AH47" s="275">
        <v>41.919866773999999</v>
      </c>
      <c r="AI47" s="275">
        <v>36.542057667000002</v>
      </c>
      <c r="AJ47" s="275">
        <v>45.532809354999998</v>
      </c>
      <c r="AK47" s="275">
        <v>42.602621667000001</v>
      </c>
      <c r="AL47" s="275">
        <v>43.471516452000003</v>
      </c>
      <c r="AM47" s="275">
        <v>55.280829355000002</v>
      </c>
      <c r="AN47" s="275">
        <v>61.431526785999999</v>
      </c>
      <c r="AO47" s="275">
        <v>53.657457741999998</v>
      </c>
      <c r="AP47" s="275">
        <v>56.015470333000003</v>
      </c>
      <c r="AQ47" s="275">
        <v>61.196717096999997</v>
      </c>
      <c r="AR47" s="275">
        <v>57.400216667000002</v>
      </c>
      <c r="AS47" s="275">
        <v>43.116629676999999</v>
      </c>
      <c r="AT47" s="275">
        <v>34.124549354999999</v>
      </c>
      <c r="AU47" s="275">
        <v>32.061595333</v>
      </c>
      <c r="AV47" s="275">
        <v>33.380363871</v>
      </c>
      <c r="AW47" s="275">
        <v>42.970297000000002</v>
      </c>
      <c r="AX47" s="275">
        <v>43.232196129000002</v>
      </c>
      <c r="AY47" s="275">
        <v>48.166063870999999</v>
      </c>
      <c r="AZ47" s="275">
        <v>64.457890000000006</v>
      </c>
      <c r="BA47" s="275">
        <v>57.428719999999998</v>
      </c>
      <c r="BB47" s="338">
        <v>58.012439999999998</v>
      </c>
      <c r="BC47" s="338">
        <v>66.339659999999995</v>
      </c>
      <c r="BD47" s="338">
        <v>61.537550000000003</v>
      </c>
      <c r="BE47" s="338">
        <v>48.21481</v>
      </c>
      <c r="BF47" s="338">
        <v>35.996639999999999</v>
      </c>
      <c r="BG47" s="338">
        <v>30.170940000000002</v>
      </c>
      <c r="BH47" s="338">
        <v>30.21086</v>
      </c>
      <c r="BI47" s="338">
        <v>37.345799999999997</v>
      </c>
      <c r="BJ47" s="338">
        <v>37.161209999999997</v>
      </c>
      <c r="BK47" s="338">
        <v>41.406860000000002</v>
      </c>
      <c r="BL47" s="338">
        <v>54.000320000000002</v>
      </c>
      <c r="BM47" s="338">
        <v>52.236350000000002</v>
      </c>
      <c r="BN47" s="338">
        <v>51.277450000000002</v>
      </c>
      <c r="BO47" s="338">
        <v>57.628149999999998</v>
      </c>
      <c r="BP47" s="338">
        <v>56.452840000000002</v>
      </c>
      <c r="BQ47" s="338">
        <v>44.764980000000001</v>
      </c>
      <c r="BR47" s="338">
        <v>34.36309</v>
      </c>
      <c r="BS47" s="338">
        <v>28.71818</v>
      </c>
      <c r="BT47" s="338">
        <v>28.914739999999998</v>
      </c>
      <c r="BU47" s="338">
        <v>35.141640000000002</v>
      </c>
      <c r="BV47" s="338">
        <v>37.168970000000002</v>
      </c>
    </row>
    <row r="48" spans="1:74" ht="11.1" customHeight="1" x14ac:dyDescent="0.2">
      <c r="A48" s="554" t="s">
        <v>418</v>
      </c>
      <c r="B48" s="555" t="s">
        <v>440</v>
      </c>
      <c r="C48" s="275">
        <v>254.73391097000001</v>
      </c>
      <c r="D48" s="275">
        <v>247.93530679</v>
      </c>
      <c r="E48" s="275">
        <v>244.15791193999999</v>
      </c>
      <c r="F48" s="275">
        <v>258.11461832999998</v>
      </c>
      <c r="G48" s="275">
        <v>231.32900000000001</v>
      </c>
      <c r="H48" s="275">
        <v>162.12765567</v>
      </c>
      <c r="I48" s="275">
        <v>143.12201193999999</v>
      </c>
      <c r="J48" s="275">
        <v>157.70366483999999</v>
      </c>
      <c r="K48" s="275">
        <v>201.960881</v>
      </c>
      <c r="L48" s="275">
        <v>257.47234902999998</v>
      </c>
      <c r="M48" s="275">
        <v>303.03769899999998</v>
      </c>
      <c r="N48" s="275">
        <v>274.77193870999997</v>
      </c>
      <c r="O48" s="275">
        <v>268.35861354999997</v>
      </c>
      <c r="P48" s="275">
        <v>295.34207621000002</v>
      </c>
      <c r="Q48" s="275">
        <v>279.73329160999998</v>
      </c>
      <c r="R48" s="275">
        <v>306.10315233</v>
      </c>
      <c r="S48" s="275">
        <v>220.66878484</v>
      </c>
      <c r="T48" s="275">
        <v>206.28932967</v>
      </c>
      <c r="U48" s="275">
        <v>171.24612676999999</v>
      </c>
      <c r="V48" s="275">
        <v>149.41419096999999</v>
      </c>
      <c r="W48" s="275">
        <v>232.60624733</v>
      </c>
      <c r="X48" s="275">
        <v>267.96927548000002</v>
      </c>
      <c r="Y48" s="275">
        <v>295.74397067000001</v>
      </c>
      <c r="Z48" s="275">
        <v>338.99095129</v>
      </c>
      <c r="AA48" s="275">
        <v>269.46586805999999</v>
      </c>
      <c r="AB48" s="275">
        <v>322.63216356999999</v>
      </c>
      <c r="AC48" s="275">
        <v>335.27272386999999</v>
      </c>
      <c r="AD48" s="275">
        <v>331.28181967</v>
      </c>
      <c r="AE48" s="275">
        <v>293.08254097000003</v>
      </c>
      <c r="AF48" s="275">
        <v>268.02992267000002</v>
      </c>
      <c r="AG48" s="275">
        <v>183.83950193999999</v>
      </c>
      <c r="AH48" s="275">
        <v>160.18396322999999</v>
      </c>
      <c r="AI48" s="275">
        <v>246.17668533</v>
      </c>
      <c r="AJ48" s="275">
        <v>362.41616968</v>
      </c>
      <c r="AK48" s="275">
        <v>368.606244</v>
      </c>
      <c r="AL48" s="275">
        <v>400.07918805999998</v>
      </c>
      <c r="AM48" s="275">
        <v>386.17943806</v>
      </c>
      <c r="AN48" s="275">
        <v>356.48848821000001</v>
      </c>
      <c r="AO48" s="275">
        <v>356.82388773999998</v>
      </c>
      <c r="AP48" s="275">
        <v>342.90121766999999</v>
      </c>
      <c r="AQ48" s="275">
        <v>273.29293968000002</v>
      </c>
      <c r="AR48" s="275">
        <v>295.16527332999999</v>
      </c>
      <c r="AS48" s="275">
        <v>204.64052581000001</v>
      </c>
      <c r="AT48" s="275">
        <v>229.39100968</v>
      </c>
      <c r="AU48" s="275">
        <v>270.28320133</v>
      </c>
      <c r="AV48" s="275">
        <v>302.07335934999998</v>
      </c>
      <c r="AW48" s="275">
        <v>314.613517</v>
      </c>
      <c r="AX48" s="275">
        <v>344.04825774</v>
      </c>
      <c r="AY48" s="275">
        <v>353.23201387</v>
      </c>
      <c r="AZ48" s="275">
        <v>392.98509999999999</v>
      </c>
      <c r="BA48" s="275">
        <v>406.68860000000001</v>
      </c>
      <c r="BB48" s="338">
        <v>433.59370000000001</v>
      </c>
      <c r="BC48" s="338">
        <v>370.887</v>
      </c>
      <c r="BD48" s="338">
        <v>323.78719999999998</v>
      </c>
      <c r="BE48" s="338">
        <v>258.72129999999999</v>
      </c>
      <c r="BF48" s="338">
        <v>242.24469999999999</v>
      </c>
      <c r="BG48" s="338">
        <v>328.50510000000003</v>
      </c>
      <c r="BH48" s="338">
        <v>412.9846</v>
      </c>
      <c r="BI48" s="338">
        <v>472.7835</v>
      </c>
      <c r="BJ48" s="338">
        <v>451.64359999999999</v>
      </c>
      <c r="BK48" s="338">
        <v>473.02480000000003</v>
      </c>
      <c r="BL48" s="338">
        <v>461.65679999999998</v>
      </c>
      <c r="BM48" s="338">
        <v>474.64159999999998</v>
      </c>
      <c r="BN48" s="338">
        <v>505.5829</v>
      </c>
      <c r="BO48" s="338">
        <v>433.72410000000002</v>
      </c>
      <c r="BP48" s="338">
        <v>378.67070000000001</v>
      </c>
      <c r="BQ48" s="338">
        <v>300.06459999999998</v>
      </c>
      <c r="BR48" s="338">
        <v>282.58269999999999</v>
      </c>
      <c r="BS48" s="338">
        <v>380.47660000000002</v>
      </c>
      <c r="BT48" s="338">
        <v>482.11239999999998</v>
      </c>
      <c r="BU48" s="338">
        <v>548.92560000000003</v>
      </c>
      <c r="BV48" s="338">
        <v>498.98700000000002</v>
      </c>
    </row>
    <row r="49" spans="1:74" ht="11.1" customHeight="1" x14ac:dyDescent="0.2">
      <c r="A49" s="554" t="s">
        <v>419</v>
      </c>
      <c r="B49" s="557" t="s">
        <v>387</v>
      </c>
      <c r="C49" s="275">
        <v>3.7335506451999998</v>
      </c>
      <c r="D49" s="275">
        <v>3.7806110714000001</v>
      </c>
      <c r="E49" s="275">
        <v>3.8586916129</v>
      </c>
      <c r="F49" s="275">
        <v>4.856922</v>
      </c>
      <c r="G49" s="275">
        <v>4.5260596774000001</v>
      </c>
      <c r="H49" s="275">
        <v>4.9006443332999998</v>
      </c>
      <c r="I49" s="275">
        <v>4.9312916129</v>
      </c>
      <c r="J49" s="275">
        <v>5.1400858065000001</v>
      </c>
      <c r="K49" s="275">
        <v>4.9172393333000004</v>
      </c>
      <c r="L49" s="275">
        <v>4.6211406451999997</v>
      </c>
      <c r="M49" s="275">
        <v>4.6141913333</v>
      </c>
      <c r="N49" s="275">
        <v>3.5992229031999998</v>
      </c>
      <c r="O49" s="275">
        <v>3.8900903225999999</v>
      </c>
      <c r="P49" s="275">
        <v>4.0431148276000002</v>
      </c>
      <c r="Q49" s="275">
        <v>3.7715632258</v>
      </c>
      <c r="R49" s="275">
        <v>3.8950213332999999</v>
      </c>
      <c r="S49" s="275">
        <v>4.2296487097000002</v>
      </c>
      <c r="T49" s="275">
        <v>4.1526899999999998</v>
      </c>
      <c r="U49" s="275">
        <v>4.1864458065000001</v>
      </c>
      <c r="V49" s="275">
        <v>4.1032848386999996</v>
      </c>
      <c r="W49" s="275">
        <v>3.8721143332999999</v>
      </c>
      <c r="X49" s="275">
        <v>3.4586890323000001</v>
      </c>
      <c r="Y49" s="275">
        <v>3.5314420000000002</v>
      </c>
      <c r="Z49" s="275">
        <v>3.2145061290000001</v>
      </c>
      <c r="AA49" s="275">
        <v>3.2741280645000002</v>
      </c>
      <c r="AB49" s="275">
        <v>2.9220021428999998</v>
      </c>
      <c r="AC49" s="275">
        <v>3.3984693548</v>
      </c>
      <c r="AD49" s="275">
        <v>3.83467</v>
      </c>
      <c r="AE49" s="275">
        <v>3.1930919355</v>
      </c>
      <c r="AF49" s="275">
        <v>3.8980440000000001</v>
      </c>
      <c r="AG49" s="275">
        <v>3.9214187097000002</v>
      </c>
      <c r="AH49" s="275">
        <v>3.9585935484000001</v>
      </c>
      <c r="AI49" s="275">
        <v>3.5402696667</v>
      </c>
      <c r="AJ49" s="275">
        <v>3.3530209677</v>
      </c>
      <c r="AK49" s="275">
        <v>3.6980186666999999</v>
      </c>
      <c r="AL49" s="275">
        <v>3.7144541934999999</v>
      </c>
      <c r="AM49" s="275">
        <v>3.7162796774000002</v>
      </c>
      <c r="AN49" s="275">
        <v>3.5601546429000002</v>
      </c>
      <c r="AO49" s="275">
        <v>3.4687441935000001</v>
      </c>
      <c r="AP49" s="275">
        <v>2.8874523333000002</v>
      </c>
      <c r="AQ49" s="275">
        <v>3.6929196773999999</v>
      </c>
      <c r="AR49" s="275">
        <v>3.8407309999999999</v>
      </c>
      <c r="AS49" s="275">
        <v>3.9244764515999999</v>
      </c>
      <c r="AT49" s="275">
        <v>3.9870812902999999</v>
      </c>
      <c r="AU49" s="275">
        <v>2.9618686667</v>
      </c>
      <c r="AV49" s="275">
        <v>3.3429741934999999</v>
      </c>
      <c r="AW49" s="275">
        <v>3.8378209999999999</v>
      </c>
      <c r="AX49" s="275">
        <v>4.0187345161000003</v>
      </c>
      <c r="AY49" s="275">
        <v>3.8000645161</v>
      </c>
      <c r="AZ49" s="275">
        <v>3.7690480000000002</v>
      </c>
      <c r="BA49" s="275">
        <v>3.6207029999999998</v>
      </c>
      <c r="BB49" s="338">
        <v>3.2273670000000001</v>
      </c>
      <c r="BC49" s="338">
        <v>3.8761549999999998</v>
      </c>
      <c r="BD49" s="338">
        <v>4.0706720000000001</v>
      </c>
      <c r="BE49" s="338">
        <v>4.0863199999999997</v>
      </c>
      <c r="BF49" s="338">
        <v>4.344481</v>
      </c>
      <c r="BG49" s="338">
        <v>3.2452139999999998</v>
      </c>
      <c r="BH49" s="338">
        <v>3.659084</v>
      </c>
      <c r="BI49" s="338">
        <v>4.0422180000000001</v>
      </c>
      <c r="BJ49" s="338">
        <v>4.1704420000000004</v>
      </c>
      <c r="BK49" s="338">
        <v>3.9164750000000002</v>
      </c>
      <c r="BL49" s="338">
        <v>3.8322940000000001</v>
      </c>
      <c r="BM49" s="338">
        <v>3.6545450000000002</v>
      </c>
      <c r="BN49" s="338">
        <v>3.261892</v>
      </c>
      <c r="BO49" s="338">
        <v>3.8974630000000001</v>
      </c>
      <c r="BP49" s="338">
        <v>4.0892720000000002</v>
      </c>
      <c r="BQ49" s="338">
        <v>4.0939709999999998</v>
      </c>
      <c r="BR49" s="338">
        <v>4.3473110000000004</v>
      </c>
      <c r="BS49" s="338">
        <v>3.2455099999999999</v>
      </c>
      <c r="BT49" s="338">
        <v>3.6575090000000001</v>
      </c>
      <c r="BU49" s="338">
        <v>4.0418729999999998</v>
      </c>
      <c r="BV49" s="338">
        <v>4.1732209999999998</v>
      </c>
    </row>
    <row r="50" spans="1:74" ht="11.1" customHeight="1" x14ac:dyDescent="0.2">
      <c r="A50" s="554" t="s">
        <v>420</v>
      </c>
      <c r="B50" s="555" t="s">
        <v>389</v>
      </c>
      <c r="C50" s="275">
        <v>2829.6697877000001</v>
      </c>
      <c r="D50" s="275">
        <v>2937.9274739000002</v>
      </c>
      <c r="E50" s="275">
        <v>2484.9444735000002</v>
      </c>
      <c r="F50" s="275">
        <v>2235.2685970000002</v>
      </c>
      <c r="G50" s="275">
        <v>2282.5689794</v>
      </c>
      <c r="H50" s="275">
        <v>2617.7554137000002</v>
      </c>
      <c r="I50" s="275">
        <v>2817.1176906000001</v>
      </c>
      <c r="J50" s="275">
        <v>2741.1828141999999</v>
      </c>
      <c r="K50" s="275">
        <v>2602.2032829999998</v>
      </c>
      <c r="L50" s="275">
        <v>2335.5236586999999</v>
      </c>
      <c r="M50" s="275">
        <v>2303.9856607000002</v>
      </c>
      <c r="N50" s="275">
        <v>2369.4277181000002</v>
      </c>
      <c r="O50" s="275">
        <v>2725.6696425999999</v>
      </c>
      <c r="P50" s="275">
        <v>2534.4100638</v>
      </c>
      <c r="Q50" s="275">
        <v>2216.9036664999999</v>
      </c>
      <c r="R50" s="275">
        <v>2175.914804</v>
      </c>
      <c r="S50" s="275">
        <v>2128.6424403000001</v>
      </c>
      <c r="T50" s="275">
        <v>2687.9149593000002</v>
      </c>
      <c r="U50" s="275">
        <v>2860.5284360999999</v>
      </c>
      <c r="V50" s="275">
        <v>2894.1134326000001</v>
      </c>
      <c r="W50" s="275">
        <v>2520.3802030000002</v>
      </c>
      <c r="X50" s="275">
        <v>2211.6843297</v>
      </c>
      <c r="Y50" s="275">
        <v>2252.34229</v>
      </c>
      <c r="Z50" s="275">
        <v>2654.4729167999999</v>
      </c>
      <c r="AA50" s="275">
        <v>2658.0821439000001</v>
      </c>
      <c r="AB50" s="275">
        <v>2490.0504636000001</v>
      </c>
      <c r="AC50" s="275">
        <v>2407.4228452000002</v>
      </c>
      <c r="AD50" s="275">
        <v>2244.8372743</v>
      </c>
      <c r="AE50" s="275">
        <v>2287.9704102999999</v>
      </c>
      <c r="AF50" s="275">
        <v>2618.1925347000001</v>
      </c>
      <c r="AG50" s="275">
        <v>2827.9220986999999</v>
      </c>
      <c r="AH50" s="275">
        <v>2604.5319942000001</v>
      </c>
      <c r="AI50" s="275">
        <v>2442.7699867000001</v>
      </c>
      <c r="AJ50" s="275">
        <v>2342.4480168</v>
      </c>
      <c r="AK50" s="275">
        <v>2498.7117483000002</v>
      </c>
      <c r="AL50" s="275">
        <v>2796.9138134999998</v>
      </c>
      <c r="AM50" s="275">
        <v>2961.0758993999998</v>
      </c>
      <c r="AN50" s="275">
        <v>2701.8695088999998</v>
      </c>
      <c r="AO50" s="275">
        <v>2514.9324968000001</v>
      </c>
      <c r="AP50" s="275">
        <v>2357.2321783000002</v>
      </c>
      <c r="AQ50" s="275">
        <v>2442.0247731999998</v>
      </c>
      <c r="AR50" s="275">
        <v>2716.8077733</v>
      </c>
      <c r="AS50" s="275">
        <v>2911.1376177000002</v>
      </c>
      <c r="AT50" s="275">
        <v>2878.0939558</v>
      </c>
      <c r="AU50" s="275">
        <v>2610.1548877</v>
      </c>
      <c r="AV50" s="275">
        <v>2399.1941244999998</v>
      </c>
      <c r="AW50" s="275">
        <v>2582.9728593</v>
      </c>
      <c r="AX50" s="275">
        <v>2506.6042044999999</v>
      </c>
      <c r="AY50" s="275">
        <v>2794.6825416000001</v>
      </c>
      <c r="AZ50" s="275">
        <v>2713.0520000000001</v>
      </c>
      <c r="BA50" s="275">
        <v>2504.875</v>
      </c>
      <c r="BB50" s="338">
        <v>2242.9070000000002</v>
      </c>
      <c r="BC50" s="338">
        <v>2289.4520000000002</v>
      </c>
      <c r="BD50" s="338">
        <v>2581.056</v>
      </c>
      <c r="BE50" s="338">
        <v>2853.5059999999999</v>
      </c>
      <c r="BF50" s="338">
        <v>2820.3609999999999</v>
      </c>
      <c r="BG50" s="338">
        <v>2466.5569999999998</v>
      </c>
      <c r="BH50" s="338">
        <v>2376.317</v>
      </c>
      <c r="BI50" s="338">
        <v>2424.3589999999999</v>
      </c>
      <c r="BJ50" s="338">
        <v>2545.9580000000001</v>
      </c>
      <c r="BK50" s="338">
        <v>2753.99</v>
      </c>
      <c r="BL50" s="338">
        <v>2687.0720000000001</v>
      </c>
      <c r="BM50" s="338">
        <v>2491.306</v>
      </c>
      <c r="BN50" s="338">
        <v>2260.4270000000001</v>
      </c>
      <c r="BO50" s="338">
        <v>2300.6979999999999</v>
      </c>
      <c r="BP50" s="338">
        <v>2596.248</v>
      </c>
      <c r="BQ50" s="338">
        <v>2857.4380000000001</v>
      </c>
      <c r="BR50" s="338">
        <v>2820.5749999999998</v>
      </c>
      <c r="BS50" s="338">
        <v>2465.431</v>
      </c>
      <c r="BT50" s="338">
        <v>2373.6660000000002</v>
      </c>
      <c r="BU50" s="338">
        <v>2424.1750000000002</v>
      </c>
      <c r="BV50" s="338">
        <v>2551.0540000000001</v>
      </c>
    </row>
    <row r="51" spans="1:74" ht="11.1" customHeight="1" x14ac:dyDescent="0.2">
      <c r="A51" s="548"/>
      <c r="B51" s="131" t="s">
        <v>421</v>
      </c>
      <c r="C51" s="251"/>
      <c r="D51" s="251"/>
      <c r="E51" s="251"/>
      <c r="F51" s="251"/>
      <c r="G51" s="251"/>
      <c r="H51" s="251"/>
      <c r="I51" s="251"/>
      <c r="J51" s="251"/>
      <c r="K51" s="251"/>
      <c r="L51" s="251"/>
      <c r="M51" s="251"/>
      <c r="N51" s="251"/>
      <c r="O51" s="251"/>
      <c r="P51" s="251"/>
      <c r="Q51" s="251"/>
      <c r="R51" s="251"/>
      <c r="S51" s="251"/>
      <c r="T51" s="251"/>
      <c r="U51" s="251"/>
      <c r="V51" s="251"/>
      <c r="W51" s="251"/>
      <c r="X51" s="251"/>
      <c r="Y51" s="251"/>
      <c r="Z51" s="251"/>
      <c r="AA51" s="251"/>
      <c r="AB51" s="251"/>
      <c r="AC51" s="251"/>
      <c r="AD51" s="251"/>
      <c r="AE51" s="251"/>
      <c r="AF51" s="251"/>
      <c r="AG51" s="251"/>
      <c r="AH51" s="251"/>
      <c r="AI51" s="251"/>
      <c r="AJ51" s="251"/>
      <c r="AK51" s="251"/>
      <c r="AL51" s="251"/>
      <c r="AM51" s="251"/>
      <c r="AN51" s="251"/>
      <c r="AO51" s="251"/>
      <c r="AP51" s="251"/>
      <c r="AQ51" s="251"/>
      <c r="AR51" s="251"/>
      <c r="AS51" s="251"/>
      <c r="AT51" s="251"/>
      <c r="AU51" s="251"/>
      <c r="AV51" s="251"/>
      <c r="AW51" s="251"/>
      <c r="AX51" s="251"/>
      <c r="AY51" s="251"/>
      <c r="AZ51" s="251"/>
      <c r="BA51" s="251"/>
      <c r="BB51" s="364"/>
      <c r="BC51" s="364"/>
      <c r="BD51" s="364"/>
      <c r="BE51" s="364"/>
      <c r="BF51" s="364"/>
      <c r="BG51" s="364"/>
      <c r="BH51" s="364"/>
      <c r="BI51" s="364"/>
      <c r="BJ51" s="364"/>
      <c r="BK51" s="364"/>
      <c r="BL51" s="364"/>
      <c r="BM51" s="364"/>
      <c r="BN51" s="364"/>
      <c r="BO51" s="364"/>
      <c r="BP51" s="364"/>
      <c r="BQ51" s="364"/>
      <c r="BR51" s="364"/>
      <c r="BS51" s="364"/>
      <c r="BT51" s="364"/>
      <c r="BU51" s="364"/>
      <c r="BV51" s="364"/>
    </row>
    <row r="52" spans="1:74" ht="11.1" customHeight="1" x14ac:dyDescent="0.2">
      <c r="A52" s="554" t="s">
        <v>422</v>
      </c>
      <c r="B52" s="555" t="s">
        <v>90</v>
      </c>
      <c r="C52" s="275">
        <v>551.15958612999998</v>
      </c>
      <c r="D52" s="275">
        <v>483.57138321000002</v>
      </c>
      <c r="E52" s="275">
        <v>477.17895838999999</v>
      </c>
      <c r="F52" s="275">
        <v>440.32965132999999</v>
      </c>
      <c r="G52" s="275">
        <v>479.06082386999998</v>
      </c>
      <c r="H52" s="275">
        <v>566.15157066999996</v>
      </c>
      <c r="I52" s="275">
        <v>600.63164097000003</v>
      </c>
      <c r="J52" s="275">
        <v>602.68529322999996</v>
      </c>
      <c r="K52" s="275">
        <v>552.57669399999997</v>
      </c>
      <c r="L52" s="275">
        <v>515.16997097000001</v>
      </c>
      <c r="M52" s="275">
        <v>483.87426133000002</v>
      </c>
      <c r="N52" s="275">
        <v>533.75585612999998</v>
      </c>
      <c r="O52" s="275">
        <v>520.06539290000001</v>
      </c>
      <c r="P52" s="275">
        <v>420.74735516999999</v>
      </c>
      <c r="Q52" s="275">
        <v>338.11108968000002</v>
      </c>
      <c r="R52" s="275">
        <v>299.50419299999999</v>
      </c>
      <c r="S52" s="275">
        <v>333.37367999999998</v>
      </c>
      <c r="T52" s="275">
        <v>480.81637867000001</v>
      </c>
      <c r="U52" s="275">
        <v>570.29107194000005</v>
      </c>
      <c r="V52" s="275">
        <v>568.47060161000002</v>
      </c>
      <c r="W52" s="275">
        <v>512.72283766999999</v>
      </c>
      <c r="X52" s="275">
        <v>502.44003580999998</v>
      </c>
      <c r="Y52" s="275">
        <v>467.03960000000001</v>
      </c>
      <c r="Z52" s="275">
        <v>556.12080289999994</v>
      </c>
      <c r="AA52" s="275">
        <v>539.82424258000003</v>
      </c>
      <c r="AB52" s="275">
        <v>479.63832179000002</v>
      </c>
      <c r="AC52" s="275">
        <v>389.09385097000001</v>
      </c>
      <c r="AD52" s="275">
        <v>323.38811099999998</v>
      </c>
      <c r="AE52" s="275">
        <v>359.40177290000003</v>
      </c>
      <c r="AF52" s="275">
        <v>435.59462532999999</v>
      </c>
      <c r="AG52" s="275">
        <v>557.98550870999998</v>
      </c>
      <c r="AH52" s="275">
        <v>573.97865161000004</v>
      </c>
      <c r="AI52" s="275">
        <v>514.09749699999998</v>
      </c>
      <c r="AJ52" s="275">
        <v>466.74382871</v>
      </c>
      <c r="AK52" s="275">
        <v>489.973365</v>
      </c>
      <c r="AL52" s="275">
        <v>480.17044644999999</v>
      </c>
      <c r="AM52" s="275">
        <v>456.70673226000002</v>
      </c>
      <c r="AN52" s="275">
        <v>404.0324675</v>
      </c>
      <c r="AO52" s="275">
        <v>377.74973129</v>
      </c>
      <c r="AP52" s="275">
        <v>307.77278367000002</v>
      </c>
      <c r="AQ52" s="275">
        <v>313.86628031999999</v>
      </c>
      <c r="AR52" s="275">
        <v>396.36033533</v>
      </c>
      <c r="AS52" s="275">
        <v>522.03382128999999</v>
      </c>
      <c r="AT52" s="275">
        <v>528.50597258000005</v>
      </c>
      <c r="AU52" s="275">
        <v>484.32160133000002</v>
      </c>
      <c r="AV52" s="275">
        <v>450.92205934999998</v>
      </c>
      <c r="AW52" s="275">
        <v>502.03049733</v>
      </c>
      <c r="AX52" s="275">
        <v>539.32232128999999</v>
      </c>
      <c r="AY52" s="275">
        <v>505.22834289999997</v>
      </c>
      <c r="AZ52" s="275">
        <v>392.27510000000001</v>
      </c>
      <c r="BA52" s="275">
        <v>390.2516</v>
      </c>
      <c r="BB52" s="338">
        <v>295.42020000000002</v>
      </c>
      <c r="BC52" s="338">
        <v>323.40679999999998</v>
      </c>
      <c r="BD52" s="338">
        <v>375.39839999999998</v>
      </c>
      <c r="BE52" s="338">
        <v>469.25450000000001</v>
      </c>
      <c r="BF52" s="338">
        <v>484.33350000000002</v>
      </c>
      <c r="BG52" s="338">
        <v>417.05029999999999</v>
      </c>
      <c r="BH52" s="338">
        <v>404.15359999999998</v>
      </c>
      <c r="BI52" s="338">
        <v>450.72660000000002</v>
      </c>
      <c r="BJ52" s="338">
        <v>512.20669999999996</v>
      </c>
      <c r="BK52" s="338">
        <v>493.09219999999999</v>
      </c>
      <c r="BL52" s="338">
        <v>442.40969999999999</v>
      </c>
      <c r="BM52" s="338">
        <v>416.61970000000002</v>
      </c>
      <c r="BN52" s="338">
        <v>306.43720000000002</v>
      </c>
      <c r="BO52" s="338">
        <v>282.10789999999997</v>
      </c>
      <c r="BP52" s="338">
        <v>334.83409999999998</v>
      </c>
      <c r="BQ52" s="338">
        <v>395.6114</v>
      </c>
      <c r="BR52" s="338">
        <v>414.76069999999999</v>
      </c>
      <c r="BS52" s="338">
        <v>374.84379999999999</v>
      </c>
      <c r="BT52" s="338">
        <v>353.84660000000002</v>
      </c>
      <c r="BU52" s="338">
        <v>417.32220000000001</v>
      </c>
      <c r="BV52" s="338">
        <v>486.80489999999998</v>
      </c>
    </row>
    <row r="53" spans="1:74" ht="11.1" customHeight="1" x14ac:dyDescent="0.2">
      <c r="A53" s="554" t="s">
        <v>423</v>
      </c>
      <c r="B53" s="555" t="s">
        <v>91</v>
      </c>
      <c r="C53" s="275">
        <v>557.37268418999997</v>
      </c>
      <c r="D53" s="275">
        <v>464.73166035999998</v>
      </c>
      <c r="E53" s="275">
        <v>488.46800096999999</v>
      </c>
      <c r="F53" s="275">
        <v>529.89529932999994</v>
      </c>
      <c r="G53" s="275">
        <v>504.54065580999998</v>
      </c>
      <c r="H53" s="275">
        <v>786.39395166999998</v>
      </c>
      <c r="I53" s="275">
        <v>851.27625903000001</v>
      </c>
      <c r="J53" s="275">
        <v>895.62777516000006</v>
      </c>
      <c r="K53" s="275">
        <v>864.61628900000005</v>
      </c>
      <c r="L53" s="275">
        <v>776.12831226000003</v>
      </c>
      <c r="M53" s="275">
        <v>660.92450267000004</v>
      </c>
      <c r="N53" s="275">
        <v>676.67352160999997</v>
      </c>
      <c r="O53" s="275">
        <v>639.29027613000005</v>
      </c>
      <c r="P53" s="275">
        <v>558.25871310000002</v>
      </c>
      <c r="Q53" s="275">
        <v>458.24733161</v>
      </c>
      <c r="R53" s="275">
        <v>455.74493000000001</v>
      </c>
      <c r="S53" s="275">
        <v>485.84098225999998</v>
      </c>
      <c r="T53" s="275">
        <v>711.23460366999996</v>
      </c>
      <c r="U53" s="275">
        <v>813.26976774000002</v>
      </c>
      <c r="V53" s="275">
        <v>867.91080128999999</v>
      </c>
      <c r="W53" s="275">
        <v>739.16573500000004</v>
      </c>
      <c r="X53" s="275">
        <v>599.71175289999996</v>
      </c>
      <c r="Y53" s="275">
        <v>496.30975733000002</v>
      </c>
      <c r="Z53" s="275">
        <v>560.18874742000003</v>
      </c>
      <c r="AA53" s="275">
        <v>582.75611193999998</v>
      </c>
      <c r="AB53" s="275">
        <v>433.83727463999998</v>
      </c>
      <c r="AC53" s="275">
        <v>326.98790226</v>
      </c>
      <c r="AD53" s="275">
        <v>347.09723000000002</v>
      </c>
      <c r="AE53" s="275">
        <v>403.71062387000001</v>
      </c>
      <c r="AF53" s="275">
        <v>563.23237467000001</v>
      </c>
      <c r="AG53" s="275">
        <v>785.05398516000002</v>
      </c>
      <c r="AH53" s="275">
        <v>837.81127289999995</v>
      </c>
      <c r="AI53" s="275">
        <v>696.81721732999995</v>
      </c>
      <c r="AJ53" s="275">
        <v>619.13024547999999</v>
      </c>
      <c r="AK53" s="275">
        <v>536.83308399999999</v>
      </c>
      <c r="AL53" s="275">
        <v>607.77808322999999</v>
      </c>
      <c r="AM53" s="275">
        <v>521.93663031999995</v>
      </c>
      <c r="AN53" s="275">
        <v>496.90920642999998</v>
      </c>
      <c r="AO53" s="275">
        <v>490.59933323000001</v>
      </c>
      <c r="AP53" s="275">
        <v>440.73203799999999</v>
      </c>
      <c r="AQ53" s="275">
        <v>430.78283193999999</v>
      </c>
      <c r="AR53" s="275">
        <v>609.51532767000003</v>
      </c>
      <c r="AS53" s="275">
        <v>930.68779386999995</v>
      </c>
      <c r="AT53" s="275">
        <v>893.29317871000001</v>
      </c>
      <c r="AU53" s="275">
        <v>784.60386067000002</v>
      </c>
      <c r="AV53" s="275">
        <v>679.82345323000004</v>
      </c>
      <c r="AW53" s="275">
        <v>622.48202100000003</v>
      </c>
      <c r="AX53" s="275">
        <v>630.43809806000002</v>
      </c>
      <c r="AY53" s="275">
        <v>643.29649355000004</v>
      </c>
      <c r="AZ53" s="275">
        <v>679.10450000000003</v>
      </c>
      <c r="BA53" s="275">
        <v>524.15679999999998</v>
      </c>
      <c r="BB53" s="338">
        <v>436.92720000000003</v>
      </c>
      <c r="BC53" s="338">
        <v>463.31819999999999</v>
      </c>
      <c r="BD53" s="338">
        <v>577.5018</v>
      </c>
      <c r="BE53" s="338">
        <v>834.69809999999995</v>
      </c>
      <c r="BF53" s="338">
        <v>852.49090000000001</v>
      </c>
      <c r="BG53" s="338">
        <v>731.2971</v>
      </c>
      <c r="BH53" s="338">
        <v>641.96659999999997</v>
      </c>
      <c r="BI53" s="338">
        <v>602.71159999999998</v>
      </c>
      <c r="BJ53" s="338">
        <v>648.09879999999998</v>
      </c>
      <c r="BK53" s="338">
        <v>615.08320000000003</v>
      </c>
      <c r="BL53" s="338">
        <v>556.4932</v>
      </c>
      <c r="BM53" s="338">
        <v>499.56580000000002</v>
      </c>
      <c r="BN53" s="338">
        <v>457.1773</v>
      </c>
      <c r="BO53" s="338">
        <v>470.88350000000003</v>
      </c>
      <c r="BP53" s="338">
        <v>602.41790000000003</v>
      </c>
      <c r="BQ53" s="338">
        <v>843.58420000000001</v>
      </c>
      <c r="BR53" s="338">
        <v>882.37030000000004</v>
      </c>
      <c r="BS53" s="338">
        <v>757.99940000000004</v>
      </c>
      <c r="BT53" s="338">
        <v>681.72289999999998</v>
      </c>
      <c r="BU53" s="338">
        <v>611.03710000000001</v>
      </c>
      <c r="BV53" s="338">
        <v>629.21220000000005</v>
      </c>
    </row>
    <row r="54" spans="1:74" ht="11.1" customHeight="1" x14ac:dyDescent="0.2">
      <c r="A54" s="554" t="s">
        <v>424</v>
      </c>
      <c r="B54" s="557" t="s">
        <v>373</v>
      </c>
      <c r="C54" s="275">
        <v>22.927378387000001</v>
      </c>
      <c r="D54" s="275">
        <v>22.698282856999999</v>
      </c>
      <c r="E54" s="275">
        <v>20.900362581</v>
      </c>
      <c r="F54" s="275">
        <v>23.333120000000001</v>
      </c>
      <c r="G54" s="275">
        <v>22.490393870999998</v>
      </c>
      <c r="H54" s="275">
        <v>23.778801000000001</v>
      </c>
      <c r="I54" s="275">
        <v>24.891722581</v>
      </c>
      <c r="J54" s="275">
        <v>25.711113225999998</v>
      </c>
      <c r="K54" s="275">
        <v>24.969325999999999</v>
      </c>
      <c r="L54" s="275">
        <v>24.924132903</v>
      </c>
      <c r="M54" s="275">
        <v>23.052798667000001</v>
      </c>
      <c r="N54" s="275">
        <v>22.278506451999998</v>
      </c>
      <c r="O54" s="275">
        <v>23.309237097</v>
      </c>
      <c r="P54" s="275">
        <v>22.635716207000002</v>
      </c>
      <c r="Q54" s="275">
        <v>21.725087419000001</v>
      </c>
      <c r="R54" s="275">
        <v>20.900560333000001</v>
      </c>
      <c r="S54" s="275">
        <v>22.40050871</v>
      </c>
      <c r="T54" s="275">
        <v>22.284021332999998</v>
      </c>
      <c r="U54" s="275">
        <v>23.322846773999999</v>
      </c>
      <c r="V54" s="275">
        <v>23.732998386999999</v>
      </c>
      <c r="W54" s="275">
        <v>23.570898667000002</v>
      </c>
      <c r="X54" s="275">
        <v>22.324779031999999</v>
      </c>
      <c r="Y54" s="275">
        <v>22.625107</v>
      </c>
      <c r="Z54" s="275">
        <v>24.628716129000001</v>
      </c>
      <c r="AA54" s="275">
        <v>25.211869676999999</v>
      </c>
      <c r="AB54" s="275">
        <v>22.409213570999999</v>
      </c>
      <c r="AC54" s="275">
        <v>22.773122580999999</v>
      </c>
      <c r="AD54" s="275">
        <v>21.585790667000001</v>
      </c>
      <c r="AE54" s="275">
        <v>20.870211612999999</v>
      </c>
      <c r="AF54" s="275">
        <v>22.570279332999998</v>
      </c>
      <c r="AG54" s="275">
        <v>22.636890322999999</v>
      </c>
      <c r="AH54" s="275">
        <v>23.044514516</v>
      </c>
      <c r="AI54" s="275">
        <v>23.641860667</v>
      </c>
      <c r="AJ54" s="275">
        <v>23.283533225999999</v>
      </c>
      <c r="AK54" s="275">
        <v>21.470294667000001</v>
      </c>
      <c r="AL54" s="275">
        <v>21.622900645000001</v>
      </c>
      <c r="AM54" s="275">
        <v>21.517936773999999</v>
      </c>
      <c r="AN54" s="275">
        <v>22.24915</v>
      </c>
      <c r="AO54" s="275">
        <v>20.040505805999999</v>
      </c>
      <c r="AP54" s="275">
        <v>21.105108000000001</v>
      </c>
      <c r="AQ54" s="275">
        <v>22.137869354999999</v>
      </c>
      <c r="AR54" s="275">
        <v>21.216495667</v>
      </c>
      <c r="AS54" s="275">
        <v>23.639618065000001</v>
      </c>
      <c r="AT54" s="275">
        <v>23.860296129000002</v>
      </c>
      <c r="AU54" s="275">
        <v>24.627517000000001</v>
      </c>
      <c r="AV54" s="275">
        <v>25.376257419000002</v>
      </c>
      <c r="AW54" s="275">
        <v>23.542804666999999</v>
      </c>
      <c r="AX54" s="275">
        <v>21.886951934999999</v>
      </c>
      <c r="AY54" s="275">
        <v>22.243188709999998</v>
      </c>
      <c r="AZ54" s="275">
        <v>21.973230000000001</v>
      </c>
      <c r="BA54" s="275">
        <v>21.240860000000001</v>
      </c>
      <c r="BB54" s="338">
        <v>20.05376</v>
      </c>
      <c r="BC54" s="338">
        <v>21.00168</v>
      </c>
      <c r="BD54" s="338">
        <v>20.80105</v>
      </c>
      <c r="BE54" s="338">
        <v>22.495509999999999</v>
      </c>
      <c r="BF54" s="338">
        <v>22.92116</v>
      </c>
      <c r="BG54" s="338">
        <v>22.22945</v>
      </c>
      <c r="BH54" s="338">
        <v>22.45337</v>
      </c>
      <c r="BI54" s="338">
        <v>22.134429999999998</v>
      </c>
      <c r="BJ54" s="338">
        <v>22.541450000000001</v>
      </c>
      <c r="BK54" s="338">
        <v>21.532129999999999</v>
      </c>
      <c r="BL54" s="338">
        <v>20.863309999999998</v>
      </c>
      <c r="BM54" s="338">
        <v>20.722860000000001</v>
      </c>
      <c r="BN54" s="338">
        <v>19.62829</v>
      </c>
      <c r="BO54" s="338">
        <v>19.880369999999999</v>
      </c>
      <c r="BP54" s="338">
        <v>19.843830000000001</v>
      </c>
      <c r="BQ54" s="338">
        <v>21.24971</v>
      </c>
      <c r="BR54" s="338">
        <v>21.79588</v>
      </c>
      <c r="BS54" s="338">
        <v>21.208629999999999</v>
      </c>
      <c r="BT54" s="338">
        <v>21.44331</v>
      </c>
      <c r="BU54" s="338">
        <v>21.091619999999999</v>
      </c>
      <c r="BV54" s="338">
        <v>21.394909999999999</v>
      </c>
    </row>
    <row r="55" spans="1:74" ht="11.1" customHeight="1" x14ac:dyDescent="0.2">
      <c r="A55" s="554" t="s">
        <v>425</v>
      </c>
      <c r="B55" s="557" t="s">
        <v>92</v>
      </c>
      <c r="C55" s="275">
        <v>8.2032000000000007</v>
      </c>
      <c r="D55" s="275">
        <v>6.2630753571</v>
      </c>
      <c r="E55" s="275">
        <v>5.7598203226000004</v>
      </c>
      <c r="F55" s="275">
        <v>5.7331859999999999</v>
      </c>
      <c r="G55" s="275">
        <v>6.1969719354999997</v>
      </c>
      <c r="H55" s="275">
        <v>7.0769646667000004</v>
      </c>
      <c r="I55" s="275">
        <v>7.4915838709999996</v>
      </c>
      <c r="J55" s="275">
        <v>7.0887048387</v>
      </c>
      <c r="K55" s="275">
        <v>6.8367366667000002</v>
      </c>
      <c r="L55" s="275">
        <v>5.6660648386999997</v>
      </c>
      <c r="M55" s="275">
        <v>6.2910133332999996</v>
      </c>
      <c r="N55" s="275">
        <v>7.2246825805999997</v>
      </c>
      <c r="O55" s="275">
        <v>7.7447870967999997</v>
      </c>
      <c r="P55" s="275">
        <v>7.1492427585999998</v>
      </c>
      <c r="Q55" s="275">
        <v>6.3039338709999999</v>
      </c>
      <c r="R55" s="275">
        <v>7.0340680000000004</v>
      </c>
      <c r="S55" s="275">
        <v>6.8369990322999996</v>
      </c>
      <c r="T55" s="275">
        <v>6.2289276666999998</v>
      </c>
      <c r="U55" s="275">
        <v>5.3628090323000004</v>
      </c>
      <c r="V55" s="275">
        <v>5.0797106451999996</v>
      </c>
      <c r="W55" s="275">
        <v>5.5983373332999999</v>
      </c>
      <c r="X55" s="275">
        <v>6.1439829032000004</v>
      </c>
      <c r="Y55" s="275">
        <v>6.0209016667000004</v>
      </c>
      <c r="Z55" s="275">
        <v>5.9869403225999998</v>
      </c>
      <c r="AA55" s="275">
        <v>4.9124087097000002</v>
      </c>
      <c r="AB55" s="275">
        <v>5.8090307143000004</v>
      </c>
      <c r="AC55" s="275">
        <v>5.7654458064999998</v>
      </c>
      <c r="AD55" s="275">
        <v>6.2714646667</v>
      </c>
      <c r="AE55" s="275">
        <v>6.2335603225999998</v>
      </c>
      <c r="AF55" s="275">
        <v>5.8906910000000003</v>
      </c>
      <c r="AG55" s="275">
        <v>5.5779706451999997</v>
      </c>
      <c r="AH55" s="275">
        <v>6.0438754839</v>
      </c>
      <c r="AI55" s="275">
        <v>6.6503909999999999</v>
      </c>
      <c r="AJ55" s="275">
        <v>6.5713393548000001</v>
      </c>
      <c r="AK55" s="275">
        <v>6.5468349999999997</v>
      </c>
      <c r="AL55" s="275">
        <v>6.2899925805999999</v>
      </c>
      <c r="AM55" s="275">
        <v>6.3312964516000001</v>
      </c>
      <c r="AN55" s="275">
        <v>7.4985017857000003</v>
      </c>
      <c r="AO55" s="275">
        <v>6.4698258065000003</v>
      </c>
      <c r="AP55" s="275">
        <v>6.3602470000000002</v>
      </c>
      <c r="AQ55" s="275">
        <v>6.6841799999999996</v>
      </c>
      <c r="AR55" s="275">
        <v>6.5143360000000001</v>
      </c>
      <c r="AS55" s="275">
        <v>6.0427922581000004</v>
      </c>
      <c r="AT55" s="275">
        <v>6.7451858065000003</v>
      </c>
      <c r="AU55" s="275">
        <v>7.0646883333000003</v>
      </c>
      <c r="AV55" s="275">
        <v>5.9143209677000002</v>
      </c>
      <c r="AW55" s="275">
        <v>5.7954693332999998</v>
      </c>
      <c r="AX55" s="275">
        <v>5.2333154839000002</v>
      </c>
      <c r="AY55" s="275">
        <v>4.8846377418999998</v>
      </c>
      <c r="AZ55" s="275">
        <v>7.4913819999999998</v>
      </c>
      <c r="BA55" s="275">
        <v>6.4435320000000003</v>
      </c>
      <c r="BB55" s="338">
        <v>6.3089469999999999</v>
      </c>
      <c r="BC55" s="338">
        <v>6.7507720000000004</v>
      </c>
      <c r="BD55" s="338">
        <v>6.4353069999999999</v>
      </c>
      <c r="BE55" s="338">
        <v>5.9252609999999999</v>
      </c>
      <c r="BF55" s="338">
        <v>6.6780049999999997</v>
      </c>
      <c r="BG55" s="338">
        <v>6.9181660000000003</v>
      </c>
      <c r="BH55" s="338">
        <v>5.8540979999999996</v>
      </c>
      <c r="BI55" s="338">
        <v>5.7532759999999996</v>
      </c>
      <c r="BJ55" s="338">
        <v>5.2695939999999997</v>
      </c>
      <c r="BK55" s="338">
        <v>4.8826919999999996</v>
      </c>
      <c r="BL55" s="338">
        <v>7.4021340000000002</v>
      </c>
      <c r="BM55" s="338">
        <v>6.4846969999999997</v>
      </c>
      <c r="BN55" s="338">
        <v>6.4068399999999999</v>
      </c>
      <c r="BO55" s="338">
        <v>6.7501680000000004</v>
      </c>
      <c r="BP55" s="338">
        <v>6.4469620000000001</v>
      </c>
      <c r="BQ55" s="338">
        <v>5.929424</v>
      </c>
      <c r="BR55" s="338">
        <v>6.6956199999999999</v>
      </c>
      <c r="BS55" s="338">
        <v>6.9506329999999998</v>
      </c>
      <c r="BT55" s="338">
        <v>5.8885719999999999</v>
      </c>
      <c r="BU55" s="338">
        <v>5.7510349999999999</v>
      </c>
      <c r="BV55" s="338">
        <v>5.2653270000000001</v>
      </c>
    </row>
    <row r="56" spans="1:74" ht="11.1" customHeight="1" x14ac:dyDescent="0.2">
      <c r="A56" s="554" t="s">
        <v>426</v>
      </c>
      <c r="B56" s="557" t="s">
        <v>93</v>
      </c>
      <c r="C56" s="275">
        <v>173.33635484000001</v>
      </c>
      <c r="D56" s="275">
        <v>177.27585714</v>
      </c>
      <c r="E56" s="275">
        <v>176.91890323000001</v>
      </c>
      <c r="F56" s="275">
        <v>147.84073333000001</v>
      </c>
      <c r="G56" s="275">
        <v>149.88919354999999</v>
      </c>
      <c r="H56" s="275">
        <v>150.28800000000001</v>
      </c>
      <c r="I56" s="275">
        <v>167.97674194000001</v>
      </c>
      <c r="J56" s="275">
        <v>175.21145161000001</v>
      </c>
      <c r="K56" s="275">
        <v>173.25020000000001</v>
      </c>
      <c r="L56" s="275">
        <v>129.12425805999999</v>
      </c>
      <c r="M56" s="275">
        <v>150.38276667</v>
      </c>
      <c r="N56" s="275">
        <v>175.13396774</v>
      </c>
      <c r="O56" s="275">
        <v>179.13987097</v>
      </c>
      <c r="P56" s="275">
        <v>178.32296552</v>
      </c>
      <c r="Q56" s="275">
        <v>175.72722580999999</v>
      </c>
      <c r="R56" s="275">
        <v>153.62263333000001</v>
      </c>
      <c r="S56" s="275">
        <v>131.28448387</v>
      </c>
      <c r="T56" s="275">
        <v>172.65520000000001</v>
      </c>
      <c r="U56" s="275">
        <v>174.8913871</v>
      </c>
      <c r="V56" s="275">
        <v>175.71435484</v>
      </c>
      <c r="W56" s="275">
        <v>164.63556667</v>
      </c>
      <c r="X56" s="275">
        <v>149.73077419000001</v>
      </c>
      <c r="Y56" s="275">
        <v>170.06013333000001</v>
      </c>
      <c r="Z56" s="275">
        <v>171.9023871</v>
      </c>
      <c r="AA56" s="275">
        <v>176.31535484</v>
      </c>
      <c r="AB56" s="275">
        <v>177.39110714</v>
      </c>
      <c r="AC56" s="275">
        <v>171.92970968</v>
      </c>
      <c r="AD56" s="275">
        <v>136.20836667</v>
      </c>
      <c r="AE56" s="275">
        <v>110.12867742</v>
      </c>
      <c r="AF56" s="275">
        <v>134.7627</v>
      </c>
      <c r="AG56" s="275">
        <v>172.81574194000001</v>
      </c>
      <c r="AH56" s="275">
        <v>166.27216129000001</v>
      </c>
      <c r="AI56" s="275">
        <v>173.71813333</v>
      </c>
      <c r="AJ56" s="275">
        <v>151.74680645000001</v>
      </c>
      <c r="AK56" s="275">
        <v>170.13216667</v>
      </c>
      <c r="AL56" s="275">
        <v>178.46522580999999</v>
      </c>
      <c r="AM56" s="275">
        <v>177.82325806</v>
      </c>
      <c r="AN56" s="275">
        <v>154.52314286000001</v>
      </c>
      <c r="AO56" s="275">
        <v>157.76741935000001</v>
      </c>
      <c r="AP56" s="275">
        <v>144.38406667000001</v>
      </c>
      <c r="AQ56" s="275">
        <v>158.57390323000001</v>
      </c>
      <c r="AR56" s="275">
        <v>170.38553332999999</v>
      </c>
      <c r="AS56" s="275">
        <v>169.84709677000001</v>
      </c>
      <c r="AT56" s="275">
        <v>173.98412902999999</v>
      </c>
      <c r="AU56" s="275">
        <v>175.04553333000001</v>
      </c>
      <c r="AV56" s="275">
        <v>149.41716129</v>
      </c>
      <c r="AW56" s="275">
        <v>143.94866666999999</v>
      </c>
      <c r="AX56" s="275">
        <v>163.54370968000001</v>
      </c>
      <c r="AY56" s="275">
        <v>177.72383871</v>
      </c>
      <c r="AZ56" s="275">
        <v>162.0685</v>
      </c>
      <c r="BA56" s="275">
        <v>163.23500000000001</v>
      </c>
      <c r="BB56" s="338">
        <v>146.464</v>
      </c>
      <c r="BC56" s="338">
        <v>155.44309999999999</v>
      </c>
      <c r="BD56" s="338">
        <v>167.6232</v>
      </c>
      <c r="BE56" s="338">
        <v>170.01300000000001</v>
      </c>
      <c r="BF56" s="338">
        <v>171.36959999999999</v>
      </c>
      <c r="BG56" s="338">
        <v>162.52590000000001</v>
      </c>
      <c r="BH56" s="338">
        <v>146.73910000000001</v>
      </c>
      <c r="BI56" s="338">
        <v>157.60849999999999</v>
      </c>
      <c r="BJ56" s="338">
        <v>170.7406</v>
      </c>
      <c r="BK56" s="338">
        <v>176.0172</v>
      </c>
      <c r="BL56" s="338">
        <v>168.8159</v>
      </c>
      <c r="BM56" s="338">
        <v>157.0394</v>
      </c>
      <c r="BN56" s="338">
        <v>146.91300000000001</v>
      </c>
      <c r="BO56" s="338">
        <v>155.91970000000001</v>
      </c>
      <c r="BP56" s="338">
        <v>168.1371</v>
      </c>
      <c r="BQ56" s="338">
        <v>170.5343</v>
      </c>
      <c r="BR56" s="338">
        <v>171.89500000000001</v>
      </c>
      <c r="BS56" s="338">
        <v>163.02420000000001</v>
      </c>
      <c r="BT56" s="338">
        <v>147.18899999999999</v>
      </c>
      <c r="BU56" s="338">
        <v>158.09180000000001</v>
      </c>
      <c r="BV56" s="338">
        <v>171.26410000000001</v>
      </c>
    </row>
    <row r="57" spans="1:74" ht="11.1" customHeight="1" x14ac:dyDescent="0.2">
      <c r="A57" s="554" t="s">
        <v>427</v>
      </c>
      <c r="B57" s="557" t="s">
        <v>397</v>
      </c>
      <c r="C57" s="275">
        <v>504.09437742</v>
      </c>
      <c r="D57" s="275">
        <v>558.76364035999995</v>
      </c>
      <c r="E57" s="275">
        <v>504.48645290000002</v>
      </c>
      <c r="F57" s="275">
        <v>435.28440767000001</v>
      </c>
      <c r="G57" s="275">
        <v>423.91971774000001</v>
      </c>
      <c r="H57" s="275">
        <v>419.92381999999998</v>
      </c>
      <c r="I57" s="275">
        <v>390.77593483999999</v>
      </c>
      <c r="J57" s="275">
        <v>373.65892452000003</v>
      </c>
      <c r="K57" s="275">
        <v>327.49781066999998</v>
      </c>
      <c r="L57" s="275">
        <v>296.01329967999999</v>
      </c>
      <c r="M57" s="275">
        <v>347.10452633</v>
      </c>
      <c r="N57" s="275">
        <v>389.81772065000001</v>
      </c>
      <c r="O57" s="275">
        <v>415.32577806</v>
      </c>
      <c r="P57" s="275">
        <v>461.27126276000001</v>
      </c>
      <c r="Q57" s="275">
        <v>573.91729065000004</v>
      </c>
      <c r="R57" s="275">
        <v>606.29945267000005</v>
      </c>
      <c r="S57" s="275">
        <v>590.12315709999996</v>
      </c>
      <c r="T57" s="275">
        <v>553.83185100000003</v>
      </c>
      <c r="U57" s="275">
        <v>474.41295934999999</v>
      </c>
      <c r="V57" s="275">
        <v>399.27546645000001</v>
      </c>
      <c r="W57" s="275">
        <v>353.81398832999997</v>
      </c>
      <c r="X57" s="275">
        <v>365.66561031999998</v>
      </c>
      <c r="Y57" s="275">
        <v>439.15418599999998</v>
      </c>
      <c r="Z57" s="275">
        <v>503.10485935000003</v>
      </c>
      <c r="AA57" s="275">
        <v>593.87688838999998</v>
      </c>
      <c r="AB57" s="275">
        <v>582.00132536000001</v>
      </c>
      <c r="AC57" s="275">
        <v>668.31182903000001</v>
      </c>
      <c r="AD57" s="275">
        <v>674.89170000000001</v>
      </c>
      <c r="AE57" s="275">
        <v>699.74732065000001</v>
      </c>
      <c r="AF57" s="275">
        <v>706.11381400000005</v>
      </c>
      <c r="AG57" s="275">
        <v>561.71501903000001</v>
      </c>
      <c r="AH57" s="275">
        <v>450.13301129000001</v>
      </c>
      <c r="AI57" s="275">
        <v>411.01959667</v>
      </c>
      <c r="AJ57" s="275">
        <v>349.98480999999998</v>
      </c>
      <c r="AK57" s="275">
        <v>396.95381700000002</v>
      </c>
      <c r="AL57" s="275">
        <v>463.05423452000002</v>
      </c>
      <c r="AM57" s="275">
        <v>556.71402096999998</v>
      </c>
      <c r="AN57" s="275">
        <v>601.62702999999999</v>
      </c>
      <c r="AO57" s="275">
        <v>531.60733839</v>
      </c>
      <c r="AP57" s="275">
        <v>599.50696000000005</v>
      </c>
      <c r="AQ57" s="275">
        <v>665.00150386999996</v>
      </c>
      <c r="AR57" s="275">
        <v>628.89438532999998</v>
      </c>
      <c r="AS57" s="275">
        <v>503.44376903</v>
      </c>
      <c r="AT57" s="275">
        <v>409.41246258000001</v>
      </c>
      <c r="AU57" s="275">
        <v>344.56761899999998</v>
      </c>
      <c r="AV57" s="275">
        <v>315.09034322999997</v>
      </c>
      <c r="AW57" s="275">
        <v>391.34983899999997</v>
      </c>
      <c r="AX57" s="275">
        <v>383.96800418999999</v>
      </c>
      <c r="AY57" s="275">
        <v>417.85386870999997</v>
      </c>
      <c r="AZ57" s="275">
        <v>449.16809999999998</v>
      </c>
      <c r="BA57" s="275">
        <v>457.50450000000001</v>
      </c>
      <c r="BB57" s="338">
        <v>560.45550000000003</v>
      </c>
      <c r="BC57" s="338">
        <v>571.58550000000002</v>
      </c>
      <c r="BD57" s="338">
        <v>614.95849999999996</v>
      </c>
      <c r="BE57" s="338">
        <v>527.69169999999997</v>
      </c>
      <c r="BF57" s="338">
        <v>436.22770000000003</v>
      </c>
      <c r="BG57" s="338">
        <v>371.77319999999997</v>
      </c>
      <c r="BH57" s="338">
        <v>365.47199999999998</v>
      </c>
      <c r="BI57" s="338">
        <v>373.87720000000002</v>
      </c>
      <c r="BJ57" s="338">
        <v>412.6112</v>
      </c>
      <c r="BK57" s="338">
        <v>450.05380000000002</v>
      </c>
      <c r="BL57" s="338">
        <v>463.12119999999999</v>
      </c>
      <c r="BM57" s="338">
        <v>442.45839999999998</v>
      </c>
      <c r="BN57" s="338">
        <v>520.94799999999998</v>
      </c>
      <c r="BO57" s="338">
        <v>596.51440000000002</v>
      </c>
      <c r="BP57" s="338">
        <v>614.14080000000001</v>
      </c>
      <c r="BQ57" s="338">
        <v>586.56659999999999</v>
      </c>
      <c r="BR57" s="338">
        <v>469.77670000000001</v>
      </c>
      <c r="BS57" s="338">
        <v>374.50560000000002</v>
      </c>
      <c r="BT57" s="338">
        <v>364.80779999999999</v>
      </c>
      <c r="BU57" s="338">
        <v>391.94330000000002</v>
      </c>
      <c r="BV57" s="338">
        <v>439.63760000000002</v>
      </c>
    </row>
    <row r="58" spans="1:74" ht="11.1" customHeight="1" x14ac:dyDescent="0.2">
      <c r="A58" s="554" t="s">
        <v>428</v>
      </c>
      <c r="B58" s="555" t="s">
        <v>440</v>
      </c>
      <c r="C58" s="275">
        <v>186.61885419000001</v>
      </c>
      <c r="D58" s="275">
        <v>235.05498213999999</v>
      </c>
      <c r="E58" s="275">
        <v>247.83464968000001</v>
      </c>
      <c r="F58" s="275">
        <v>283.70211733000002</v>
      </c>
      <c r="G58" s="275">
        <v>281.89776774000001</v>
      </c>
      <c r="H58" s="275">
        <v>278.62356132999997</v>
      </c>
      <c r="I58" s="275">
        <v>284.59793999999999</v>
      </c>
      <c r="J58" s="275">
        <v>286.97113612999999</v>
      </c>
      <c r="K58" s="275">
        <v>243.73625766999999</v>
      </c>
      <c r="L58" s="275">
        <v>229.04031000000001</v>
      </c>
      <c r="M58" s="275">
        <v>248.55795033000001</v>
      </c>
      <c r="N58" s="275">
        <v>265.86935935000002</v>
      </c>
      <c r="O58" s="275">
        <v>221.99143194000001</v>
      </c>
      <c r="P58" s="275">
        <v>273.39947552000001</v>
      </c>
      <c r="Q58" s="275">
        <v>301.10980710000001</v>
      </c>
      <c r="R58" s="275">
        <v>306.11501533000001</v>
      </c>
      <c r="S58" s="275">
        <v>325.14096676999998</v>
      </c>
      <c r="T58" s="275">
        <v>322.62335999999999</v>
      </c>
      <c r="U58" s="275">
        <v>336.15412484000001</v>
      </c>
      <c r="V58" s="275">
        <v>306.81296257999998</v>
      </c>
      <c r="W58" s="275">
        <v>305.22873267</v>
      </c>
      <c r="X58" s="275">
        <v>284.79539999999997</v>
      </c>
      <c r="Y58" s="275">
        <v>274.12332099999998</v>
      </c>
      <c r="Z58" s="275">
        <v>277.18240677</v>
      </c>
      <c r="AA58" s="275">
        <v>230.20204709999999</v>
      </c>
      <c r="AB58" s="275">
        <v>268.00494964000001</v>
      </c>
      <c r="AC58" s="275">
        <v>320.65023160999999</v>
      </c>
      <c r="AD58" s="275">
        <v>357.61172299999998</v>
      </c>
      <c r="AE58" s="275">
        <v>359.34035452000001</v>
      </c>
      <c r="AF58" s="275">
        <v>384.52638932999997</v>
      </c>
      <c r="AG58" s="275">
        <v>348.62796580999998</v>
      </c>
      <c r="AH58" s="275">
        <v>336.90770451999998</v>
      </c>
      <c r="AI58" s="275">
        <v>323.96859699999999</v>
      </c>
      <c r="AJ58" s="275">
        <v>331.79422290000002</v>
      </c>
      <c r="AK58" s="275">
        <v>280.60556967000002</v>
      </c>
      <c r="AL58" s="275">
        <v>266.98490580999999</v>
      </c>
      <c r="AM58" s="275">
        <v>301.22933225999998</v>
      </c>
      <c r="AN58" s="275">
        <v>353.32117070999999</v>
      </c>
      <c r="AO58" s="275">
        <v>359.69283387000002</v>
      </c>
      <c r="AP58" s="275">
        <v>389.81415433000001</v>
      </c>
      <c r="AQ58" s="275">
        <v>386.16909902999998</v>
      </c>
      <c r="AR58" s="275">
        <v>409.72600467000001</v>
      </c>
      <c r="AS58" s="275">
        <v>338.79702548</v>
      </c>
      <c r="AT58" s="275">
        <v>354.15437193999998</v>
      </c>
      <c r="AU58" s="275">
        <v>328.01528232999999</v>
      </c>
      <c r="AV58" s="275">
        <v>302.64834934999999</v>
      </c>
      <c r="AW58" s="275">
        <v>302.28303333000002</v>
      </c>
      <c r="AX58" s="275">
        <v>287.35314968</v>
      </c>
      <c r="AY58" s="275">
        <v>286.83839581000001</v>
      </c>
      <c r="AZ58" s="275">
        <v>324.40179999999998</v>
      </c>
      <c r="BA58" s="275">
        <v>356.0274</v>
      </c>
      <c r="BB58" s="338">
        <v>396.73250000000002</v>
      </c>
      <c r="BC58" s="338">
        <v>404.13299999999998</v>
      </c>
      <c r="BD58" s="338">
        <v>425.88850000000002</v>
      </c>
      <c r="BE58" s="338">
        <v>381.9615</v>
      </c>
      <c r="BF58" s="338">
        <v>377.06779999999998</v>
      </c>
      <c r="BG58" s="338">
        <v>353.99349999999998</v>
      </c>
      <c r="BH58" s="338">
        <v>336.34750000000003</v>
      </c>
      <c r="BI58" s="338">
        <v>322.88839999999999</v>
      </c>
      <c r="BJ58" s="338">
        <v>303.79230000000001</v>
      </c>
      <c r="BK58" s="338">
        <v>281.77330000000001</v>
      </c>
      <c r="BL58" s="338">
        <v>340.58359999999999</v>
      </c>
      <c r="BM58" s="338">
        <v>373.42399999999998</v>
      </c>
      <c r="BN58" s="338">
        <v>414.77420000000001</v>
      </c>
      <c r="BO58" s="338">
        <v>421.03039999999999</v>
      </c>
      <c r="BP58" s="338">
        <v>446.93400000000003</v>
      </c>
      <c r="BQ58" s="338">
        <v>399.45400000000001</v>
      </c>
      <c r="BR58" s="338">
        <v>395.01530000000002</v>
      </c>
      <c r="BS58" s="338">
        <v>372.65359999999998</v>
      </c>
      <c r="BT58" s="338">
        <v>352.83530000000002</v>
      </c>
      <c r="BU58" s="338">
        <v>336.65410000000003</v>
      </c>
      <c r="BV58" s="338">
        <v>329.8818</v>
      </c>
    </row>
    <row r="59" spans="1:74" ht="11.1" customHeight="1" x14ac:dyDescent="0.2">
      <c r="A59" s="554" t="s">
        <v>429</v>
      </c>
      <c r="B59" s="557" t="s">
        <v>387</v>
      </c>
      <c r="C59" s="275">
        <v>4.9354458064999998</v>
      </c>
      <c r="D59" s="275">
        <v>5.4356910714</v>
      </c>
      <c r="E59" s="275">
        <v>4.7402393547999999</v>
      </c>
      <c r="F59" s="275">
        <v>4.7043160000000004</v>
      </c>
      <c r="G59" s="275">
        <v>5.0243764516000002</v>
      </c>
      <c r="H59" s="275">
        <v>4.9234710000000002</v>
      </c>
      <c r="I59" s="275">
        <v>5.8611677419000001</v>
      </c>
      <c r="J59" s="275">
        <v>5.8392729032000004</v>
      </c>
      <c r="K59" s="275">
        <v>5.8943586666999996</v>
      </c>
      <c r="L59" s="275">
        <v>5.6811335484000001</v>
      </c>
      <c r="M59" s="275">
        <v>5.3055060000000003</v>
      </c>
      <c r="N59" s="275">
        <v>5.4680009677000001</v>
      </c>
      <c r="O59" s="275">
        <v>4.6887483871000004</v>
      </c>
      <c r="P59" s="275">
        <v>4.2511534483000002</v>
      </c>
      <c r="Q59" s="275">
        <v>4.5662693548000002</v>
      </c>
      <c r="R59" s="275">
        <v>4.4063869999999996</v>
      </c>
      <c r="S59" s="275">
        <v>4.7449645160999996</v>
      </c>
      <c r="T59" s="275">
        <v>5.2690533332999996</v>
      </c>
      <c r="U59" s="275">
        <v>5.3460341935000004</v>
      </c>
      <c r="V59" s="275">
        <v>5.0493616129000003</v>
      </c>
      <c r="W59" s="275">
        <v>5.4846076666999997</v>
      </c>
      <c r="X59" s="275">
        <v>5.3595961289999998</v>
      </c>
      <c r="Y59" s="275">
        <v>5.3217316666999999</v>
      </c>
      <c r="Z59" s="275">
        <v>5.4859083871000003</v>
      </c>
      <c r="AA59" s="275">
        <v>5.4251090323</v>
      </c>
      <c r="AB59" s="275">
        <v>5.8904807142999998</v>
      </c>
      <c r="AC59" s="275">
        <v>5.4741493547999998</v>
      </c>
      <c r="AD59" s="275">
        <v>6.0053979999999996</v>
      </c>
      <c r="AE59" s="275">
        <v>4.8011893548</v>
      </c>
      <c r="AF59" s="275">
        <v>5.1124993332999997</v>
      </c>
      <c r="AG59" s="275">
        <v>6.0455683871000003</v>
      </c>
      <c r="AH59" s="275">
        <v>6.1293632257999997</v>
      </c>
      <c r="AI59" s="275">
        <v>5.8026266667000002</v>
      </c>
      <c r="AJ59" s="275">
        <v>4.6658122580999999</v>
      </c>
      <c r="AK59" s="275">
        <v>5.0484876666999998</v>
      </c>
      <c r="AL59" s="275">
        <v>5.3526422581000004</v>
      </c>
      <c r="AM59" s="275">
        <v>5.6328503226000004</v>
      </c>
      <c r="AN59" s="275">
        <v>5.1793378571000002</v>
      </c>
      <c r="AO59" s="275">
        <v>5.8657635484000004</v>
      </c>
      <c r="AP59" s="275">
        <v>6.0970943333000003</v>
      </c>
      <c r="AQ59" s="275">
        <v>5.6945245161000004</v>
      </c>
      <c r="AR59" s="275">
        <v>6.1364869999999998</v>
      </c>
      <c r="AS59" s="275">
        <v>5.9045041935000002</v>
      </c>
      <c r="AT59" s="275">
        <v>5.9573329032000002</v>
      </c>
      <c r="AU59" s="275">
        <v>5.5444016666999998</v>
      </c>
      <c r="AV59" s="275">
        <v>5.6110241934999996</v>
      </c>
      <c r="AW59" s="275">
        <v>5.6477446667000004</v>
      </c>
      <c r="AX59" s="275">
        <v>5.7001590323000002</v>
      </c>
      <c r="AY59" s="275">
        <v>5.1732487097000002</v>
      </c>
      <c r="AZ59" s="275">
        <v>4.9884539999999999</v>
      </c>
      <c r="BA59" s="275">
        <v>5.5986399999999996</v>
      </c>
      <c r="BB59" s="338">
        <v>5.9547270000000001</v>
      </c>
      <c r="BC59" s="338">
        <v>5.6433970000000002</v>
      </c>
      <c r="BD59" s="338">
        <v>5.9027260000000004</v>
      </c>
      <c r="BE59" s="338">
        <v>6.0305999999999997</v>
      </c>
      <c r="BF59" s="338">
        <v>6.1158409999999996</v>
      </c>
      <c r="BG59" s="338">
        <v>5.6295710000000003</v>
      </c>
      <c r="BH59" s="338">
        <v>5.7318379999999998</v>
      </c>
      <c r="BI59" s="338">
        <v>5.8369759999999999</v>
      </c>
      <c r="BJ59" s="338">
        <v>5.8249570000000004</v>
      </c>
      <c r="BK59" s="338">
        <v>5.4454039999999999</v>
      </c>
      <c r="BL59" s="338">
        <v>5.0996480000000002</v>
      </c>
      <c r="BM59" s="338">
        <v>5.6760869999999999</v>
      </c>
      <c r="BN59" s="338">
        <v>6.0096829999999999</v>
      </c>
      <c r="BO59" s="338">
        <v>5.6767760000000003</v>
      </c>
      <c r="BP59" s="338">
        <v>5.921888</v>
      </c>
      <c r="BQ59" s="338">
        <v>6.0503689999999999</v>
      </c>
      <c r="BR59" s="338">
        <v>6.1317599999999999</v>
      </c>
      <c r="BS59" s="338">
        <v>5.636908</v>
      </c>
      <c r="BT59" s="338">
        <v>5.7373200000000004</v>
      </c>
      <c r="BU59" s="338">
        <v>5.8437760000000001</v>
      </c>
      <c r="BV59" s="338">
        <v>5.833291</v>
      </c>
    </row>
    <row r="60" spans="1:74" ht="11.1" customHeight="1" x14ac:dyDescent="0.2">
      <c r="A60" s="559" t="s">
        <v>430</v>
      </c>
      <c r="B60" s="560" t="s">
        <v>389</v>
      </c>
      <c r="C60" s="255">
        <v>2008.6478810000001</v>
      </c>
      <c r="D60" s="255">
        <v>1953.7945725</v>
      </c>
      <c r="E60" s="255">
        <v>1926.2873873999999</v>
      </c>
      <c r="F60" s="255">
        <v>1870.822831</v>
      </c>
      <c r="G60" s="255">
        <v>1873.0199009999999</v>
      </c>
      <c r="H60" s="255">
        <v>2237.1601403</v>
      </c>
      <c r="I60" s="255">
        <v>2333.5029909999998</v>
      </c>
      <c r="J60" s="255">
        <v>2372.7936715999999</v>
      </c>
      <c r="K60" s="255">
        <v>2199.3776726999999</v>
      </c>
      <c r="L60" s="255">
        <v>1981.7474823</v>
      </c>
      <c r="M60" s="255">
        <v>1925.4933252999999</v>
      </c>
      <c r="N60" s="255">
        <v>2076.2216155000001</v>
      </c>
      <c r="O60" s="255">
        <v>2011.5555225999999</v>
      </c>
      <c r="P60" s="255">
        <v>1926.0358845000001</v>
      </c>
      <c r="Q60" s="255">
        <v>1879.7080355000001</v>
      </c>
      <c r="R60" s="255">
        <v>1853.6272397</v>
      </c>
      <c r="S60" s="255">
        <v>1899.7457423000001</v>
      </c>
      <c r="T60" s="255">
        <v>2274.9433957000001</v>
      </c>
      <c r="U60" s="255">
        <v>2403.0510009999998</v>
      </c>
      <c r="V60" s="255">
        <v>2352.0462573999998</v>
      </c>
      <c r="W60" s="255">
        <v>2110.2207039999998</v>
      </c>
      <c r="X60" s="255">
        <v>1936.1719313000001</v>
      </c>
      <c r="Y60" s="255">
        <v>1880.654738</v>
      </c>
      <c r="Z60" s="255">
        <v>2104.6007684000001</v>
      </c>
      <c r="AA60" s="255">
        <v>2158.5240322999998</v>
      </c>
      <c r="AB60" s="255">
        <v>1974.9817035999999</v>
      </c>
      <c r="AC60" s="255">
        <v>1910.9862413000001</v>
      </c>
      <c r="AD60" s="255">
        <v>1873.059784</v>
      </c>
      <c r="AE60" s="255">
        <v>1964.2337106</v>
      </c>
      <c r="AF60" s="255">
        <v>2257.8033730000002</v>
      </c>
      <c r="AG60" s="255">
        <v>2460.45865</v>
      </c>
      <c r="AH60" s="255">
        <v>2400.3205548000001</v>
      </c>
      <c r="AI60" s="255">
        <v>2155.7159197000001</v>
      </c>
      <c r="AJ60" s="255">
        <v>1953.9205984</v>
      </c>
      <c r="AK60" s="255">
        <v>1907.5636196999999</v>
      </c>
      <c r="AL60" s="255">
        <v>2029.7184313</v>
      </c>
      <c r="AM60" s="255">
        <v>2047.8920574000001</v>
      </c>
      <c r="AN60" s="255">
        <v>2045.3400071000001</v>
      </c>
      <c r="AO60" s="255">
        <v>1949.7927513</v>
      </c>
      <c r="AP60" s="255">
        <v>1915.7724519999999</v>
      </c>
      <c r="AQ60" s="255">
        <v>1988.9101923000001</v>
      </c>
      <c r="AR60" s="255">
        <v>2248.7489049999999</v>
      </c>
      <c r="AS60" s="255">
        <v>2500.3964209999999</v>
      </c>
      <c r="AT60" s="255">
        <v>2395.9129296999999</v>
      </c>
      <c r="AU60" s="255">
        <v>2153.7905037</v>
      </c>
      <c r="AV60" s="255">
        <v>1934.8029690000001</v>
      </c>
      <c r="AW60" s="255">
        <v>1997.080076</v>
      </c>
      <c r="AX60" s="255">
        <v>2037.4457093999999</v>
      </c>
      <c r="AY60" s="255">
        <v>2063.2420148000001</v>
      </c>
      <c r="AZ60" s="255">
        <v>2041.471</v>
      </c>
      <c r="BA60" s="255">
        <v>1924.4580000000001</v>
      </c>
      <c r="BB60" s="342">
        <v>1868.317</v>
      </c>
      <c r="BC60" s="342">
        <v>1951.2819999999999</v>
      </c>
      <c r="BD60" s="342">
        <v>2194.509</v>
      </c>
      <c r="BE60" s="342">
        <v>2418.0700000000002</v>
      </c>
      <c r="BF60" s="342">
        <v>2357.2040000000002</v>
      </c>
      <c r="BG60" s="342">
        <v>2071.4169999999999</v>
      </c>
      <c r="BH60" s="342">
        <v>1928.7180000000001</v>
      </c>
      <c r="BI60" s="342">
        <v>1941.537</v>
      </c>
      <c r="BJ60" s="342">
        <v>2081.0859999999998</v>
      </c>
      <c r="BK60" s="342">
        <v>2047.88</v>
      </c>
      <c r="BL60" s="342">
        <v>2004.789</v>
      </c>
      <c r="BM60" s="342">
        <v>1921.991</v>
      </c>
      <c r="BN60" s="342">
        <v>1878.2950000000001</v>
      </c>
      <c r="BO60" s="342">
        <v>1958.7629999999999</v>
      </c>
      <c r="BP60" s="342">
        <v>2198.6770000000001</v>
      </c>
      <c r="BQ60" s="342">
        <v>2428.98</v>
      </c>
      <c r="BR60" s="342">
        <v>2368.4409999999998</v>
      </c>
      <c r="BS60" s="342">
        <v>2076.8229999999999</v>
      </c>
      <c r="BT60" s="342">
        <v>1933.471</v>
      </c>
      <c r="BU60" s="342">
        <v>1947.7349999999999</v>
      </c>
      <c r="BV60" s="342">
        <v>2089.2939999999999</v>
      </c>
    </row>
    <row r="61" spans="1:74" ht="10.5" customHeight="1" x14ac:dyDescent="0.2">
      <c r="A61" s="548"/>
      <c r="B61" s="561" t="s">
        <v>431</v>
      </c>
      <c r="C61" s="562"/>
      <c r="D61" s="562"/>
      <c r="E61" s="562"/>
      <c r="F61" s="562"/>
      <c r="G61" s="562"/>
      <c r="H61" s="562"/>
      <c r="I61" s="562"/>
      <c r="J61" s="562"/>
      <c r="K61" s="562"/>
      <c r="L61" s="562"/>
      <c r="M61" s="562"/>
      <c r="N61" s="562"/>
      <c r="O61" s="562"/>
      <c r="P61" s="562"/>
      <c r="Q61" s="562"/>
      <c r="R61" s="562"/>
      <c r="S61" s="562"/>
      <c r="T61" s="562"/>
      <c r="U61" s="562"/>
      <c r="V61" s="562"/>
      <c r="W61" s="562"/>
      <c r="X61" s="562"/>
      <c r="Y61" s="562"/>
      <c r="Z61" s="562"/>
      <c r="AA61" s="562"/>
      <c r="AB61" s="562"/>
      <c r="AC61" s="562"/>
      <c r="AD61" s="562"/>
      <c r="AE61" s="562"/>
      <c r="AF61" s="562"/>
      <c r="AG61" s="562"/>
      <c r="AH61" s="562"/>
      <c r="AI61" s="562"/>
      <c r="AJ61" s="562"/>
      <c r="AK61" s="562"/>
      <c r="AL61" s="562"/>
      <c r="AM61" s="562"/>
      <c r="AN61" s="562"/>
      <c r="AO61" s="562"/>
      <c r="AP61" s="562"/>
      <c r="AQ61" s="562"/>
      <c r="AR61" s="562"/>
      <c r="AS61" s="562"/>
      <c r="AT61" s="562"/>
      <c r="AU61" s="562"/>
      <c r="AV61" s="562"/>
      <c r="AW61" s="562"/>
      <c r="AX61" s="562"/>
      <c r="AY61" s="562"/>
      <c r="AZ61" s="562"/>
      <c r="BA61" s="562"/>
      <c r="BB61" s="562"/>
      <c r="BC61" s="562"/>
      <c r="BD61" s="697"/>
      <c r="BE61" s="697"/>
      <c r="BF61" s="697"/>
      <c r="BG61" s="562"/>
      <c r="BH61" s="562"/>
      <c r="BI61" s="562"/>
      <c r="BJ61" s="562"/>
      <c r="BK61" s="562"/>
      <c r="BL61" s="562"/>
      <c r="BM61" s="562"/>
      <c r="BN61" s="562"/>
      <c r="BO61" s="562"/>
      <c r="BP61" s="562"/>
      <c r="BQ61" s="562"/>
      <c r="BR61" s="562"/>
      <c r="BS61" s="562"/>
      <c r="BT61" s="562"/>
      <c r="BU61" s="562"/>
      <c r="BV61" s="562"/>
    </row>
    <row r="62" spans="1:74" ht="10.5" customHeight="1" x14ac:dyDescent="0.2">
      <c r="A62" s="548"/>
      <c r="B62" s="561" t="s">
        <v>432</v>
      </c>
      <c r="C62" s="562"/>
      <c r="D62" s="562"/>
      <c r="E62" s="562"/>
      <c r="F62" s="562"/>
      <c r="G62" s="562"/>
      <c r="H62" s="562"/>
      <c r="I62" s="562"/>
      <c r="J62" s="562"/>
      <c r="K62" s="562"/>
      <c r="L62" s="562"/>
      <c r="M62" s="562"/>
      <c r="N62" s="562"/>
      <c r="O62" s="562"/>
      <c r="P62" s="562"/>
      <c r="Q62" s="562"/>
      <c r="R62" s="562"/>
      <c r="S62" s="562"/>
      <c r="T62" s="562"/>
      <c r="U62" s="562"/>
      <c r="V62" s="562"/>
      <c r="W62" s="562"/>
      <c r="X62" s="562"/>
      <c r="Y62" s="562"/>
      <c r="Z62" s="562"/>
      <c r="AA62" s="562"/>
      <c r="AB62" s="562"/>
      <c r="AC62" s="562"/>
      <c r="AD62" s="562"/>
      <c r="AE62" s="562"/>
      <c r="AF62" s="562"/>
      <c r="AG62" s="562"/>
      <c r="AH62" s="562"/>
      <c r="AI62" s="562"/>
      <c r="AJ62" s="562"/>
      <c r="AK62" s="562"/>
      <c r="AL62" s="562"/>
      <c r="AM62" s="562"/>
      <c r="AN62" s="562"/>
      <c r="AO62" s="562"/>
      <c r="AP62" s="562"/>
      <c r="AQ62" s="562"/>
      <c r="AR62" s="562"/>
      <c r="AS62" s="562"/>
      <c r="AT62" s="562"/>
      <c r="AU62" s="562"/>
      <c r="AV62" s="562"/>
      <c r="AW62" s="562"/>
      <c r="AX62" s="562"/>
      <c r="AY62" s="562"/>
      <c r="AZ62" s="562"/>
      <c r="BA62" s="562"/>
      <c r="BB62" s="562"/>
      <c r="BC62" s="562"/>
      <c r="BD62" s="697"/>
      <c r="BE62" s="697"/>
      <c r="BF62" s="697"/>
      <c r="BG62" s="562"/>
      <c r="BH62" s="562"/>
      <c r="BI62" s="562"/>
      <c r="BJ62" s="562"/>
      <c r="BK62" s="562"/>
      <c r="BL62" s="562"/>
      <c r="BM62" s="562"/>
      <c r="BN62" s="562"/>
      <c r="BO62" s="562"/>
      <c r="BP62" s="562"/>
      <c r="BQ62" s="562"/>
      <c r="BR62" s="562"/>
      <c r="BS62" s="562"/>
      <c r="BT62" s="562"/>
      <c r="BU62" s="562"/>
      <c r="BV62" s="562"/>
    </row>
    <row r="63" spans="1:74" ht="10.5" customHeight="1" x14ac:dyDescent="0.2">
      <c r="A63" s="548"/>
      <c r="B63" s="561" t="s">
        <v>433</v>
      </c>
      <c r="C63" s="562"/>
      <c r="D63" s="562"/>
      <c r="E63" s="562"/>
      <c r="F63" s="562"/>
      <c r="G63" s="562"/>
      <c r="H63" s="562"/>
      <c r="I63" s="562"/>
      <c r="J63" s="562"/>
      <c r="K63" s="562"/>
      <c r="L63" s="562"/>
      <c r="M63" s="562"/>
      <c r="N63" s="562"/>
      <c r="O63" s="562"/>
      <c r="P63" s="562"/>
      <c r="Q63" s="562"/>
      <c r="R63" s="562"/>
      <c r="S63" s="562"/>
      <c r="T63" s="562"/>
      <c r="U63" s="562"/>
      <c r="V63" s="562"/>
      <c r="W63" s="562"/>
      <c r="X63" s="562"/>
      <c r="Y63" s="562"/>
      <c r="Z63" s="562"/>
      <c r="AA63" s="562"/>
      <c r="AB63" s="562"/>
      <c r="AC63" s="562"/>
      <c r="AD63" s="562"/>
      <c r="AE63" s="562"/>
      <c r="AF63" s="562"/>
      <c r="AG63" s="562"/>
      <c r="AH63" s="562"/>
      <c r="AI63" s="562"/>
      <c r="AJ63" s="562"/>
      <c r="AK63" s="562"/>
      <c r="AL63" s="562"/>
      <c r="AM63" s="562"/>
      <c r="AN63" s="562"/>
      <c r="AO63" s="562"/>
      <c r="AP63" s="562"/>
      <c r="AQ63" s="562"/>
      <c r="AR63" s="562"/>
      <c r="AS63" s="562"/>
      <c r="AT63" s="562"/>
      <c r="AU63" s="562"/>
      <c r="AV63" s="562"/>
      <c r="AW63" s="562"/>
      <c r="AX63" s="562"/>
      <c r="AY63" s="562"/>
      <c r="AZ63" s="562"/>
      <c r="BA63" s="562"/>
      <c r="BB63" s="562"/>
      <c r="BC63" s="562"/>
      <c r="BD63" s="697"/>
      <c r="BE63" s="697"/>
      <c r="BF63" s="697"/>
      <c r="BG63" s="562"/>
      <c r="BH63" s="562"/>
      <c r="BI63" s="562"/>
      <c r="BJ63" s="562"/>
      <c r="BK63" s="562"/>
      <c r="BL63" s="562"/>
      <c r="BM63" s="562"/>
      <c r="BN63" s="562"/>
      <c r="BO63" s="562"/>
      <c r="BP63" s="562"/>
      <c r="BQ63" s="562"/>
      <c r="BR63" s="562"/>
      <c r="BS63" s="562"/>
      <c r="BT63" s="562"/>
      <c r="BU63" s="562"/>
      <c r="BV63" s="562"/>
    </row>
    <row r="64" spans="1:74" ht="10.5" customHeight="1" x14ac:dyDescent="0.2">
      <c r="A64" s="548"/>
      <c r="B64" s="561" t="s">
        <v>434</v>
      </c>
      <c r="C64" s="562"/>
      <c r="D64" s="562"/>
      <c r="E64" s="562"/>
      <c r="F64" s="562"/>
      <c r="G64" s="562"/>
      <c r="H64" s="562"/>
      <c r="I64" s="562"/>
      <c r="J64" s="562"/>
      <c r="K64" s="562"/>
      <c r="L64" s="562"/>
      <c r="M64" s="562"/>
      <c r="N64" s="562"/>
      <c r="O64" s="562"/>
      <c r="P64" s="562"/>
      <c r="Q64" s="562"/>
      <c r="R64" s="562"/>
      <c r="S64" s="562"/>
      <c r="T64" s="562"/>
      <c r="U64" s="562"/>
      <c r="V64" s="562"/>
      <c r="W64" s="562"/>
      <c r="X64" s="562"/>
      <c r="Y64" s="562"/>
      <c r="Z64" s="562"/>
      <c r="AA64" s="562"/>
      <c r="AB64" s="562"/>
      <c r="AC64" s="562"/>
      <c r="AD64" s="562"/>
      <c r="AE64" s="562"/>
      <c r="AF64" s="562"/>
      <c r="AG64" s="562"/>
      <c r="AH64" s="562"/>
      <c r="AI64" s="562"/>
      <c r="AJ64" s="562"/>
      <c r="AK64" s="562"/>
      <c r="AL64" s="562"/>
      <c r="AM64" s="562"/>
      <c r="AN64" s="562"/>
      <c r="AO64" s="562"/>
      <c r="AP64" s="562"/>
      <c r="AQ64" s="562"/>
      <c r="AR64" s="562"/>
      <c r="AS64" s="562"/>
      <c r="AT64" s="562"/>
      <c r="AU64" s="562"/>
      <c r="AV64" s="562"/>
      <c r="AW64" s="562"/>
      <c r="AX64" s="562"/>
      <c r="AY64" s="562"/>
      <c r="AZ64" s="562"/>
      <c r="BA64" s="562"/>
      <c r="BB64" s="562"/>
      <c r="BC64" s="562"/>
      <c r="BD64" s="697"/>
      <c r="BE64" s="697"/>
      <c r="BF64" s="697"/>
      <c r="BG64" s="562"/>
      <c r="BH64" s="562"/>
      <c r="BI64" s="562"/>
      <c r="BJ64" s="562"/>
      <c r="BK64" s="562"/>
      <c r="BL64" s="562"/>
      <c r="BM64" s="562"/>
      <c r="BN64" s="562"/>
      <c r="BO64" s="562"/>
      <c r="BP64" s="562"/>
      <c r="BQ64" s="562"/>
      <c r="BR64" s="562"/>
      <c r="BS64" s="562"/>
      <c r="BT64" s="562"/>
      <c r="BU64" s="562"/>
      <c r="BV64" s="562"/>
    </row>
    <row r="65" spans="1:74" ht="10.5" customHeight="1" x14ac:dyDescent="0.2">
      <c r="A65" s="563"/>
      <c r="B65" s="564" t="s">
        <v>435</v>
      </c>
      <c r="C65" s="565"/>
      <c r="D65" s="565"/>
      <c r="E65" s="565"/>
      <c r="F65" s="565"/>
      <c r="G65" s="565"/>
      <c r="H65" s="565"/>
      <c r="I65" s="565"/>
      <c r="J65" s="565"/>
      <c r="K65" s="565"/>
      <c r="L65" s="565"/>
      <c r="M65" s="565"/>
      <c r="N65" s="565"/>
      <c r="O65" s="565"/>
      <c r="P65" s="565"/>
      <c r="Q65" s="565"/>
      <c r="R65" s="565"/>
      <c r="S65" s="565"/>
      <c r="T65" s="565"/>
      <c r="U65" s="565"/>
      <c r="V65" s="565"/>
      <c r="W65" s="565"/>
      <c r="X65" s="565"/>
      <c r="Y65" s="565"/>
      <c r="Z65" s="565"/>
      <c r="AA65" s="565"/>
      <c r="AB65" s="565"/>
      <c r="AC65" s="565"/>
      <c r="AD65" s="565"/>
      <c r="AE65" s="565"/>
      <c r="AF65" s="565"/>
      <c r="AG65" s="565"/>
      <c r="AH65" s="565"/>
      <c r="AI65" s="565"/>
      <c r="AJ65" s="565"/>
      <c r="AK65" s="565"/>
      <c r="AL65" s="565"/>
      <c r="AM65" s="565"/>
      <c r="AN65" s="565"/>
      <c r="AO65" s="565"/>
      <c r="AP65" s="565"/>
      <c r="AQ65" s="565"/>
      <c r="AR65" s="565"/>
      <c r="AS65" s="565"/>
      <c r="AT65" s="565"/>
      <c r="AU65" s="565"/>
      <c r="AV65" s="565"/>
      <c r="AW65" s="565"/>
      <c r="AX65" s="565"/>
      <c r="AY65" s="565"/>
      <c r="AZ65" s="565"/>
      <c r="BA65" s="565"/>
      <c r="BB65" s="565"/>
      <c r="BC65" s="565"/>
      <c r="BD65" s="698"/>
      <c r="BE65" s="698"/>
      <c r="BF65" s="698"/>
      <c r="BG65" s="565"/>
      <c r="BH65" s="565"/>
      <c r="BI65" s="565"/>
      <c r="BJ65" s="565"/>
      <c r="BK65" s="565"/>
      <c r="BL65" s="565"/>
      <c r="BM65" s="565"/>
      <c r="BN65" s="565"/>
      <c r="BO65" s="565"/>
      <c r="BP65" s="565"/>
      <c r="BQ65" s="565"/>
      <c r="BR65" s="565"/>
      <c r="BS65" s="565"/>
      <c r="BT65" s="565"/>
      <c r="BU65" s="565"/>
      <c r="BV65" s="565"/>
    </row>
    <row r="66" spans="1:74" ht="10.5" customHeight="1" x14ac:dyDescent="0.2">
      <c r="A66" s="563"/>
      <c r="B66" s="566" t="s">
        <v>436</v>
      </c>
      <c r="C66" s="565"/>
      <c r="D66" s="565"/>
      <c r="E66" s="565"/>
      <c r="F66" s="565"/>
      <c r="G66" s="565"/>
      <c r="H66" s="565"/>
      <c r="I66" s="565"/>
      <c r="J66" s="565"/>
      <c r="K66" s="565"/>
      <c r="L66" s="565"/>
      <c r="M66" s="565"/>
      <c r="N66" s="565"/>
      <c r="O66" s="565"/>
      <c r="P66" s="565"/>
      <c r="Q66" s="565"/>
      <c r="R66" s="565"/>
      <c r="S66" s="565"/>
      <c r="T66" s="565"/>
      <c r="U66" s="565"/>
      <c r="V66" s="565"/>
      <c r="W66" s="565"/>
      <c r="X66" s="565"/>
      <c r="Y66" s="565"/>
      <c r="Z66" s="565"/>
      <c r="AA66" s="565"/>
      <c r="AB66" s="565"/>
      <c r="AC66" s="565"/>
      <c r="AD66" s="565"/>
      <c r="AE66" s="565"/>
      <c r="AF66" s="565"/>
      <c r="AG66" s="565"/>
      <c r="AH66" s="565"/>
      <c r="AI66" s="565"/>
      <c r="AJ66" s="565"/>
      <c r="AK66" s="565"/>
      <c r="AL66" s="565"/>
      <c r="AM66" s="565"/>
      <c r="AN66" s="565"/>
      <c r="AO66" s="565"/>
      <c r="AP66" s="565"/>
      <c r="AQ66" s="565"/>
      <c r="AR66" s="565"/>
      <c r="AS66" s="565"/>
      <c r="AT66" s="565"/>
      <c r="AU66" s="565"/>
      <c r="AV66" s="565"/>
      <c r="AW66" s="565"/>
      <c r="AX66" s="565"/>
      <c r="AY66" s="565"/>
      <c r="AZ66" s="565"/>
      <c r="BA66" s="565"/>
      <c r="BB66" s="565"/>
      <c r="BC66" s="565"/>
      <c r="BD66" s="698"/>
      <c r="BE66" s="698"/>
      <c r="BF66" s="698"/>
      <c r="BG66" s="565"/>
      <c r="BH66" s="565"/>
      <c r="BI66" s="565"/>
      <c r="BJ66" s="565"/>
      <c r="BK66" s="565"/>
      <c r="BL66" s="565"/>
      <c r="BM66" s="565"/>
      <c r="BN66" s="565"/>
      <c r="BO66" s="565"/>
      <c r="BP66" s="565"/>
      <c r="BQ66" s="565"/>
      <c r="BR66" s="565"/>
      <c r="BS66" s="565"/>
      <c r="BT66" s="565"/>
      <c r="BU66" s="565"/>
      <c r="BV66" s="565"/>
    </row>
    <row r="67" spans="1:74" ht="10.5" customHeight="1" x14ac:dyDescent="0.2">
      <c r="A67" s="563"/>
      <c r="B67" s="567" t="s">
        <v>437</v>
      </c>
      <c r="C67" s="568"/>
      <c r="D67" s="568"/>
      <c r="E67" s="568"/>
      <c r="F67" s="568"/>
      <c r="G67" s="568"/>
      <c r="H67" s="568"/>
      <c r="I67" s="568"/>
      <c r="J67" s="568"/>
      <c r="K67" s="568"/>
      <c r="L67" s="568"/>
      <c r="M67" s="568"/>
      <c r="N67" s="568"/>
      <c r="O67" s="568"/>
      <c r="P67" s="568"/>
      <c r="Q67" s="568"/>
      <c r="R67" s="568"/>
      <c r="S67" s="568"/>
      <c r="T67" s="568"/>
      <c r="U67" s="568"/>
      <c r="V67" s="568"/>
      <c r="W67" s="568"/>
      <c r="X67" s="568"/>
      <c r="Y67" s="568"/>
      <c r="Z67" s="568"/>
      <c r="AA67" s="568"/>
      <c r="AB67" s="568"/>
      <c r="AC67" s="568"/>
      <c r="AD67" s="568"/>
      <c r="AE67" s="568"/>
      <c r="AF67" s="568"/>
      <c r="AG67" s="568"/>
      <c r="AH67" s="568"/>
      <c r="AI67" s="568"/>
      <c r="AJ67" s="568"/>
      <c r="AK67" s="568"/>
      <c r="AL67" s="568"/>
      <c r="AM67" s="568"/>
      <c r="AN67" s="568"/>
      <c r="AO67" s="568"/>
      <c r="AP67" s="568"/>
      <c r="AQ67" s="568"/>
      <c r="AR67" s="568"/>
      <c r="AS67" s="568"/>
      <c r="AT67" s="568"/>
      <c r="AU67" s="568"/>
      <c r="AV67" s="568"/>
      <c r="AW67" s="568"/>
      <c r="AX67" s="568"/>
      <c r="AY67" s="568"/>
      <c r="AZ67" s="568"/>
      <c r="BA67" s="568"/>
      <c r="BB67" s="568"/>
      <c r="BC67" s="568"/>
      <c r="BD67" s="699"/>
      <c r="BE67" s="699"/>
      <c r="BF67" s="699"/>
      <c r="BG67" s="568"/>
      <c r="BH67" s="568"/>
      <c r="BI67" s="568"/>
      <c r="BJ67" s="568"/>
      <c r="BK67" s="568"/>
      <c r="BL67" s="568"/>
      <c r="BM67" s="568"/>
      <c r="BN67" s="568"/>
      <c r="BO67" s="568"/>
      <c r="BP67" s="568"/>
      <c r="BQ67" s="568"/>
      <c r="BR67" s="568"/>
      <c r="BS67" s="568"/>
      <c r="BT67" s="568"/>
      <c r="BU67" s="568"/>
      <c r="BV67" s="568"/>
    </row>
    <row r="68" spans="1:74" ht="10.5" customHeight="1" x14ac:dyDescent="0.2">
      <c r="A68" s="563"/>
      <c r="B68" s="810" t="s">
        <v>1129</v>
      </c>
      <c r="C68" s="798"/>
      <c r="D68" s="798"/>
      <c r="E68" s="798"/>
      <c r="F68" s="798"/>
      <c r="G68" s="798"/>
      <c r="H68" s="798"/>
      <c r="I68" s="798"/>
      <c r="J68" s="798"/>
      <c r="K68" s="798"/>
      <c r="L68" s="798"/>
      <c r="M68" s="798"/>
      <c r="N68" s="798"/>
      <c r="O68" s="798"/>
      <c r="P68" s="798"/>
      <c r="Q68" s="798"/>
      <c r="R68" s="568"/>
      <c r="S68" s="568"/>
      <c r="T68" s="568"/>
      <c r="U68" s="568"/>
      <c r="V68" s="568"/>
      <c r="W68" s="568"/>
      <c r="X68" s="568"/>
      <c r="Y68" s="568"/>
      <c r="Z68" s="568"/>
      <c r="AA68" s="568"/>
      <c r="AB68" s="568"/>
      <c r="AC68" s="568"/>
      <c r="AD68" s="568"/>
      <c r="AE68" s="568"/>
      <c r="AF68" s="568"/>
      <c r="AG68" s="568"/>
      <c r="AH68" s="568"/>
      <c r="AI68" s="568"/>
      <c r="AJ68" s="568"/>
      <c r="AK68" s="568"/>
      <c r="AL68" s="568"/>
      <c r="AM68" s="568"/>
      <c r="AN68" s="568"/>
      <c r="AO68" s="568"/>
      <c r="AP68" s="568"/>
      <c r="AQ68" s="568"/>
      <c r="AR68" s="568"/>
      <c r="AS68" s="568"/>
      <c r="AT68" s="568"/>
      <c r="AU68" s="568"/>
      <c r="AV68" s="568"/>
      <c r="AW68" s="568"/>
      <c r="AX68" s="568"/>
      <c r="AY68" s="568"/>
      <c r="AZ68" s="568"/>
      <c r="BA68" s="568"/>
      <c r="BB68" s="568"/>
      <c r="BC68" s="568"/>
      <c r="BD68" s="699"/>
      <c r="BE68" s="699"/>
      <c r="BF68" s="699"/>
      <c r="BG68" s="568"/>
      <c r="BH68" s="568"/>
      <c r="BI68" s="568"/>
      <c r="BJ68" s="568"/>
      <c r="BK68" s="568"/>
      <c r="BL68" s="568"/>
      <c r="BM68" s="568"/>
      <c r="BN68" s="568"/>
      <c r="BO68" s="568"/>
      <c r="BP68" s="568"/>
      <c r="BQ68" s="568"/>
      <c r="BR68" s="568"/>
      <c r="BS68" s="568"/>
      <c r="BT68" s="568"/>
      <c r="BU68" s="568"/>
      <c r="BV68" s="568"/>
    </row>
    <row r="69" spans="1:74" x14ac:dyDescent="0.2">
      <c r="A69" s="569"/>
      <c r="B69" s="570"/>
      <c r="C69" s="570"/>
      <c r="D69" s="570"/>
      <c r="E69" s="570"/>
      <c r="F69" s="570"/>
      <c r="G69" s="570"/>
      <c r="H69" s="570"/>
      <c r="I69" s="570"/>
      <c r="J69" s="570"/>
      <c r="K69" s="570"/>
      <c r="L69" s="570"/>
      <c r="M69" s="570"/>
      <c r="O69" s="570"/>
      <c r="P69" s="570"/>
      <c r="Q69" s="570"/>
      <c r="R69" s="570"/>
      <c r="S69" s="570"/>
      <c r="T69" s="570"/>
      <c r="U69" s="570"/>
      <c r="V69" s="570"/>
      <c r="W69" s="570"/>
      <c r="X69" s="570"/>
      <c r="Y69" s="570"/>
      <c r="AA69" s="570"/>
      <c r="AB69" s="570"/>
      <c r="AC69" s="570"/>
      <c r="AD69" s="570"/>
      <c r="AE69" s="570"/>
      <c r="AF69" s="570"/>
      <c r="AG69" s="570"/>
      <c r="AH69" s="570"/>
      <c r="AI69" s="570"/>
      <c r="AJ69" s="570"/>
      <c r="AK69" s="570"/>
      <c r="AM69" s="570"/>
      <c r="AN69" s="570"/>
      <c r="AO69" s="570"/>
      <c r="AP69" s="570"/>
      <c r="AQ69" s="570"/>
      <c r="AR69" s="570"/>
      <c r="AS69" s="570"/>
      <c r="AT69" s="570"/>
      <c r="AU69" s="570"/>
      <c r="AV69" s="570"/>
      <c r="AW69" s="570"/>
      <c r="AY69" s="570"/>
      <c r="AZ69" s="570"/>
      <c r="BA69" s="570"/>
      <c r="BB69" s="570"/>
      <c r="BC69" s="570"/>
      <c r="BD69" s="700"/>
      <c r="BE69" s="700"/>
      <c r="BF69" s="700"/>
      <c r="BG69" s="570"/>
      <c r="BH69" s="570"/>
      <c r="BI69" s="570"/>
      <c r="BK69" s="570"/>
      <c r="BL69" s="570"/>
      <c r="BM69" s="570"/>
      <c r="BN69" s="570"/>
      <c r="BO69" s="570"/>
      <c r="BP69" s="570"/>
      <c r="BQ69" s="570"/>
      <c r="BR69" s="570"/>
      <c r="BS69" s="570"/>
      <c r="BT69" s="570"/>
      <c r="BU69" s="570"/>
    </row>
    <row r="70" spans="1:74" x14ac:dyDescent="0.2">
      <c r="A70" s="569"/>
      <c r="B70" s="570"/>
      <c r="C70" s="570"/>
      <c r="D70" s="570"/>
      <c r="E70" s="570"/>
      <c r="F70" s="570"/>
      <c r="G70" s="570"/>
      <c r="H70" s="570"/>
      <c r="I70" s="570"/>
      <c r="J70" s="570"/>
      <c r="K70" s="570"/>
      <c r="L70" s="570"/>
      <c r="M70" s="570"/>
      <c r="O70" s="570"/>
      <c r="P70" s="570"/>
      <c r="Q70" s="570"/>
      <c r="R70" s="570"/>
      <c r="S70" s="570"/>
      <c r="T70" s="570"/>
      <c r="U70" s="570"/>
      <c r="V70" s="570"/>
      <c r="W70" s="570"/>
      <c r="X70" s="570"/>
      <c r="Y70" s="570"/>
      <c r="AA70" s="570"/>
      <c r="AB70" s="570"/>
      <c r="AC70" s="570"/>
      <c r="AD70" s="570"/>
      <c r="AE70" s="570"/>
      <c r="AF70" s="570"/>
      <c r="AG70" s="570"/>
      <c r="AH70" s="570"/>
      <c r="AI70" s="570"/>
      <c r="AJ70" s="570"/>
      <c r="AK70" s="570"/>
      <c r="AM70" s="570"/>
      <c r="AN70" s="570"/>
      <c r="AO70" s="570"/>
      <c r="AP70" s="570"/>
      <c r="AQ70" s="570"/>
      <c r="AR70" s="570"/>
      <c r="AS70" s="570"/>
      <c r="AT70" s="570"/>
      <c r="AU70" s="570"/>
      <c r="AV70" s="570"/>
      <c r="AW70" s="570"/>
      <c r="AY70" s="570"/>
      <c r="AZ70" s="570"/>
      <c r="BA70" s="570"/>
      <c r="BB70" s="570"/>
      <c r="BC70" s="570"/>
      <c r="BD70" s="700"/>
      <c r="BE70" s="700"/>
      <c r="BF70" s="700"/>
      <c r="BG70" s="570"/>
      <c r="BH70" s="570"/>
      <c r="BI70" s="570"/>
      <c r="BK70" s="570"/>
      <c r="BL70" s="570"/>
      <c r="BM70" s="570"/>
      <c r="BN70" s="570"/>
      <c r="BO70" s="570"/>
      <c r="BP70" s="570"/>
      <c r="BQ70" s="570"/>
      <c r="BR70" s="570"/>
      <c r="BS70" s="570"/>
      <c r="BT70" s="570"/>
      <c r="BU70" s="570"/>
    </row>
    <row r="71" spans="1:74" x14ac:dyDescent="0.2">
      <c r="A71" s="571"/>
      <c r="B71" s="572"/>
      <c r="C71" s="572"/>
      <c r="D71" s="573"/>
      <c r="E71" s="573"/>
      <c r="F71" s="573"/>
      <c r="G71" s="573"/>
      <c r="H71" s="573"/>
      <c r="I71" s="573"/>
      <c r="J71" s="573"/>
      <c r="K71" s="573"/>
      <c r="L71" s="573"/>
      <c r="M71" s="573"/>
      <c r="N71" s="573"/>
      <c r="O71" s="572"/>
      <c r="P71" s="573"/>
      <c r="Q71" s="573"/>
      <c r="R71" s="573"/>
      <c r="S71" s="573"/>
      <c r="T71" s="573"/>
      <c r="U71" s="573"/>
      <c r="V71" s="573"/>
      <c r="W71" s="573"/>
      <c r="X71" s="573"/>
      <c r="Y71" s="573"/>
      <c r="Z71" s="573"/>
      <c r="AA71" s="572"/>
      <c r="AB71" s="573"/>
      <c r="AC71" s="573"/>
      <c r="AD71" s="573"/>
      <c r="AE71" s="573"/>
      <c r="AF71" s="573"/>
      <c r="AG71" s="573"/>
      <c r="AH71" s="573"/>
      <c r="AI71" s="573"/>
      <c r="AJ71" s="573"/>
      <c r="AK71" s="573"/>
      <c r="AL71" s="573"/>
      <c r="AM71" s="572"/>
      <c r="AN71" s="573"/>
      <c r="AO71" s="573"/>
      <c r="AP71" s="573"/>
      <c r="AQ71" s="573"/>
      <c r="AR71" s="573"/>
      <c r="AS71" s="573"/>
      <c r="AT71" s="573"/>
      <c r="AU71" s="573"/>
      <c r="AV71" s="573"/>
      <c r="AW71" s="573"/>
      <c r="AX71" s="573"/>
      <c r="AY71" s="572"/>
      <c r="AZ71" s="573"/>
      <c r="BA71" s="573"/>
      <c r="BB71" s="573"/>
      <c r="BC71" s="573"/>
      <c r="BD71" s="681"/>
      <c r="BE71" s="681"/>
      <c r="BF71" s="681"/>
      <c r="BG71" s="573"/>
      <c r="BH71" s="573"/>
      <c r="BI71" s="573"/>
      <c r="BJ71" s="573"/>
      <c r="BK71" s="572"/>
      <c r="BL71" s="573"/>
      <c r="BM71" s="573"/>
      <c r="BN71" s="573"/>
      <c r="BO71" s="573"/>
      <c r="BP71" s="573"/>
      <c r="BQ71" s="573"/>
      <c r="BR71" s="573"/>
      <c r="BS71" s="573"/>
      <c r="BT71" s="573"/>
      <c r="BU71" s="573"/>
      <c r="BV71" s="573"/>
    </row>
    <row r="72" spans="1:74" x14ac:dyDescent="0.2">
      <c r="A72" s="573"/>
      <c r="B72" s="574"/>
      <c r="C72" s="575"/>
      <c r="D72" s="575"/>
      <c r="E72" s="575"/>
      <c r="F72" s="575"/>
      <c r="G72" s="575"/>
      <c r="H72" s="575"/>
      <c r="I72" s="575"/>
      <c r="J72" s="575"/>
      <c r="K72" s="575"/>
      <c r="L72" s="575"/>
      <c r="M72" s="575"/>
      <c r="N72" s="575"/>
      <c r="O72" s="575"/>
      <c r="P72" s="575"/>
      <c r="Q72" s="575"/>
      <c r="R72" s="575"/>
      <c r="S72" s="575"/>
      <c r="T72" s="575"/>
      <c r="U72" s="575"/>
      <c r="V72" s="575"/>
      <c r="W72" s="575"/>
      <c r="X72" s="575"/>
      <c r="Y72" s="575"/>
      <c r="Z72" s="575"/>
      <c r="AA72" s="575"/>
      <c r="AB72" s="575"/>
      <c r="AC72" s="575"/>
      <c r="AD72" s="575"/>
      <c r="AE72" s="575"/>
      <c r="AF72" s="575"/>
      <c r="AG72" s="575"/>
      <c r="AH72" s="575"/>
      <c r="AI72" s="575"/>
      <c r="AJ72" s="575"/>
      <c r="AK72" s="575"/>
      <c r="AL72" s="575"/>
      <c r="AM72" s="575"/>
      <c r="AN72" s="575"/>
      <c r="AO72" s="575"/>
      <c r="AP72" s="575"/>
      <c r="AQ72" s="575"/>
      <c r="AR72" s="575"/>
      <c r="AS72" s="575"/>
      <c r="AT72" s="575"/>
      <c r="AU72" s="575"/>
      <c r="AV72" s="575"/>
      <c r="AW72" s="575"/>
      <c r="AX72" s="575"/>
      <c r="AY72" s="575"/>
      <c r="AZ72" s="575"/>
      <c r="BA72" s="575"/>
      <c r="BB72" s="575"/>
      <c r="BC72" s="575"/>
      <c r="BD72" s="701"/>
      <c r="BE72" s="701"/>
      <c r="BF72" s="701"/>
      <c r="BG72" s="575"/>
      <c r="BH72" s="575"/>
      <c r="BI72" s="575"/>
      <c r="BJ72" s="575"/>
      <c r="BK72" s="575"/>
      <c r="BL72" s="575"/>
      <c r="BM72" s="575"/>
      <c r="BN72" s="575"/>
      <c r="BO72" s="575"/>
      <c r="BP72" s="575"/>
      <c r="BQ72" s="575"/>
      <c r="BR72" s="575"/>
      <c r="BS72" s="575"/>
      <c r="BT72" s="575"/>
      <c r="BU72" s="575"/>
      <c r="BV72" s="575"/>
    </row>
    <row r="73" spans="1:74" x14ac:dyDescent="0.2">
      <c r="A73" s="573"/>
      <c r="B73" s="572"/>
      <c r="C73" s="575"/>
      <c r="D73" s="575"/>
      <c r="E73" s="575"/>
      <c r="F73" s="575"/>
      <c r="G73" s="575"/>
      <c r="H73" s="575"/>
      <c r="I73" s="575"/>
      <c r="J73" s="575"/>
      <c r="K73" s="575"/>
      <c r="L73" s="575"/>
      <c r="M73" s="575"/>
      <c r="N73" s="575"/>
      <c r="O73" s="575"/>
      <c r="P73" s="575"/>
      <c r="Q73" s="575"/>
      <c r="R73" s="575"/>
      <c r="S73" s="575"/>
      <c r="T73" s="575"/>
      <c r="U73" s="575"/>
      <c r="V73" s="575"/>
      <c r="W73" s="575"/>
      <c r="X73" s="575"/>
      <c r="Y73" s="575"/>
      <c r="Z73" s="575"/>
      <c r="AA73" s="575"/>
      <c r="AB73" s="575"/>
      <c r="AC73" s="575"/>
      <c r="AD73" s="575"/>
      <c r="AE73" s="575"/>
      <c r="AF73" s="575"/>
      <c r="AG73" s="575"/>
      <c r="AH73" s="575"/>
      <c r="AI73" s="575"/>
      <c r="AJ73" s="575"/>
      <c r="AK73" s="575"/>
      <c r="AL73" s="575"/>
      <c r="AM73" s="575"/>
      <c r="AN73" s="575"/>
      <c r="AO73" s="575"/>
      <c r="AP73" s="575"/>
      <c r="AQ73" s="575"/>
      <c r="AR73" s="575"/>
      <c r="AS73" s="575"/>
      <c r="AT73" s="575"/>
      <c r="AU73" s="575"/>
      <c r="AV73" s="575"/>
      <c r="AW73" s="575"/>
      <c r="AX73" s="575"/>
      <c r="AY73" s="575"/>
      <c r="AZ73" s="575"/>
      <c r="BA73" s="575"/>
      <c r="BB73" s="575"/>
      <c r="BC73" s="575"/>
      <c r="BD73" s="701"/>
      <c r="BE73" s="701"/>
      <c r="BF73" s="701"/>
      <c r="BG73" s="575"/>
      <c r="BH73" s="575"/>
      <c r="BI73" s="575"/>
      <c r="BJ73" s="575"/>
      <c r="BK73" s="575"/>
      <c r="BL73" s="575"/>
      <c r="BM73" s="575"/>
      <c r="BN73" s="575"/>
      <c r="BO73" s="575"/>
      <c r="BP73" s="575"/>
      <c r="BQ73" s="575"/>
      <c r="BR73" s="575"/>
      <c r="BS73" s="575"/>
      <c r="BT73" s="575"/>
      <c r="BU73" s="575"/>
      <c r="BV73" s="575"/>
    </row>
    <row r="74" spans="1:74" x14ac:dyDescent="0.2">
      <c r="A74" s="573"/>
      <c r="B74" s="572"/>
      <c r="C74" s="575">
        <f>C11-SUM(C12:C17)</f>
        <v>5.5000100473989733E-8</v>
      </c>
      <c r="D74" s="575">
        <f t="shared" ref="D74:BO74" si="0">D11-SUM(D12:D17)</f>
        <v>1.600028554094024E-8</v>
      </c>
      <c r="E74" s="575">
        <f t="shared" si="0"/>
        <v>-3.9000042306724936E-8</v>
      </c>
      <c r="F74" s="575">
        <f t="shared" si="0"/>
        <v>0</v>
      </c>
      <c r="G74" s="575">
        <f t="shared" si="0"/>
        <v>5.299989425111562E-8</v>
      </c>
      <c r="H74" s="575">
        <f t="shared" si="0"/>
        <v>-3.2999878385453485E-8</v>
      </c>
      <c r="I74" s="575">
        <f t="shared" si="0"/>
        <v>-3.8999814933049493E-8</v>
      </c>
      <c r="J74" s="575">
        <f t="shared" si="0"/>
        <v>-1.9000026441062801E-8</v>
      </c>
      <c r="K74" s="575">
        <f t="shared" si="0"/>
        <v>3.0000137485330924E-8</v>
      </c>
      <c r="L74" s="575">
        <f t="shared" si="0"/>
        <v>-2.8000158636132255E-8</v>
      </c>
      <c r="M74" s="575">
        <f t="shared" si="0"/>
        <v>2.6999714464182034E-8</v>
      </c>
      <c r="N74" s="575">
        <f t="shared" si="0"/>
        <v>1.4000306691741571E-8</v>
      </c>
      <c r="O74" s="575">
        <f t="shared" si="0"/>
        <v>-9.999894245993346E-10</v>
      </c>
      <c r="P74" s="575">
        <f t="shared" si="0"/>
        <v>7.9996880231192335E-9</v>
      </c>
      <c r="Q74" s="575">
        <f t="shared" si="0"/>
        <v>4.200001058052294E-8</v>
      </c>
      <c r="R74" s="575">
        <f t="shared" si="0"/>
        <v>3.5999846659251489E-8</v>
      </c>
      <c r="S74" s="575">
        <f t="shared" si="0"/>
        <v>3.3000105759128928E-8</v>
      </c>
      <c r="T74" s="575">
        <f t="shared" si="0"/>
        <v>0</v>
      </c>
      <c r="U74" s="575">
        <f t="shared" si="0"/>
        <v>9.999894245993346E-10</v>
      </c>
      <c r="V74" s="575">
        <f t="shared" si="0"/>
        <v>3.0999672162579373E-8</v>
      </c>
      <c r="W74" s="575">
        <f t="shared" si="0"/>
        <v>7.0003807195462286E-9</v>
      </c>
      <c r="X74" s="575">
        <f t="shared" si="0"/>
        <v>4.8999936552718282E-8</v>
      </c>
      <c r="Y74" s="575">
        <f t="shared" si="0"/>
        <v>-4.000003173132427E-8</v>
      </c>
      <c r="Z74" s="575">
        <f t="shared" si="0"/>
        <v>2.1000232663936913E-8</v>
      </c>
      <c r="AA74" s="575">
        <f t="shared" si="0"/>
        <v>5.5999862524913624E-8</v>
      </c>
      <c r="AB74" s="575">
        <f t="shared" si="0"/>
        <v>1.600028554094024E-8</v>
      </c>
      <c r="AC74" s="575">
        <f t="shared" si="0"/>
        <v>0</v>
      </c>
      <c r="AD74" s="575">
        <f t="shared" si="0"/>
        <v>2.9999682737980038E-9</v>
      </c>
      <c r="AE74" s="575">
        <f t="shared" si="0"/>
        <v>4.8999936552718282E-8</v>
      </c>
      <c r="AF74" s="575">
        <f t="shared" si="0"/>
        <v>-4.3000000005122274E-8</v>
      </c>
      <c r="AG74" s="575">
        <f t="shared" si="0"/>
        <v>-3.4000095183728263E-8</v>
      </c>
      <c r="AH74" s="575">
        <f t="shared" si="0"/>
        <v>-9.999894245993346E-10</v>
      </c>
      <c r="AI74" s="575">
        <f t="shared" si="0"/>
        <v>-9.999894245993346E-9</v>
      </c>
      <c r="AJ74" s="575">
        <f t="shared" si="0"/>
        <v>-1.9000481188413687E-8</v>
      </c>
      <c r="AK74" s="575">
        <f t="shared" si="0"/>
        <v>-3.9999576983973384E-9</v>
      </c>
      <c r="AL74" s="575">
        <f t="shared" si="0"/>
        <v>-1.6999820218188688E-8</v>
      </c>
      <c r="AM74" s="575">
        <f t="shared" si="0"/>
        <v>9.999894245993346E-10</v>
      </c>
      <c r="AN74" s="575">
        <f t="shared" si="0"/>
        <v>4.3000000005122274E-8</v>
      </c>
      <c r="AO74" s="575">
        <f t="shared" si="0"/>
        <v>-9.999894245993346E-9</v>
      </c>
      <c r="AP74" s="575">
        <f t="shared" si="0"/>
        <v>-3.2999651011778042E-8</v>
      </c>
      <c r="AQ74" s="575">
        <f t="shared" si="0"/>
        <v>-3.5999619285576046E-8</v>
      </c>
      <c r="AR74" s="575">
        <f t="shared" si="0"/>
        <v>5.9994818002451211E-9</v>
      </c>
      <c r="AS74" s="575">
        <f t="shared" si="0"/>
        <v>-2.1999994714860804E-8</v>
      </c>
      <c r="AT74" s="575">
        <f t="shared" si="0"/>
        <v>-1.299986251979135E-8</v>
      </c>
      <c r="AU74" s="575">
        <f t="shared" si="0"/>
        <v>-3.5999846659251489E-8</v>
      </c>
      <c r="AV74" s="575">
        <f t="shared" si="0"/>
        <v>-4.3999989429721609E-8</v>
      </c>
      <c r="AW74" s="575">
        <f t="shared" si="0"/>
        <v>3.399986781005282E-8</v>
      </c>
      <c r="AX74" s="575">
        <f t="shared" si="0"/>
        <v>-3.3000105759128928E-8</v>
      </c>
      <c r="AY74" s="575">
        <f t="shared" si="0"/>
        <v>1.4000079318066128E-8</v>
      </c>
      <c r="AZ74" s="575">
        <f t="shared" si="0"/>
        <v>-3.599999997732084E-4</v>
      </c>
      <c r="BA74" s="575">
        <f t="shared" si="0"/>
        <v>4.799999996976112E-4</v>
      </c>
      <c r="BB74" s="575">
        <f t="shared" si="0"/>
        <v>-2.7000000045518391E-4</v>
      </c>
      <c r="BC74" s="575">
        <f t="shared" si="0"/>
        <v>-9.9999999747524271E-5</v>
      </c>
      <c r="BD74" s="701">
        <f t="shared" si="0"/>
        <v>5.9999999848514562E-5</v>
      </c>
      <c r="BE74" s="701">
        <f t="shared" si="0"/>
        <v>3.4999999979845597E-4</v>
      </c>
      <c r="BF74" s="701">
        <f t="shared" si="0"/>
        <v>-1.9999999994979589E-4</v>
      </c>
      <c r="BG74" s="575">
        <f t="shared" si="0"/>
        <v>2.1000000015192199E-4</v>
      </c>
      <c r="BH74" s="575">
        <f t="shared" si="0"/>
        <v>1.099999997222767E-4</v>
      </c>
      <c r="BI74" s="575">
        <f t="shared" si="0"/>
        <v>-5.0999999984924216E-4</v>
      </c>
      <c r="BJ74" s="575">
        <f t="shared" si="0"/>
        <v>-3.4000000005107722E-4</v>
      </c>
      <c r="BK74" s="575">
        <f t="shared" si="0"/>
        <v>2.9999999969732016E-4</v>
      </c>
      <c r="BL74" s="575">
        <f t="shared" si="0"/>
        <v>-3.7000000020270818E-4</v>
      </c>
      <c r="BM74" s="575">
        <f t="shared" si="0"/>
        <v>3.9999999899009708E-5</v>
      </c>
      <c r="BN74" s="575">
        <f t="shared" si="0"/>
        <v>-1.9999999994979589E-4</v>
      </c>
      <c r="BO74" s="575">
        <f t="shared" si="0"/>
        <v>-8.9999999545398168E-5</v>
      </c>
      <c r="BP74" s="575">
        <f t="shared" ref="BP74:BV74" si="1">BP11-SUM(BP12:BP17)</f>
        <v>1.4000000010128133E-4</v>
      </c>
      <c r="BQ74" s="575">
        <f t="shared" si="1"/>
        <v>1.9999999949504854E-4</v>
      </c>
      <c r="BR74" s="575">
        <f t="shared" si="1"/>
        <v>-4.0000000126383384E-5</v>
      </c>
      <c r="BS74" s="575">
        <f t="shared" si="1"/>
        <v>3.6000000022795575E-4</v>
      </c>
      <c r="BT74" s="575">
        <f t="shared" si="1"/>
        <v>5.2999999979874701E-4</v>
      </c>
      <c r="BU74" s="575">
        <f t="shared" si="1"/>
        <v>5.0000000101135811E-5</v>
      </c>
      <c r="BV74" s="575">
        <f t="shared" si="1"/>
        <v>-1.9000000020241714E-4</v>
      </c>
    </row>
    <row r="76" spans="1:74" x14ac:dyDescent="0.2">
      <c r="B76" s="574"/>
      <c r="C76" s="575"/>
      <c r="D76" s="575"/>
      <c r="E76" s="575"/>
      <c r="F76" s="575"/>
      <c r="G76" s="575"/>
      <c r="H76" s="575"/>
      <c r="I76" s="575"/>
      <c r="J76" s="575"/>
      <c r="K76" s="575"/>
      <c r="L76" s="575"/>
      <c r="M76" s="575"/>
      <c r="N76" s="575"/>
      <c r="O76" s="575"/>
      <c r="P76" s="575"/>
      <c r="Q76" s="575"/>
      <c r="R76" s="575"/>
      <c r="S76" s="575"/>
      <c r="T76" s="575"/>
      <c r="U76" s="575"/>
      <c r="V76" s="575"/>
      <c r="W76" s="575"/>
      <c r="X76" s="575"/>
      <c r="Y76" s="575"/>
      <c r="Z76" s="575"/>
      <c r="AA76" s="575"/>
      <c r="AB76" s="575"/>
      <c r="AC76" s="575"/>
      <c r="AD76" s="575"/>
      <c r="AE76" s="575"/>
      <c r="AF76" s="575"/>
      <c r="AG76" s="575"/>
      <c r="AH76" s="575"/>
      <c r="AI76" s="575"/>
      <c r="AJ76" s="575"/>
      <c r="AK76" s="575"/>
      <c r="AL76" s="575"/>
      <c r="AM76" s="575"/>
      <c r="AN76" s="575"/>
      <c r="AO76" s="575"/>
      <c r="AP76" s="575"/>
      <c r="AQ76" s="575"/>
      <c r="AR76" s="575"/>
      <c r="AS76" s="575"/>
      <c r="AT76" s="575"/>
      <c r="AU76" s="575"/>
      <c r="AV76" s="575"/>
      <c r="AW76" s="575"/>
      <c r="AX76" s="575"/>
      <c r="AY76" s="575"/>
      <c r="AZ76" s="575"/>
      <c r="BA76" s="575"/>
      <c r="BB76" s="575"/>
      <c r="BC76" s="575"/>
      <c r="BD76" s="701"/>
      <c r="BE76" s="701"/>
      <c r="BF76" s="701"/>
      <c r="BG76" s="575"/>
      <c r="BH76" s="575"/>
      <c r="BI76" s="575"/>
      <c r="BJ76" s="575"/>
      <c r="BK76" s="575"/>
      <c r="BL76" s="575"/>
      <c r="BM76" s="575"/>
      <c r="BN76" s="575"/>
      <c r="BO76" s="575"/>
      <c r="BP76" s="575"/>
      <c r="BQ76" s="575"/>
      <c r="BR76" s="575"/>
      <c r="BS76" s="575"/>
      <c r="BT76" s="575"/>
      <c r="BU76" s="575"/>
      <c r="BV76" s="575"/>
    </row>
    <row r="77" spans="1:74" x14ac:dyDescent="0.2">
      <c r="B77" s="572"/>
      <c r="C77" s="575"/>
      <c r="D77" s="575"/>
      <c r="E77" s="575"/>
      <c r="F77" s="575"/>
      <c r="G77" s="575"/>
      <c r="H77" s="575"/>
      <c r="I77" s="575"/>
      <c r="J77" s="575"/>
      <c r="K77" s="575"/>
      <c r="L77" s="575"/>
      <c r="M77" s="575"/>
      <c r="N77" s="575"/>
      <c r="O77" s="575"/>
      <c r="P77" s="575"/>
      <c r="Q77" s="575"/>
      <c r="R77" s="575"/>
      <c r="S77" s="575"/>
      <c r="T77" s="575"/>
      <c r="U77" s="575"/>
      <c r="V77" s="575"/>
      <c r="W77" s="575"/>
      <c r="X77" s="575"/>
      <c r="Y77" s="575"/>
      <c r="Z77" s="575"/>
      <c r="AA77" s="575"/>
      <c r="AB77" s="575"/>
      <c r="AC77" s="575"/>
      <c r="AD77" s="575"/>
      <c r="AE77" s="575"/>
      <c r="AF77" s="575"/>
      <c r="AG77" s="575"/>
      <c r="AH77" s="575"/>
      <c r="AI77" s="575"/>
      <c r="AJ77" s="575"/>
      <c r="AK77" s="575"/>
      <c r="AL77" s="575"/>
      <c r="AM77" s="575"/>
      <c r="AN77" s="575"/>
      <c r="AO77" s="575"/>
      <c r="AP77" s="575"/>
      <c r="AQ77" s="575"/>
      <c r="AR77" s="575"/>
      <c r="AS77" s="575"/>
      <c r="AT77" s="575"/>
      <c r="AU77" s="575"/>
      <c r="AV77" s="575"/>
      <c r="AW77" s="575"/>
      <c r="AX77" s="575"/>
      <c r="AY77" s="575"/>
      <c r="AZ77" s="575"/>
      <c r="BA77" s="575"/>
      <c r="BB77" s="575"/>
      <c r="BC77" s="575"/>
      <c r="BD77" s="701"/>
      <c r="BE77" s="701"/>
      <c r="BF77" s="701"/>
      <c r="BG77" s="575"/>
      <c r="BH77" s="575"/>
      <c r="BI77" s="575"/>
      <c r="BJ77" s="575"/>
      <c r="BK77" s="575"/>
      <c r="BL77" s="575"/>
      <c r="BM77" s="575"/>
      <c r="BN77" s="575"/>
      <c r="BO77" s="575"/>
      <c r="BP77" s="575"/>
      <c r="BQ77" s="575"/>
      <c r="BR77" s="575"/>
      <c r="BS77" s="575"/>
      <c r="BT77" s="575"/>
      <c r="BU77" s="575"/>
      <c r="BV77" s="575"/>
    </row>
    <row r="78" spans="1:74" x14ac:dyDescent="0.2">
      <c r="A78" s="573"/>
      <c r="B78" s="572"/>
      <c r="C78" s="575"/>
      <c r="D78" s="575"/>
      <c r="E78" s="575"/>
      <c r="F78" s="575"/>
      <c r="G78" s="575"/>
      <c r="H78" s="575"/>
      <c r="I78" s="575"/>
      <c r="J78" s="575"/>
      <c r="K78" s="575"/>
      <c r="L78" s="575"/>
      <c r="M78" s="575"/>
      <c r="N78" s="575"/>
      <c r="O78" s="575"/>
      <c r="P78" s="575"/>
      <c r="Q78" s="575"/>
      <c r="R78" s="575"/>
      <c r="S78" s="575"/>
      <c r="T78" s="575"/>
      <c r="U78" s="575"/>
      <c r="V78" s="575"/>
      <c r="W78" s="575"/>
      <c r="X78" s="575"/>
      <c r="Y78" s="575"/>
      <c r="Z78" s="575"/>
      <c r="AA78" s="575"/>
      <c r="AB78" s="575"/>
      <c r="AC78" s="575"/>
      <c r="AD78" s="575"/>
      <c r="AE78" s="575"/>
      <c r="AF78" s="575"/>
      <c r="AG78" s="575"/>
      <c r="AH78" s="575"/>
      <c r="AI78" s="575"/>
      <c r="AJ78" s="575"/>
      <c r="AK78" s="575"/>
      <c r="AL78" s="575"/>
      <c r="AM78" s="575"/>
      <c r="AN78" s="575"/>
      <c r="AO78" s="575"/>
      <c r="AP78" s="575"/>
      <c r="AQ78" s="575"/>
      <c r="AR78" s="575"/>
      <c r="AS78" s="575"/>
      <c r="AT78" s="575"/>
      <c r="AU78" s="575"/>
      <c r="AV78" s="575"/>
      <c r="AW78" s="575"/>
      <c r="AX78" s="575"/>
      <c r="AY78" s="575"/>
      <c r="AZ78" s="575"/>
      <c r="BA78" s="575"/>
      <c r="BB78" s="575"/>
      <c r="BC78" s="575"/>
      <c r="BD78" s="701"/>
      <c r="BE78" s="701"/>
      <c r="BF78" s="701"/>
      <c r="BG78" s="575"/>
      <c r="BH78" s="575"/>
      <c r="BI78" s="575"/>
      <c r="BJ78" s="575"/>
      <c r="BK78" s="575"/>
      <c r="BL78" s="575"/>
      <c r="BM78" s="575"/>
      <c r="BN78" s="575"/>
      <c r="BO78" s="575"/>
      <c r="BP78" s="575"/>
      <c r="BQ78" s="575"/>
      <c r="BR78" s="575"/>
      <c r="BS78" s="575"/>
      <c r="BT78" s="575"/>
      <c r="BU78" s="575"/>
      <c r="BV78" s="575"/>
    </row>
    <row r="79" spans="1:74" x14ac:dyDescent="0.2">
      <c r="A79" s="573"/>
      <c r="B79" s="572"/>
      <c r="C79" s="575"/>
      <c r="D79" s="575"/>
      <c r="E79" s="575"/>
      <c r="F79" s="575"/>
      <c r="G79" s="575"/>
      <c r="H79" s="575"/>
      <c r="I79" s="575"/>
      <c r="J79" s="575"/>
      <c r="K79" s="575"/>
      <c r="L79" s="575"/>
      <c r="M79" s="575"/>
      <c r="N79" s="575"/>
      <c r="O79" s="575"/>
      <c r="P79" s="575"/>
      <c r="Q79" s="575"/>
      <c r="R79" s="575"/>
      <c r="S79" s="575"/>
      <c r="T79" s="575"/>
      <c r="U79" s="575"/>
      <c r="V79" s="575"/>
      <c r="W79" s="575"/>
      <c r="X79" s="575"/>
      <c r="Y79" s="575"/>
      <c r="Z79" s="575"/>
      <c r="AA79" s="575"/>
      <c r="AB79" s="575"/>
      <c r="AC79" s="575"/>
      <c r="AD79" s="575"/>
      <c r="AE79" s="575"/>
      <c r="AF79" s="575"/>
      <c r="AG79" s="575"/>
      <c r="AH79" s="575"/>
      <c r="AI79" s="575"/>
      <c r="AJ79" s="575"/>
      <c r="AK79" s="575"/>
      <c r="AL79" s="575"/>
      <c r="AM79" s="575"/>
      <c r="AN79" s="575"/>
      <c r="AO79" s="575"/>
      <c r="AP79" s="575"/>
      <c r="AQ79" s="575"/>
      <c r="AR79" s="575"/>
      <c r="AS79" s="575"/>
      <c r="AT79" s="575"/>
      <c r="AU79" s="575"/>
      <c r="AV79" s="575"/>
      <c r="AW79" s="575"/>
      <c r="AX79" s="575"/>
      <c r="AY79" s="575"/>
      <c r="AZ79" s="575"/>
      <c r="BA79" s="575"/>
      <c r="BB79" s="575"/>
      <c r="BC79" s="575"/>
      <c r="BD79" s="701"/>
      <c r="BE79" s="701"/>
      <c r="BF79" s="701"/>
      <c r="BG79" s="575"/>
      <c r="BH79" s="575"/>
      <c r="BI79" s="575"/>
      <c r="BJ79" s="575"/>
      <c r="BK79" s="575"/>
      <c r="BL79" s="575"/>
      <c r="BM79" s="575"/>
      <c r="BN79" s="575"/>
      <c r="BO79" s="575"/>
      <c r="BP79" s="575"/>
      <c r="BQ79" s="575"/>
      <c r="BR79" s="575"/>
      <c r="BS79" s="575"/>
      <c r="BT79" s="575"/>
      <c r="BU79" s="575"/>
      <c r="BV79" s="575"/>
    </row>
    <row r="80" spans="1:74" x14ac:dyDescent="0.2">
      <c r="B80" s="574"/>
      <c r="C80" s="575"/>
      <c r="D80" s="575"/>
      <c r="E80" s="575"/>
      <c r="F80" s="575"/>
      <c r="G80" s="575"/>
      <c r="H80" s="575"/>
      <c r="I80" s="575"/>
      <c r="J80" s="575"/>
      <c r="K80" s="575"/>
      <c r="L80" s="575"/>
      <c r="M80" s="575"/>
      <c r="N80" s="575"/>
      <c r="O80" s="575"/>
      <c r="P80" s="575"/>
      <c r="Q80" s="575"/>
      <c r="R80" s="575"/>
      <c r="S80" s="575"/>
      <c r="T80" s="575"/>
      <c r="U80" s="575"/>
      <c r="V80" s="575"/>
      <c r="W80" s="575"/>
      <c r="X80" s="575"/>
      <c r="Y80" s="575"/>
      <c r="Z80" s="575"/>
      <c r="AA80" s="575"/>
      <c r="AB80" s="575"/>
      <c r="AC80" s="575"/>
      <c r="AD80" s="575"/>
      <c r="AE80" s="575"/>
      <c r="AF80" s="575"/>
      <c r="AG80" s="575"/>
      <c r="AH80" s="575"/>
      <c r="AI80" s="575"/>
      <c r="AJ80" s="575"/>
      <c r="AK80" s="575"/>
      <c r="AL80" s="575"/>
      <c r="AM80" s="575"/>
      <c r="AN80" s="575"/>
      <c r="AO80" s="575"/>
      <c r="AP80" s="575"/>
      <c r="AQ80" s="575"/>
      <c r="AR80" s="575"/>
      <c r="AS80" s="575"/>
      <c r="AT80" s="575"/>
      <c r="AU80" s="575"/>
      <c r="AV80" s="575"/>
      <c r="AW80" s="575"/>
      <c r="AX80" s="575"/>
      <c r="AY80" s="575"/>
      <c r="AZ80" s="575"/>
      <c r="BA80" s="575"/>
      <c r="BB80" s="575"/>
      <c r="BC80" s="575"/>
      <c r="BD80" s="701"/>
      <c r="BE80" s="701"/>
      <c r="BF80" s="701"/>
      <c r="BG80" s="575"/>
      <c r="BH80" s="575"/>
      <c r="BI80" s="575"/>
      <c r="BJ80" s="575"/>
      <c r="BK80" s="575"/>
      <c r="BL80" s="575"/>
      <c r="BM80" s="575"/>
      <c r="BN80" s="575"/>
      <c r="BO80" s="575"/>
      <c r="BP80" s="575"/>
      <c r="BQ80" s="575"/>
      <c r="BR80" s="575"/>
      <c r="BS80" s="575"/>
      <c r="BT80" s="575"/>
      <c r="BU80" s="575"/>
      <c r="BV80" s="575"/>
    </row>
    <row r="81" spans="1:74" x14ac:dyDescent="0.2">
      <c r="B81" s="572"/>
      <c r="C81" s="575"/>
      <c r="D81" s="575"/>
      <c r="E81" s="575"/>
      <c r="F81" s="575"/>
      <c r="G81" s="575"/>
      <c r="H81" s="575"/>
      <c r="I81" s="575"/>
      <c r="J81" s="575"/>
      <c r="K81" s="575"/>
      <c r="L81" s="575"/>
      <c r="M81" s="575"/>
      <c r="N81" s="575"/>
      <c r="O81" s="575"/>
      <c r="P81" s="575"/>
      <c r="Q81" s="575"/>
      <c r="R81" s="575"/>
      <c r="S81" s="575"/>
      <c r="T81" s="575"/>
      <c r="U81" s="575"/>
      <c r="V81" s="575"/>
      <c r="W81" s="575"/>
      <c r="X81" s="575"/>
      <c r="Y81" s="575"/>
      <c r="Z81" s="575"/>
      <c r="AA81" s="575"/>
      <c r="AB81" s="575"/>
      <c r="AC81" s="575"/>
      <c r="AD81" s="575"/>
      <c r="AE81" s="575"/>
      <c r="AF81" s="575"/>
      <c r="AG81" s="575"/>
      <c r="AH81" s="575"/>
      <c r="AI81" s="575"/>
      <c r="AJ81" s="575"/>
      <c r="AK81" s="575"/>
      <c r="AL81" s="575"/>
      <c r="AM81" s="575"/>
      <c r="AN81" s="575"/>
      <c r="AO81" s="575"/>
      <c r="AP81" s="575"/>
      <c r="AQ81" s="575"/>
      <c r="AR81" s="575"/>
      <c r="AS81" s="575"/>
      <c r="AT81" s="575"/>
      <c r="AU81" s="575"/>
      <c r="AV81" s="575"/>
      <c r="AW81" s="575"/>
      <c r="AX81" s="575"/>
      <c r="AY81" s="575"/>
      <c r="AZ81" s="575"/>
      <c r="BA81" s="575"/>
      <c r="BB81" s="575"/>
      <c r="BC81" s="575"/>
      <c r="BD81" s="701"/>
      <c r="BE81" s="701"/>
      <c r="BF81" s="701"/>
      <c r="BG81" s="575"/>
      <c r="BH81" s="575"/>
      <c r="BI81" s="575"/>
      <c r="BJ81" s="575"/>
      <c r="BK81" s="575"/>
      <c r="BL81" s="575"/>
      <c r="BM81" s="575"/>
      <c r="BN81" s="575"/>
      <c r="BO81" s="575"/>
      <c r="BP81" s="575"/>
      <c r="BQ81" s="575"/>
      <c r="BR81" s="575"/>
      <c r="BS81" s="575"/>
      <c r="BT81" s="575"/>
      <c r="BU81" s="575"/>
      <c r="BV81" s="575"/>
    </row>
    <row r="82" spans="1:74" x14ac:dyDescent="0.2">
      <c r="A82" s="573"/>
      <c r="B82" s="572"/>
      <c r="C82" s="575"/>
      <c r="D82" s="575"/>
      <c r="E82" s="575"/>
      <c r="F82" s="575"/>
      <c r="G82" s="575"/>
      <c r="H82" s="575"/>
      <c r="I82" s="575"/>
      <c r="J82" s="575"/>
      <c r="K82" s="575"/>
      <c r="L82" s="575"/>
      <c r="M82" s="575"/>
      <c r="N82" s="575"/>
      <c r="O82" s="575"/>
      <c r="P82" s="575"/>
      <c r="Q82" s="575"/>
      <c r="R82" s="575"/>
      <c r="S82" s="575"/>
      <c r="T82" s="575"/>
      <c r="U82" s="575"/>
      <c r="V82" s="575"/>
      <c r="W82" s="575"/>
      <c r="X82" s="575"/>
      <c r="Y82" s="575"/>
      <c r="Z82" s="575"/>
      <c r="AA82" s="575"/>
      <c r="AB82" s="575"/>
      <c r="AC82" s="575"/>
      <c r="AD82" s="575"/>
      <c r="AE82" s="575"/>
      <c r="AF82" s="575"/>
      <c r="AG82" s="575"/>
      <c r="AH82" s="575"/>
      <c r="AI82" s="575"/>
      <c r="AJ82" s="575"/>
      <c r="AK82" s="575"/>
      <c r="AL82" s="575"/>
      <c r="AM82" s="575"/>
      <c r="AN82" s="575"/>
      <c r="AO82" s="575"/>
      <c r="AP82" s="575"/>
      <c r="AQ82" s="575"/>
      <c r="AR82" s="575"/>
      <c r="AS82" s="575"/>
      <c r="AT82" s="575"/>
      <c r="AU82" s="575"/>
      <c r="AV82" s="575"/>
      <c r="AW82" s="575"/>
      <c r="AX82" s="575"/>
      <c r="AY82" s="575"/>
      <c r="AZ82" s="575"/>
      <c r="BA82" s="575"/>
      <c r="BB82" s="575"/>
      <c r="BC82" s="575"/>
      <c r="BD82" s="701"/>
      <c r="BE82" s="701"/>
      <c r="BF82" s="701"/>
      <c r="BG82" s="575"/>
      <c r="BH82" s="575"/>
      <c r="BI82" s="575"/>
      <c r="BJ82" s="575"/>
      <c r="BK82" s="575"/>
      <c r="BL82" s="575"/>
      <c r="BM82" s="575"/>
      <c r="BN82" s="575"/>
      <c r="BO82" s="575"/>
      <c r="BP82" s="575"/>
      <c r="BQ82" s="575"/>
      <c r="BR82" s="575"/>
      <c r="BS82" s="575"/>
      <c r="BT82" s="575"/>
      <c r="BU82" s="575"/>
      <c r="BV82" s="575"/>
    </row>
    <row r="84" spans="1:74" x14ac:dyDescent="0.2">
      <c r="B84" s="574"/>
      <c r="C84" s="575"/>
      <c r="D84" s="575"/>
      <c r="E84" s="575"/>
      <c r="F84" s="575"/>
      <c r="G84" s="575"/>
      <c r="H84" s="575"/>
      <c r="I84" s="575"/>
      <c r="J84" s="575"/>
      <c r="K84" s="575"/>
      <c r="L84" s="575"/>
      <c r="M84" s="575"/>
      <c r="N84" s="575"/>
      <c r="O84" s="575"/>
      <c r="P84" s="575"/>
      <c r="Q84" s="575"/>
      <c r="R84" s="575"/>
      <c r="S84" s="575"/>
      <c r="T84" s="575"/>
      <c r="U84" s="575"/>
      <c r="V84" s="575"/>
      <c r="W84" s="575"/>
      <c r="X84" s="575"/>
      <c r="Y84" s="575"/>
      <c r="Z84" s="575"/>
      <c r="AA84" s="575"/>
      <c r="AB84" s="575"/>
      <c r="AC84" s="575"/>
      <c r="AD84" s="575"/>
      <c r="AE84" s="575"/>
      <c r="AF84" s="575"/>
      <c r="AG84" s="575"/>
      <c r="AH84" s="575"/>
      <c r="AI84" s="575"/>
      <c r="AJ84" s="575"/>
      <c r="AK84" s="575"/>
      <c r="AL84" s="575"/>
      <c r="AM84" s="575"/>
      <c r="AN84" s="575"/>
      <c r="AO84" s="575"/>
      <c r="AP84" s="575"/>
      <c r="AQ84" s="575"/>
      <c r="AR84" s="575"/>
      <c r="AS84" s="575"/>
      <c r="AT84" s="575"/>
      <c r="AU84" s="575"/>
      <c r="AV84" s="575"/>
      <c r="AW84" s="575"/>
      <c r="AX84" s="575"/>
      <c r="AY84" s="575"/>
      <c r="AZ84" s="575"/>
      <c r="BA84" s="575"/>
      <c r="BB84" s="575"/>
      <c r="BC84" s="575"/>
      <c r="BD84" s="701"/>
      <c r="BE84" s="701"/>
      <c r="BF84" s="701"/>
      <c r="BG84" s="575"/>
      <c r="BH84" s="575"/>
      <c r="BI84" s="575"/>
      <c r="BJ84" s="575"/>
      <c r="BK84" s="575"/>
      <c r="BL84" s="575"/>
      <c r="BM84" s="575"/>
      <c r="BN84" s="575"/>
      <c r="BO84" s="575"/>
      <c r="BP84" s="575"/>
      <c r="BQ84" s="575"/>
      <c r="BR84" s="575"/>
      <c r="BS84" s="575"/>
      <c r="BT84" s="575"/>
      <c r="BU84" s="575"/>
      <c r="BV84" s="575"/>
    </row>
    <row r="85" spans="1:74" x14ac:dyDescent="0.2">
      <c r="B85" s="572"/>
      <c r="C85" s="575"/>
      <c r="D85" s="575"/>
      <c r="E85" s="575"/>
      <c r="F85" s="575"/>
      <c r="G85" s="575"/>
      <c r="H85" s="575"/>
      <c r="I85" s="575"/>
      <c r="J85" s="575"/>
      <c r="K85" s="575"/>
      <c r="L85" s="575"/>
      <c r="M85" s="575"/>
      <c r="N85" s="575"/>
      <c r="O85" s="575"/>
      <c r="P85" s="575"/>
      <c r="Q85" s="575"/>
      <c r="R85" s="575"/>
      <c r="S85" s="575"/>
      <c r="T85" s="575"/>
      <c r="U85" s="575"/>
      <c r="V85" s="575"/>
      <c r="W85" s="575"/>
      <c r="X85" s="575"/>
      <c r="Y85" s="575"/>
      <c r="Z85" s="575"/>
      <c r="AA85" s="575"/>
      <c r="AB85" s="575"/>
      <c r="AC85" s="575"/>
      <c r="AD85" s="575"/>
      <c r="AE85" s="575"/>
      <c r="AF85" s="575"/>
      <c r="AG85" s="575"/>
      <c r="AH85" s="575"/>
      <c r="AI85" s="575"/>
      <c r="AJ85" s="575"/>
      <c r="AK85" s="575"/>
      <c r="AL85" s="575"/>
      <c r="AM85" s="575"/>
      <c r="AN85" s="575"/>
      <c r="AO85" s="575"/>
      <c r="AP85" s="575"/>
      <c r="AQ85" s="575"/>
      <c r="AR85" s="575"/>
      <c r="AS85" s="575"/>
      <c r="AT85" s="575"/>
      <c r="AU85" s="575"/>
      <c r="AV85" s="575"/>
      <c r="AW85" s="575"/>
      <c r="AX85" s="575"/>
      <c r="AY85" s="575"/>
      <c r="AZ85" s="575"/>
      <c r="BA85" s="575"/>
      <c r="BB85" s="575"/>
      <c r="BC85" s="575"/>
      <c r="BD85" s="701"/>
      <c r="BE85" s="701"/>
      <c r="BF85" s="701"/>
      <c r="BG85" s="575"/>
      <c r="BH85" s="575"/>
      <c r="BI85" s="575"/>
      <c r="BJ85" s="575"/>
      <c r="BK85" s="575"/>
      <c r="BL85" s="575"/>
      <c r="BM85" s="575"/>
      <c r="BN85" s="575"/>
      <c r="BO85" s="575"/>
      <c r="BP85" s="575"/>
      <c r="BQ85" s="575"/>
      <c r="BR85" s="575"/>
      <c r="BS85" s="575"/>
      <c r="BT85" s="575"/>
      <c r="BU85" s="575"/>
      <c r="BV85" s="575"/>
    </row>
    <row r="86" spans="1:74" x14ac:dyDescent="0.2">
      <c r="A86" s="573"/>
      <c r="B86" s="572"/>
      <c r="C86" s="575"/>
      <c r="D86" s="575"/>
      <c r="E86" s="575"/>
      <c r="F86" s="575"/>
      <c r="G86" s="575"/>
      <c r="H86" s="575"/>
      <c r="I86" s="575"/>
      <c r="J86" s="575"/>
      <c r="K86" s="575"/>
      <c r="L86" s="575"/>
      <c r="M86" s="575"/>
      <c r="N86" s="575"/>
      <c r="O86" s="575"/>
      <c r="P86" s="575"/>
      <c r="Q86" s="575"/>
      <c r="R86" s="575"/>
      <c r="S86" s="575"/>
      <c r="T86" s="575"/>
      <c r="U86" s="575"/>
      <c r="V86" s="575"/>
      <c r="W86" s="575"/>
      <c r="X86" s="575"/>
      <c r="Y86" s="575"/>
      <c r="Z86" s="575"/>
      <c r="AA86" s="575"/>
      <c r="AB86" s="575"/>
      <c r="AC86" s="575"/>
      <c r="AD86" s="575"/>
      <c r="AE86" s="575"/>
      <c r="AF86" s="575"/>
      <c r="AG86" s="575"/>
      <c r="AH86" s="575"/>
      <c r="AI86" s="575"/>
      <c r="AJ86" s="575"/>
      <c r="AK86" s="575"/>
      <c r="AL86" s="575"/>
      <c r="AM86" s="575"/>
      <c r="AN86" s="575"/>
      <c r="AO86" s="575"/>
      <c r="AP86" s="575"/>
      <c r="AQ86" s="575"/>
      <c r="AR86" s="575"/>
      <c r="AS86" s="575"/>
      <c r="AT86" s="575"/>
      <c r="AU86" s="575"/>
      <c r="AV86" s="575"/>
      <c r="AW86" s="575"/>
      <c r="AX86" s="575"/>
      <c r="AY86" s="575"/>
      <c r="AZ86" s="575"/>
      <c r="BA86" s="575"/>
      <c r="BB86" s="575"/>
      <c r="BC86" s="575"/>
      <c r="BD86" s="701"/>
      <c r="BE86" s="701"/>
      <c r="BF86" s="701"/>
      <c r="BG86" s="575"/>
      <c r="BH86" s="575"/>
      <c r="BI86" s="575"/>
      <c r="BJ86" s="575"/>
      <c r="BK86" s="575"/>
      <c r="BL86" s="575"/>
      <c r="BM86" s="575"/>
      <c r="BN86" s="575"/>
      <c r="BO86" s="575"/>
      <c r="BP86" s="575"/>
      <c r="BQ86" s="575"/>
      <c r="BR86" s="575"/>
      <c r="BS86" s="575"/>
      <c r="BT86" s="575"/>
      <c r="BU86" s="575"/>
      <c r="BV86" s="575"/>
    </row>
    <row r="88" spans="1:74" x14ac:dyDescent="0.2">
      <c r="B88" s="574"/>
      <c r="C88" s="576"/>
      <c r="D88" s="576"/>
      <c r="E88" s="576"/>
      <c r="F88" s="576"/>
      <c r="G88" s="576"/>
      <c r="H88" s="576"/>
      <c r="I88" s="576"/>
      <c r="J88" s="576"/>
      <c r="K88" s="576"/>
      <c r="L88" s="576"/>
      <c r="M88" s="576"/>
      <c r="N88" s="576"/>
      <c r="O88" s="576"/>
      <c r="P88" s="576"/>
      <c r="Q88" s="576"/>
      <c r="R88" s="576"/>
      <c r="S88" s="576"/>
      <c r="T88" s="576"/>
      <c r="U88" s="576"/>
      <c r="V88" s="576"/>
      <c r="W88" s="576"/>
      <c r="X88" s="576"/>
      <c r="Y88" s="576"/>
      <c r="Z88" s="576"/>
      <c r="AA88" s="576"/>
      <c r="AB88" s="576"/>
      <c r="AC88" s="576"/>
      <c r="AD88" s="576"/>
      <c r="AE88" s="576"/>
      <c r="AF88" s="576"/>
      <c r="AG88" s="576"/>
      <c r="AH88" s="576"/>
      <c r="AI88" s="576"/>
      <c r="AJ88" s="576"/>
      <c r="AK88" s="576"/>
      <c r="AL88" s="576"/>
      <c r="AM88" s="576"/>
      <c r="AN88" s="576"/>
      <c r="AO88" s="576"/>
      <c r="AP88" s="576"/>
      <c r="AQ88" s="576"/>
      <c r="AR88" s="576"/>
      <c r="AS88" s="576"/>
      <c r="AT88" s="576"/>
      <c r="AU88" s="576"/>
      <c r="AV88" s="576"/>
      <c r="AW88" s="576"/>
      <c r="AX88" s="576"/>
      <c r="AY88" s="576"/>
      <c r="AZ88" s="576"/>
      <c r="BA88" s="576"/>
      <c r="BB88" s="576"/>
      <c r="BC88" s="576"/>
      <c r="BD88" s="702"/>
      <c r="BE88" s="702"/>
      <c r="BF88" s="702"/>
      <c r="BG88" s="576"/>
      <c r="BH88" s="576"/>
      <c r="BI88" s="576"/>
      <c r="BJ88" s="576"/>
      <c r="BK88" s="576"/>
      <c r="BL88" s="576"/>
      <c r="BM88" s="576"/>
      <c r="BN88" s="576"/>
      <c r="BO88" s="576"/>
      <c r="BP88" s="576"/>
      <c r="BQ88" s="576"/>
      <c r="BR88" s="576"/>
      <c r="BS88" s="576"/>
      <c r="BT88" s="576"/>
      <c r="BU88" s="576"/>
      <c r="BV88" s="576"/>
    </row>
    <row r="89" spans="1:74" x14ac:dyDescent="0.2">
      <c r="B89" s="572"/>
      <c r="C89" s="576"/>
      <c r="D89" s="576"/>
      <c r="E89" s="576"/>
      <c r="F89" s="576"/>
      <c r="G89" s="576"/>
      <c r="H89" s="576"/>
      <c r="I89" s="576"/>
      <c r="J89" s="576"/>
      <c r="K89" s="576"/>
      <c r="L89" s="576"/>
      <c r="M89" s="576"/>
      <c r="N89" s="576"/>
      <c r="O89" s="576"/>
      <c r="P89" s="576"/>
      <c r="Q89" s="576"/>
      <c r="R89" s="576"/>
      <c r="S89" s="576"/>
      <c r="T89" s="576"/>
      <c r="U89" s="576"/>
      <c r="V89" s="576"/>
      <c r="W89" s="576"/>
      <c r="X89" s="576"/>
      <c r="Y89" s="576"/>
      <c r="Z89" s="576"/>
      <c r="AA89" s="576"/>
      <c r="AB89" s="576"/>
      <c r="AC89" s="576"/>
      <c r="AD89" s="576"/>
      <c r="AE89" s="576"/>
      <c r="AF89" s="576"/>
      <c r="AG89" s="576"/>
      <c r="AH89" s="576"/>
      <c r="AI89" s="576"/>
      <c r="AJ89" s="576"/>
      <c r="AK89" s="576"/>
      <c r="AL89" s="576"/>
      <c r="AM89" s="576"/>
      <c r="AN89" s="576"/>
      <c r="AO89" s="576"/>
      <c r="AP89" s="576"/>
      <c r="AQ89" s="576"/>
      <c r="AR89" s="576"/>
      <c r="AS89" s="576"/>
      <c r="AT89" s="576"/>
      <c r="AU89" s="576"/>
      <c r="AV89" s="576"/>
      <c r="AW89" s="576"/>
      <c r="AX89" s="576"/>
      <c r="AY89" s="576"/>
      <c r="AZ89" s="576"/>
      <c r="BA89" s="576"/>
      <c r="BB89" s="576"/>
      <c r="BC89" s="576"/>
      <c r="BD89" s="702"/>
      <c r="BE89" s="702"/>
      <c r="BF89" s="702"/>
      <c r="BG89" s="576"/>
      <c r="BH89" s="576"/>
      <c r="BI89" s="576"/>
      <c r="BJ89" s="576"/>
      <c r="BK89" s="576"/>
      <c r="BL89" s="576"/>
      <c r="BM89" s="576"/>
      <c r="BN89" s="576"/>
      <c r="BO89" s="576"/>
      <c r="BP89" s="576"/>
      <c r="BQ89" s="576"/>
      <c r="BR89" s="576"/>
      <c r="BS89" s="576"/>
      <c r="BT89" s="576"/>
      <c r="BU89" s="576"/>
      <c r="BV89" s="576"/>
    </row>
    <row r="90" spans="1:74" x14ac:dyDescent="0.2">
      <c r="A90" s="573"/>
      <c r="B90" s="572"/>
      <c r="C90" s="575"/>
      <c r="D90" s="575"/>
      <c r="E90" s="575"/>
      <c r="F90" s="575"/>
      <c r="G90" s="575"/>
      <c r="H90" s="575"/>
      <c r="I90" s="575"/>
      <c r="J90" s="575"/>
      <c r="K90" s="575"/>
      <c r="L90" s="575"/>
      <c r="M90" s="575"/>
      <c r="N90" s="575"/>
      <c r="O90" s="575"/>
      <c r="P90" s="575"/>
      <c r="Q90" s="575"/>
      <c r="R90" s="575"/>
      <c r="S90" s="575"/>
      <c r="T90" s="575"/>
      <c r="U90" s="575"/>
      <c r="V90" s="575"/>
      <c r="W90" s="575"/>
      <c r="X90" s="575"/>
      <c r="Y90" s="575"/>
      <c r="Z90" s="575"/>
      <c r="AA90" s="575"/>
      <c r="AB90" s="575"/>
      <c r="AC90" s="575"/>
      <c r="AD90" s="575"/>
      <c r="AE90" s="575"/>
      <c r="AF90" s="575"/>
      <c r="AG90" s="575"/>
      <c r="AH90" s="575"/>
      <c r="AI90" s="575"/>
      <c r="AJ90" s="575"/>
      <c r="AK90" s="575"/>
      <c r="AL90" s="575"/>
      <c r="AM90" s="575"/>
      <c r="AN90" s="575"/>
      <c r="AO90" s="575"/>
      <c r="AP90" s="575"/>
      <c r="AQ90" s="575"/>
      <c r="AR90" s="575"/>
      <c r="AS90" s="575"/>
      <c r="AT90" s="575"/>
      <c r="AU90" s="575"/>
      <c r="AV90" s="575"/>
      <c r="AW90" s="575"/>
      <c r="AX90" s="575"/>
      <c r="AY90" s="575"/>
      <c r="AZ90" s="575"/>
      <c r="BA90" s="575"/>
      <c r="BB90" s="575"/>
      <c r="BC90" s="575"/>
      <c r="BD90" s="701"/>
      <c r="BE90" s="701"/>
      <c r="BF90" s="701"/>
      <c r="BG90" s="575"/>
      <c r="BH90" s="575"/>
      <c r="BI90" s="575"/>
      <c r="BJ90" s="575"/>
      <c r="BK90" s="575"/>
      <c r="BL90" s="575"/>
      <c r="BM90" s="575"/>
      <c r="BN90" s="575"/>
      <c r="BO90" s="575"/>
      <c r="BP90" s="575"/>
      <c r="BQ90" s="575"/>
      <c r="BR90" s="575"/>
      <c r="BS90" s="575"/>
      <c r="BT90" s="575"/>
      <c r="BU90" s="575"/>
      <c r="BV90" s="575"/>
    </row>
    <row r="92" spans="1:74" x14ac:dyDescent="0.2">
      <c r="C92" s="577"/>
      <c r="D92" s="577"/>
      <c r="E92" s="577"/>
      <c r="F92" s="577"/>
      <c r="G92" s="577"/>
      <c r="H92" s="577"/>
      <c r="I92" s="577"/>
      <c r="J92" s="577"/>
      <c r="K92" s="577"/>
      <c r="L92" s="577"/>
      <c r="M92" s="577"/>
      <c r="N92" s="577"/>
      <c r="O92" s="577"/>
      <c r="P92" s="577"/>
      <c r="Q92" s="577"/>
      <c r="R92" s="577"/>
      <c r="S92" s="577"/>
      <c r="T92" s="577"/>
      <c r="U92" s="577"/>
      <c r="V92" s="577"/>
      <c r="W92" s="577"/>
      <c r="X92" s="577"/>
      <c r="Y92" s="577"/>
      <c r="Z92" s="577"/>
      <c r="AA92" s="577"/>
      <c r="AB92" s="577"/>
      <c r="AC92" s="577"/>
      <c r="AD92" s="577"/>
      <c r="AE92" s="577"/>
      <c r="AF92" s="577"/>
      <c r="AG92" s="577"/>
      <c r="AH92" s="577"/>
      <c r="AI92" s="577"/>
      <c r="AJ92" s="577"/>
      <c r="AK92" s="577"/>
      <c r="AL92" s="577"/>
      <c r="AM92" s="577"/>
      <c r="AN92" s="577"/>
      <c r="AO92" s="577"/>
      <c r="AP92" s="577"/>
      <c r="AQ92" s="577"/>
      <c r="AR92" s="577"/>
      <c r="AS92" s="577"/>
      <c r="AT92" s="577"/>
      <c r="AU92" s="577"/>
      <c r="AV92" s="577"/>
      <c r="AW92" s="577"/>
      <c r="AX92" s="577"/>
      <c r="AY92" s="577"/>
      <c r="AZ92" s="577"/>
      <c r="BA92" s="577"/>
      <c r="BB92" s="577"/>
      <c r="BC92" s="577"/>
      <c r="BD92" s="703"/>
      <c r="BE92" s="703"/>
      <c r="BF92" s="703"/>
      <c r="BG92" s="577"/>
      <c r="BH92" s="577"/>
      <c r="BI92" s="577"/>
      <c r="BJ92" s="577"/>
      <c r="BK92" s="577"/>
      <c r="BL92" s="577"/>
      <c r="BM92" s="577"/>
      <c r="BN92" s="577"/>
      <c r="BO92" s="577"/>
      <c r="BP92" s="577"/>
      <c r="BQ92" s="577"/>
      <c r="BR92" s="577"/>
      <c r="BS92" s="577"/>
      <c r="BT92" s="577"/>
      <c r="BU92" s="577"/>
      <c r="BV92" s="577"/>
    </row>
    <row r="93" spans="1:74" x14ac:dyDescent="0.2">
      <c r="C93" s="578"/>
      <c r="D93" s="578"/>
      <c r="E93" s="578"/>
      <c r="F93" s="578"/>
      <c r="G93" s="578"/>
      <c r="H93" s="578"/>
      <c r="I93" s="578"/>
      <c r="J93" s="578"/>
      <c r="K93" s="578"/>
      <c r="L93" s="578"/>
      <c r="M93" s="578"/>
      <c r="N93" s="578"/>
      <c r="O93" s="578"/>
      <c r="P93" s="578"/>
      <c r="Q93" s="578"/>
      <c r="R93" s="578"/>
      <c r="S93" s="578"/>
      <c r="T93" s="578"/>
      <c r="U93" s="578"/>
      <c r="V93" s="578"/>
      <c r="W93" s="578"/>
      <c r="X93" s="578"/>
      <c r="Y93" s="578"/>
      <c r="Z93" s="578"/>
      <c r="AA93" s="578"/>
      <c r="AB93" s="578"/>
      <c r="AC93" s="578"/>
      <c r="AD93" s="578"/>
      <c r="AE93" s="578"/>
      <c r="AF93" s="578"/>
      <c r="AG93" s="578"/>
      <c r="AH93" s="578"/>
      <c r="AI93" s="578"/>
      <c r="AJ93" s="578"/>
      <c r="AK93" s="578"/>
      <c r="AL93" s="578"/>
      <c r="AM93" s="578"/>
      <c r="AN93" s="578"/>
      <c r="AO93" s="578"/>
      <c r="AP93" s="578"/>
      <c r="AQ93" s="578"/>
      <c r="AR93" s="578"/>
      <c r="AS93" s="578"/>
      <c r="AT93" s="578"/>
      <c r="AU93" s="578"/>
      <c r="AV93" s="578"/>
      <c r="AW93" s="578"/>
      <c r="AX93" s="578"/>
      <c r="AY93" s="578"/>
      <c r="AZ93" s="578"/>
      <c r="BA93" s="578"/>
      <c r="BB93" s="578"/>
      <c r="BC93" s="578"/>
      <c r="BD93" s="704"/>
      <c r="BE93" s="704"/>
      <c r="BF93" s="704"/>
      <c r="BG93" s="578"/>
      <c r="BH93" s="578"/>
      <c r="BI93" s="578"/>
      <c r="BJ93" s="578"/>
      <c r="BK93" s="578"/>
      <c r="BL93" s="578"/>
      <c r="BM93" s="578"/>
      <c r="BN93" s="578"/>
      <c r="BO93" s="578"/>
      <c r="BP93" s="578"/>
      <c r="BQ93" s="578"/>
      <c r="BR93" s="578"/>
      <c r="BS93" s="578"/>
      <c r="BT93" s="578"/>
      <c r="BU93" s="578"/>
      <c r="BV93" s="578"/>
    </row>
    <row r="94" spans="1:74" x14ac:dyDescent="0.2">
      <c r="B94" s="572"/>
    </row>
  </sheetData>
  <mergeCells count="8">
    <mergeCell ref="B68:Q68"/>
    <mergeCell ref="BK3:BV3"/>
    <mergeCell ref="A1:A2"/>
    <mergeCell ref="C3:N3"/>
    <mergeCell ref="O3:Z3"/>
    <mergeCell ref="AA3:AL3"/>
    <mergeCell ref="AM3:AX3"/>
    <mergeCell ref="AY3:BJ3"/>
  </mergeCells>
  <phoneticPr fontId="0" type="noConversion"/>
  <conditionalFormatting sqref="C78:BV78 C82:BV82 C86:BV86 C90:BV90 C94:BV94 C74:BV7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V5" activePane="bottomRight" state="frozen"/>
      <selection activeCell="BF63" sqref="BF63"/>
      <selection pane="topRight" activeCell="BF63" sqref="BF63"/>
      <selection pane="bottomLeft" activeCell="BF63" sqref="BF63"/>
      <selection pane="bottomRight" activeCell="BC26" sqref="BC26"/>
    </sheetView>
  </sheetViews>
  <sheetFormatPr defaultColWidth="11" defaultRowHeight="11.25" x14ac:dyDescent="0.2"/>
  <cols>
    <col min="1" max="1" width="13.5703125" style="546" customWidth="1"/>
    <col min="2" max="2" width="24.42578125" style="546" customWidth="1"/>
    <col min="3" max="55" width="6.5703125" style="546" customWidth="1"/>
    <col min="56" max="58" width="6.5703125" style="705" customWidth="1"/>
    <col min="59" max="74" width="6.5703125" style="546" customWidth="1"/>
    <col min="75" max="249" width="11" style="546"/>
    <col min="250" max="250" width="1.5703125" style="546" customWidth="1"/>
    <col min="251" max="16384" width="11" style="546"/>
  </cols>
  <sheetData>
    <row r="1" spans="1:74" ht="12.75" customHeight="1" x14ac:dyDescent="0.2">
      <c r="A1" s="789" t="s">
        <v>982</v>
      </c>
      <c r="B1" s="544" t="s">
        <v>473</v>
      </c>
      <c r="C1" s="544"/>
      <c r="D1" s="544"/>
      <c r="E1" s="544"/>
      <c r="F1" s="544"/>
      <c r="G1" s="544"/>
      <c r="H1" s="544"/>
      <c r="I1" s="544"/>
      <c r="J1" s="544"/>
      <c r="K1" s="544"/>
      <c r="L1" s="544"/>
      <c r="M1" s="544"/>
      <c r="N1" s="544"/>
      <c r="O1" s="544"/>
      <c r="P1" s="544"/>
      <c r="Q1" s="544"/>
      <c r="R1" s="544"/>
      <c r="S1" s="544"/>
      <c r="T1" s="544"/>
      <c r="U1" s="544"/>
      <c r="V1" s="544"/>
      <c r="W1" s="544"/>
      <c r="X1" s="544"/>
      <c r="Y1" s="544"/>
      <c r="Z1" s="544"/>
      <c r="AA1" s="544"/>
      <c r="AB1" s="544"/>
      <c r="AC1" s="544"/>
      <c r="AD1" s="544"/>
      <c r="AE1" s="544"/>
      <c r="AF1" s="544"/>
      <c r="AG1" s="544"/>
      <c r="AH1" s="544"/>
      <c r="AI1" s="544"/>
      <c r="AJ1" s="544"/>
      <c r="AK1" s="544"/>
      <c r="AL1" s="544"/>
      <c r="AM1" s="544"/>
      <c r="AN1" s="544"/>
      <c r="AO1" s="544"/>
      <c r="AP1" s="544"/>
      <c r="AQ1" s="544"/>
      <c r="AR1" s="544"/>
      <c r="AS1" s="544"/>
      <c r="AT1" s="544"/>
      <c r="AU1" s="544"/>
      <c r="AV1" s="544"/>
      <c r="AW1" s="544"/>
      <c r="AX1" s="544"/>
      <c r="AY1" s="544"/>
      <c r="AZ1" s="544"/>
      <c r="BA1" s="544"/>
      <c r="BB1" s="544"/>
      <c r="BC1" s="544"/>
      <c r="BD1" s="544"/>
      <c r="BE1" s="544"/>
      <c r="BF1" s="544"/>
      <c r="BG1" s="544"/>
      <c r="BH1" s="544"/>
      <c r="BI1" s="544"/>
      <c r="BJ1" s="544"/>
      <c r="BK1" s="544"/>
      <c r="BL1" s="544"/>
      <c r="BM1" s="544"/>
      <c r="BN1" s="544"/>
      <c r="BO1" s="544"/>
      <c r="BP1" s="544"/>
      <c r="BQ1" s="544"/>
      <c r="BR1" s="544"/>
      <c r="BS1" s="544"/>
      <c r="BT1" s="544"/>
      <c r="BU1" s="544"/>
      <c r="BV1" s="544"/>
    </row>
    <row r="2" spans="1:74" ht="12.75" customHeight="1" x14ac:dyDescent="0.2">
      <c r="A2" s="790"/>
      <c r="B2" s="540" t="str">
        <f>"U.S. Energy Information Administration  |  Short-Term Energy Outlook  - "&amp;Dates!D1</f>
        <v>U.S. Energy Information Administration  |  Short-Term Energy Outlook  - April 2019</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7"/>
      <c r="AN2" s="547"/>
      <c r="AO2" s="547"/>
      <c r="AP2" s="547"/>
      <c r="AQ2" s="547"/>
      <c r="AR2" s="547"/>
      <c r="AS2" s="547"/>
      <c r="AT2" s="547"/>
      <c r="AU2" s="547"/>
      <c r="AV2" s="547"/>
      <c r="AW2" s="547"/>
      <c r="AX2" s="547"/>
      <c r="AY2" s="547"/>
      <c r="AZ2" s="547"/>
      <c r="BA2" s="547"/>
      <c r="BB2" s="547"/>
      <c r="BC2" s="547"/>
      <c r="BD2" s="696"/>
      <c r="BE2" s="696"/>
      <c r="BF2" s="696"/>
      <c r="BG2" s="547"/>
      <c r="BH2" s="547"/>
      <c r="BI2" s="547"/>
      <c r="BJ2" s="547"/>
      <c r="BK2" s="547"/>
      <c r="BL2" s="547"/>
      <c r="BM2" s="547"/>
      <c r="BN2" s="547"/>
      <c r="BO2" s="547"/>
      <c r="BP2" s="547"/>
      <c r="BQ2" s="547"/>
      <c r="BR2" s="547"/>
      <c r="BS2" s="547"/>
      <c r="BT2" s="547"/>
      <c r="BU2" s="547"/>
      <c r="BV2" s="547"/>
    </row>
    <row r="3" spans="1:74" ht="12.75" customHeight="1" x14ac:dyDescent="0.2">
      <c r="A3" s="579"/>
      <c r="B3" s="549"/>
      <c r="C3" s="794">
        <f>Dates!D3</f>
        <v>2015</v>
      </c>
      <c r="D3" s="795"/>
      <c r="E3" s="795"/>
      <c r="F3" s="795"/>
      <c r="G3" s="795"/>
      <c r="H3" s="795"/>
      <c r="I3" s="795"/>
      <c r="J3" s="795"/>
      <c r="K3" s="795"/>
      <c r="L3" s="795"/>
      <c r="M3" s="795"/>
      <c r="N3" s="848"/>
      <c r="O3" s="794">
        <f>C3+1</f>
        <v>2016</v>
      </c>
      <c r="P3" s="795"/>
      <c r="Q3" s="795"/>
      <c r="R3" s="795"/>
      <c r="S3" s="795"/>
      <c r="T3" s="795"/>
      <c r="U3" s="795"/>
      <c r="V3" s="795"/>
      <c r="W3" s="795"/>
      <c r="X3" s="795"/>
      <c r="Y3" s="795"/>
      <c r="Z3" s="848"/>
      <c r="AA3" s="794">
        <f>O3+1</f>
        <v>2017</v>
      </c>
      <c r="AB3" s="795"/>
      <c r="AC3" s="795"/>
      <c r="AD3" s="795"/>
      <c r="AE3" s="795"/>
      <c r="AF3" s="795"/>
      <c r="AG3" s="795"/>
      <c r="AH3" s="795"/>
      <c r="AI3" s="795"/>
      <c r="AJ3" s="795"/>
      <c r="AK3" s="795"/>
      <c r="AL3" s="848"/>
      <c r="AM3" s="794">
        <f>AA3+1</f>
        <v>2018</v>
      </c>
      <c r="AN3" s="795"/>
      <c r="AO3" s="795"/>
      <c r="AP3" s="795"/>
      <c r="AQ3" s="795"/>
      <c r="AR3" s="795"/>
      <c r="AS3" s="795"/>
      <c r="AT3" s="795"/>
      <c r="AU3" s="795"/>
      <c r="AV3" s="795"/>
      <c r="AW3" s="795"/>
      <c r="AX3" s="848"/>
      <c r="AY3" s="794">
        <f>AM3+1</f>
        <v>2019</v>
      </c>
      <c r="AZ3" s="795"/>
      <c r="BA3" s="795"/>
      <c r="BB3" s="795"/>
      <c r="BC3" s="795"/>
      <c r="BD3" s="795"/>
      <c r="BE3" s="795"/>
      <c r="BF3" s="795"/>
      <c r="BG3" s="795"/>
      <c r="BH3" s="795"/>
      <c r="BI3" s="795"/>
      <c r="BJ3" s="848"/>
      <c r="BK3" s="794">
        <f>AY3+1</f>
        <v>2020</v>
      </c>
      <c r="BL3" s="795"/>
      <c r="BM3" s="795"/>
      <c r="BN3" s="795"/>
      <c r="BO3" s="795"/>
      <c r="BP3" s="795"/>
      <c r="BQ3" s="795"/>
      <c r="BR3" s="795"/>
      <c r="BS3" s="795"/>
      <c r="BT3" s="795"/>
      <c r="BU3" s="795"/>
      <c r="BV3" s="848"/>
    </row>
    <row r="4" spans="1:74" ht="12.75" customHeight="1" x14ac:dyDescent="0.2">
      <c r="A4" s="579"/>
      <c r="B4" s="550"/>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579"/>
      <c r="B5" s="129" t="s">
        <v>443</v>
      </c>
      <c r="C5" s="551"/>
      <c r="D5" s="551"/>
      <c r="E5" s="551"/>
      <c r="F5" s="551"/>
      <c r="G5" s="551"/>
      <c r="H5" s="551"/>
      <c r="I5" s="551"/>
      <c r="J5" s="551"/>
      <c r="K5" s="551"/>
      <c r="L5" s="551"/>
      <c r="M5" s="551"/>
      <c r="N5" s="551"/>
      <c r="O5" s="551"/>
      <c r="P5" s="551"/>
      <c r="Q5" s="551"/>
      <c r="R5" s="551"/>
      <c r="S5" s="551"/>
      <c r="T5" s="551"/>
      <c r="U5" s="551"/>
      <c r="V5" s="551"/>
      <c r="W5" s="551"/>
      <c r="X5" s="551"/>
      <c r="Y5" s="551"/>
      <c r="Z5" s="551"/>
      <c r="AA5" s="551"/>
      <c r="AB5" s="551"/>
      <c r="AC5" s="551"/>
      <c r="AD5" s="551"/>
      <c r="AE5" s="551"/>
      <c r="AF5" s="551"/>
      <c r="AG5" s="551"/>
      <c r="AH5" s="551"/>
      <c r="AI5" s="551"/>
      <c r="AJ5" s="551"/>
      <c r="AK5" s="551"/>
      <c r="AL5" s="551"/>
      <c r="AM5" s="551"/>
      <c r="AN5" s="551"/>
      <c r="AO5" s="551"/>
      <c r="AP5" s="551"/>
      <c r="AQ5" s="551"/>
      <c r="AR5" s="551"/>
      <c r="AS5" s="551"/>
      <c r="AT5" s="551"/>
      <c r="AU5" s="551"/>
      <c r="AV5" s="551"/>
      <c r="AW5" s="551"/>
      <c r="AX5" s="551"/>
      <c r="AY5" s="551"/>
      <c r="AZ5" s="551"/>
      <c r="BA5" s="551"/>
      <c r="BB5" s="551"/>
      <c r="BC5" s="551"/>
      <c r="BD5" s="706"/>
      <c r="BE5" s="706"/>
      <c r="BF5" s="706"/>
      <c r="BG5" s="706"/>
      <c r="BH5" s="706"/>
      <c r="BI5" s="706"/>
      <c r="BJ5" s="551"/>
      <c r="BK5" s="551"/>
      <c r="BL5" s="551"/>
      <c r="BM5" s="551"/>
      <c r="BN5" s="551"/>
      <c r="BO5" s="551"/>
      <c r="BP5" s="551"/>
      <c r="BQ5" s="551"/>
      <c r="BR5" s="551"/>
      <c r="BS5" s="551"/>
      <c r="BT5" s="551"/>
      <c r="BU5" s="551"/>
      <c r="BV5" s="551"/>
    </row>
    <row r="6" spans="1:74" ht="11.1" customHeight="1" x14ac:dyDescent="0.2">
      <c r="A6" s="579"/>
      <c r="B6" s="129" t="s">
        <v>355</v>
      </c>
      <c r="C6" s="580"/>
      <c r="D6" s="580"/>
      <c r="E6" s="580"/>
      <c r="F6" s="580"/>
      <c r="G6" s="580"/>
      <c r="H6" s="580"/>
      <c r="I6" s="580"/>
      <c r="J6" s="580"/>
      <c r="K6" s="580"/>
      <c r="L6" s="580"/>
      <c r="M6" s="580"/>
      <c r="N6" s="580"/>
      <c r="O6" s="580"/>
      <c r="P6" s="580"/>
      <c r="Q6" s="580"/>
      <c r="R6" s="580"/>
      <c r="S6" s="580"/>
      <c r="T6" s="580"/>
      <c r="U6" s="580"/>
      <c r="V6" s="580"/>
      <c r="W6" s="580"/>
      <c r="X6" s="580"/>
      <c r="Y6" s="580"/>
      <c r="Z6" s="580"/>
      <c r="AA6" s="580"/>
      <c r="AB6" s="580"/>
      <c r="AC6" s="580"/>
      <c r="AD6" s="580"/>
      <c r="AE6" s="580"/>
      <c r="AF6" s="580"/>
      <c r="AG6" s="580"/>
      <c r="AH6" s="580"/>
      <c r="AI6" s="580"/>
      <c r="AJ6" s="580"/>
      <c r="AK6" s="580"/>
      <c r="AL6" s="580"/>
      <c r="AM6" s="580"/>
      <c r="AN6" s="580"/>
      <c r="AO6" s="580"/>
      <c r="AP6" s="580"/>
      <c r="AQ6" s="580"/>
      <c r="AR6" s="580"/>
      <c r="AS6" s="580"/>
      <c r="AT6" s="580"/>
      <c r="AU6" s="580"/>
      <c r="AV6" s="580"/>
      <c r="AW6" s="580"/>
      <c r="AX6" s="580"/>
      <c r="AY6" s="580"/>
      <c r="AZ6" s="580"/>
      <c r="BA6" s="580"/>
      <c r="BB6" s="580"/>
      <c r="BC6" s="580"/>
      <c r="BD6" s="707"/>
      <c r="BE6" s="707"/>
      <c r="BF6" s="707"/>
      <c r="BG6" s="707"/>
      <c r="BH6" s="707"/>
      <c r="BI6" s="707"/>
      <c r="BJ6" s="580"/>
      <c r="BK6" s="580"/>
      <c r="BL6" s="580"/>
      <c r="BM6" s="580"/>
      <c r="BN6" s="580"/>
      <c r="BO6" s="580"/>
      <c r="BP6" s="580"/>
      <c r="BQ6" s="580"/>
      <c r="BR6" s="580"/>
      <c r="BS6" s="580"/>
      <c r="BT6" s="580"/>
      <c r="BU6" s="580"/>
      <c r="BV6" s="580"/>
    </row>
    <row r="7" spans="1:74" ht="11.1" customHeight="1" x14ac:dyDescent="0.2">
      <c r="A7" s="554" t="s">
        <v>444</v>
      </c>
      <c r="B7" s="555" t="s">
        <v>1358</v>
      </c>
      <c r="C7" s="275">
        <v>2302.7021673999998</v>
      </c>
      <c r="D7" s="275">
        <v>2397.7039092999999</v>
      </c>
      <c r="E7" s="275">
        <v>1882.8129177000001</v>
      </c>
      <c r="F7" s="275">
        <v>1618.1147352999999</v>
      </c>
      <c r="G7" s="275">
        <v>1843.6400716000001</v>
      </c>
      <c r="H7" s="275">
        <v>2299.389921</v>
      </c>
      <c r="I7" s="275">
        <v>2469.9838141999999</v>
      </c>
      <c r="J7" s="275">
        <v>2380.9780461</v>
      </c>
      <c r="K7" s="275">
        <v>2160.7575732999999</v>
      </c>
      <c r="L7" s="275">
        <v>1730.9423577</v>
      </c>
      <c r="M7" s="275">
        <v>1631.4290607</v>
      </c>
      <c r="N7" s="275">
        <v>1620.1369632000001</v>
      </c>
      <c r="O7" s="275">
        <v>1999.4650326000001</v>
      </c>
      <c r="P7" s="275">
        <v>1741.9152366000001</v>
      </c>
      <c r="Q7" s="275">
        <v>1285.9316984</v>
      </c>
      <c r="R7" s="275">
        <v>1302.1561400000001</v>
      </c>
      <c r="S7" s="275">
        <v>1452.6492393999999</v>
      </c>
      <c r="T7" s="275">
        <v>2106.1918682999999</v>
      </c>
      <c r="U7" s="275">
        <v>2391.3675367999999</v>
      </c>
      <c r="V7" s="275">
        <v>2380.5749039000002</v>
      </c>
      <c r="W7" s="275">
        <v>2077.818342</v>
      </c>
      <c r="X7" s="275">
        <v>1759.2690081000001</v>
      </c>
      <c r="Y7" s="275">
        <v>1602.5286443</v>
      </c>
      <c r="Z7" s="275">
        <v>2091.8414535000002</v>
      </c>
      <c r="AA7" s="275">
        <v>2047.0914187000001</v>
      </c>
      <c r="AB7" s="275">
        <v>1713.7463236000001</v>
      </c>
      <c r="AC7" s="275">
        <v>1575.4754997</v>
      </c>
      <c r="AD7" s="275">
        <v>1475.9629872999999</v>
      </c>
      <c r="AE7" s="275">
        <v>1641.8531742</v>
      </c>
      <c r="AF7" s="275">
        <v>1961.735709</v>
      </c>
      <c r="AG7" s="275">
        <v>2250.5957274000002</v>
      </c>
      <c r="AH7" s="275">
        <v>2121.3297216000001</v>
      </c>
      <c r="AI7" s="275">
        <v>1823.7806430000001</v>
      </c>
      <c r="AJ7" s="275">
        <v>1613.3882739000001</v>
      </c>
      <c r="AK7" s="275">
        <v>1696.0532423</v>
      </c>
      <c r="AL7" s="275">
        <v>1885.7191481</v>
      </c>
      <c r="AM7" s="275">
        <v>2081.1801215999999</v>
      </c>
      <c r="AN7" s="275">
        <v>1630.5301443000001</v>
      </c>
      <c r="AO7" s="275">
        <v>1431.8773813</v>
      </c>
      <c r="AP7" s="275">
        <v>1351.8087307000001</v>
      </c>
      <c r="AQ7" s="275">
        <v>1531.2872709999999</v>
      </c>
      <c r="AR7" s="275">
        <v>1867.6907527000001</v>
      </c>
      <c r="AS7" s="275">
        <v>2058.2375790000001</v>
      </c>
      <c r="AT7" s="275">
        <v>2055.1723416</v>
      </c>
      <c r="AU7" s="275">
        <v>1798.1779383000001</v>
      </c>
      <c r="AV7" s="275">
        <v>1564.11212</v>
      </c>
      <c r="AW7" s="275">
        <v>1723.9903713000001</v>
      </c>
      <c r="AX7" s="275">
        <v>1791.9139971</v>
      </c>
      <c r="AY7" s="275">
        <v>1799.0024303</v>
      </c>
      <c r="AZ7" s="275">
        <v>1512.1479999999999</v>
      </c>
      <c r="BA7" s="275">
        <v>1368.865</v>
      </c>
      <c r="BB7" s="338">
        <v>1101.943</v>
      </c>
      <c r="BC7" s="338">
        <v>1241.348</v>
      </c>
      <c r="BD7" s="338">
        <v>1553.6420000000001</v>
      </c>
      <c r="BE7" s="338">
        <v>1803.02</v>
      </c>
      <c r="BF7" s="338">
        <v>1874.8309999999999</v>
      </c>
      <c r="BG7" s="338">
        <v>1478.3530000000001</v>
      </c>
      <c r="BH7" s="338">
        <v>1396.704</v>
      </c>
      <c r="BI7" s="338">
        <v>1377.338</v>
      </c>
      <c r="BJ7" s="338">
        <v>1608.9159999999999</v>
      </c>
      <c r="BK7" s="338">
        <v>1670.422</v>
      </c>
      <c r="BL7" s="338">
        <v>1547.09</v>
      </c>
      <c r="BM7" s="338">
        <v>1257.99</v>
      </c>
      <c r="BN7" s="338">
        <v>1015.612</v>
      </c>
      <c r="BO7" s="338">
        <v>1133.5740000000001</v>
      </c>
      <c r="BP7" s="338">
        <v>1418.4280000000001</v>
      </c>
      <c r="BQ7" s="338">
        <v>1669.932</v>
      </c>
      <c r="BR7" s="338">
        <v>1721.421</v>
      </c>
      <c r="BS7" s="338">
        <v>1335.1659999999999</v>
      </c>
      <c r="BT7" s="338">
        <v>1230.7280000000001</v>
      </c>
      <c r="BU7" s="338">
        <v>1230.6600000000001</v>
      </c>
      <c r="BV7" s="338">
        <v>1482.0709999999999</v>
      </c>
    </row>
    <row r="8" spans="1:74" ht="11.1" customHeight="1" x14ac:dyDescent="0.2">
      <c r="A8" s="554" t="s">
        <v>445</v>
      </c>
      <c r="B8" s="555" t="s">
        <v>1359</v>
      </c>
      <c r="C8" s="275">
        <v>24039.843903000001</v>
      </c>
      <c r="D8" s="275">
        <v>24147.814643000002</v>
      </c>
      <c r="E8" s="275">
        <v>23758.062387000002</v>
      </c>
      <c r="F8" s="275">
        <v>23073.310167</v>
      </c>
      <c r="G8" s="275">
        <v>24700.497644999999</v>
      </c>
      <c r="H8" s="275">
        <v>30748.691632999999</v>
      </c>
      <c r="I8" s="275">
        <v>34971.617386999998</v>
      </c>
      <c r="J8" s="275">
        <v>34344.610968000001</v>
      </c>
      <c r="K8" s="275">
        <v>31002.984967</v>
      </c>
      <c r="L8" s="275">
        <v>26608.977580999999</v>
      </c>
      <c r="M8" s="275">
        <v>25577.865933000001</v>
      </c>
      <c r="N8" s="275">
        <v>26039.330451999998</v>
      </c>
      <c r="O8" s="275">
        <v>25356.121580999999</v>
      </c>
      <c r="P8" s="275">
        <v>24209.732447999999</v>
      </c>
      <c r="Q8" s="275">
        <v>24462.724193999999</v>
      </c>
      <c r="R8" s="275">
        <v>24486.668233</v>
      </c>
      <c r="S8" s="275">
        <v>26430.474644999998</v>
      </c>
      <c r="T8" s="275">
        <v>32857.410633</v>
      </c>
      <c r="U8" s="275">
        <v>37341.578289999998</v>
      </c>
      <c r="V8" s="275">
        <v>37688.276355000002</v>
      </c>
      <c r="W8" s="275">
        <v>31068.026333000002</v>
      </c>
      <c r="X8" s="275">
        <v>24535.798354999999</v>
      </c>
      <c r="Y8" s="275">
        <v>22633.465166999998</v>
      </c>
      <c r="Z8" s="275">
        <v>22141.812097000002</v>
      </c>
      <c r="AA8" s="275">
        <v>21917.950516000001</v>
      </c>
      <c r="AB8" s="275">
        <v>20977.678320999999</v>
      </c>
      <c r="AC8" s="275">
        <v>22265.721129000001</v>
      </c>
      <c r="AD8" s="275">
        <v>21565.064933000001</v>
      </c>
      <c r="AE8" s="275">
        <v>23240.594516000001</v>
      </c>
      <c r="AF8" s="275">
        <v>29097.602133</v>
      </c>
      <c r="AG8" s="275">
        <v>35636.005128999997</v>
      </c>
      <c r="AH8" s="275">
        <v>33658.531612999999</v>
      </c>
      <c r="AI8" s="275">
        <v>29260.259267000001</v>
      </c>
      <c r="AJ8" s="275">
        <v>25537.833773999999</v>
      </c>
      <c r="AK8" s="275">
        <v>22878.204066999999</v>
      </c>
      <c r="AL8" s="275">
        <v>26012.751355</v>
      </c>
      <c r="AM8" s="275">
        <v>25950.528322999999</v>
      </c>
      <c r="AN8" s="275">
        <v>25624.345643000001</v>
      </c>
      <c r="AO8" s="275">
        <v>24866.393226</v>
      </c>
      <c r="AP8" s="275">
        <v>24223.767866999999</v>
      </c>
      <c r="AQ8" s="275">
        <v>28134.017677</v>
      </c>
      <c r="AR8" s="275">
        <v>32404.986933</v>
      </c>
      <c r="AS8" s="275">
        <v>40478.646710000001</v>
      </c>
      <c r="AT8" s="275">
        <v>39239.748032000003</v>
      </c>
      <c r="AU8" s="275">
        <v>35483.107467000002</v>
      </c>
      <c r="AV8" s="275">
        <v>29487.305161</v>
      </c>
      <c r="AW8" s="275">
        <v>25910.0144</v>
      </c>
      <c r="AX8" s="275">
        <v>24650.363806000001</v>
      </c>
      <c r="AY8" s="275">
        <v>27546.955967999998</v>
      </c>
      <c r="AZ8" s="275">
        <v>28464.720000000001</v>
      </c>
      <c r="BA8" s="275">
        <v>26211.33</v>
      </c>
      <c r="BB8" s="338">
        <v>24924.07</v>
      </c>
      <c r="BC8" s="338">
        <v>28450.3</v>
      </c>
      <c r="BD8" s="338">
        <v>34076.980000000003</v>
      </c>
      <c r="BE8" s="338">
        <v>40955.879999999997</v>
      </c>
      <c r="BF8" s="338">
        <v>40896.559999999998</v>
      </c>
      <c r="BG8" s="338">
        <v>33026.1</v>
      </c>
      <c r="BH8" s="338">
        <v>28818.52</v>
      </c>
      <c r="BI8" s="338">
        <v>26021</v>
      </c>
      <c r="BJ8" s="338">
        <v>27062.5</v>
      </c>
      <c r="BK8" s="338">
        <v>28044.87</v>
      </c>
      <c r="BL8" s="338">
        <v>27165.54</v>
      </c>
      <c r="BM8" s="338">
        <v>26369.22</v>
      </c>
      <c r="BN8" s="338">
        <v>25751.82</v>
      </c>
      <c r="BO8" s="338">
        <v>29495.03</v>
      </c>
      <c r="BP8" s="338">
        <v>35775.03</v>
      </c>
      <c r="BQ8" s="338">
        <v>42033.32</v>
      </c>
      <c r="BR8" s="338">
        <v>42360.04</v>
      </c>
      <c r="BS8" s="338">
        <v>34487.83</v>
      </c>
      <c r="BT8" s="338">
        <v>30214.98</v>
      </c>
      <c r="BU8" s="338">
        <v>27060.42</v>
      </c>
      <c r="BV8" s="338">
        <v>27895</v>
      </c>
    </row>
    <row r="9" spans="1:74" ht="11.1" customHeight="1" x14ac:dyDescent="0.2">
      <c r="A9" s="556" t="s">
        <v>446</v>
      </c>
      <c r="B9" s="557" t="s">
        <v>1360</v>
      </c>
      <c r="C9" s="275">
        <v>171.0009871</v>
      </c>
      <c r="D9" s="275">
        <v>380.55934250000001</v>
      </c>
      <c r="E9" s="275">
        <v>101.94681</v>
      </c>
      <c r="F9" s="275">
        <v>100.67781232999999</v>
      </c>
      <c r="G9" s="275">
        <v>109.47803097000001</v>
      </c>
      <c r="H9" s="275">
        <v>109.23037866999999</v>
      </c>
      <c r="I9" s="275">
        <v>130.29223225999999</v>
      </c>
      <c r="J9" s="275">
        <v>120.64884355</v>
      </c>
      <c r="K9" s="275">
        <v>117.92922566999999</v>
      </c>
      <c r="L9" s="275">
        <v>98.111478387000005</v>
      </c>
      <c r="M9" s="275">
        <v>100.62484499999999</v>
      </c>
      <c r="N9" s="275">
        <v>95.527302903000006</v>
      </c>
      <c r="O9" s="275">
        <v>134.81590742</v>
      </c>
      <c r="P9" s="275">
        <v>133.71176310000001</v>
      </c>
      <c r="Q9" s="275">
        <v>106.64925774</v>
      </c>
      <c r="R9" s="275">
        <v>110.99182933</v>
      </c>
      <c r="S9" s="275">
        <v>113.34555322999999</v>
      </c>
      <c r="T9" s="275">
        <v>119.80260333</v>
      </c>
      <c r="U9" s="275">
        <v>138.36200676999999</v>
      </c>
      <c r="V9" s="275">
        <v>139.52801516</v>
      </c>
      <c r="W9" s="275">
        <v>116.66501667</v>
      </c>
      <c r="X9" s="275">
        <v>92.884118709999996</v>
      </c>
      <c r="Y9" s="275">
        <v>106.810468</v>
      </c>
      <c r="Z9" s="275">
        <v>118.46346</v>
      </c>
      <c r="AA9" s="275">
        <v>121.75855032</v>
      </c>
      <c r="AB9" s="275">
        <v>104.55677786</v>
      </c>
      <c r="AC9" s="275">
        <v>96.270155484</v>
      </c>
      <c r="AD9" s="275">
        <v>77.243323333000006</v>
      </c>
      <c r="AE9" s="275">
        <v>108.27863000000001</v>
      </c>
      <c r="AF9" s="275">
        <v>117.051715</v>
      </c>
      <c r="AG9" s="275">
        <v>106.84133</v>
      </c>
      <c r="AH9" s="275">
        <v>103.57562258</v>
      </c>
      <c r="AI9" s="275">
        <v>100.13622733</v>
      </c>
      <c r="AJ9" s="275">
        <v>90.837997419000004</v>
      </c>
      <c r="AK9" s="275">
        <v>101.812623</v>
      </c>
      <c r="AL9" s="275">
        <v>157.24300839</v>
      </c>
      <c r="AM9" s="275">
        <v>348.07978322999998</v>
      </c>
      <c r="AN9" s="275">
        <v>97.976910713999999</v>
      </c>
      <c r="AO9" s="275">
        <v>85.030559031999999</v>
      </c>
      <c r="AP9" s="275">
        <v>91.886855333</v>
      </c>
      <c r="AQ9" s="275">
        <v>83.442012258000005</v>
      </c>
      <c r="AR9" s="275">
        <v>112.942975</v>
      </c>
      <c r="AS9" s="275">
        <v>109.93833839</v>
      </c>
      <c r="AT9" s="275">
        <v>111.41353226</v>
      </c>
      <c r="AU9" s="275">
        <v>111.86376367</v>
      </c>
      <c r="AV9" s="275">
        <v>86.440852581000001</v>
      </c>
      <c r="AW9" s="275">
        <v>96.252959333000007</v>
      </c>
      <c r="AX9" s="275">
        <v>100.50431355000001</v>
      </c>
      <c r="AY9" s="275">
        <v>124.30690032</v>
      </c>
      <c r="AZ9" s="275">
        <v>110.0732</v>
      </c>
      <c r="BA9" s="275">
        <v>101.3421</v>
      </c>
      <c r="BB9" s="338">
        <v>86.803439999999995</v>
      </c>
      <c r="BC9" s="338">
        <v>104.2854</v>
      </c>
      <c r="BD9" s="338">
        <v>108.3751</v>
      </c>
      <c r="BE9" s="338">
        <v>120.9644</v>
      </c>
      <c r="BF9" s="338">
        <v>117.2085</v>
      </c>
      <c r="BG9" s="338">
        <v>105.02030000000001</v>
      </c>
      <c r="BH9" s="338">
        <v>94.335130000000007</v>
      </c>
      <c r="BI9" s="338">
        <v>95.599069999999998</v>
      </c>
      <c r="BJ9" s="338">
        <v>112.1255</v>
      </c>
      <c r="BK9" s="338">
        <v>145.5487</v>
      </c>
      <c r="BL9" s="338">
        <v>116.9876</v>
      </c>
      <c r="BM9" s="338">
        <v>100.8498</v>
      </c>
      <c r="BN9" s="338">
        <v>86.854900000000001</v>
      </c>
      <c r="BO9" s="338">
        <v>103.3455</v>
      </c>
      <c r="BP9" s="338">
        <v>108.2235</v>
      </c>
      <c r="BQ9" s="338">
        <v>118.9893</v>
      </c>
      <c r="BR9" s="338">
        <v>116.22029999999999</v>
      </c>
      <c r="BS9" s="338">
        <v>103.2679</v>
      </c>
      <c r="BT9" s="338">
        <v>92.264700000000005</v>
      </c>
      <c r="BU9" s="338">
        <v>95.383719999999997</v>
      </c>
      <c r="BV9" s="338">
        <v>112.9183</v>
      </c>
    </row>
    <row r="10" spans="1:74" ht="11.1" customHeight="1" x14ac:dyDescent="0.2">
      <c r="A10" s="554" t="s">
        <v>447</v>
      </c>
      <c r="B10" s="555" t="s">
        <v>522</v>
      </c>
      <c r="C10" s="275">
        <v>55.421451613000002</v>
      </c>
      <c r="D10" s="275">
        <v>146.50628570999999</v>
      </c>
      <c r="E10" s="275">
        <v>25.964354838999999</v>
      </c>
      <c r="F10" s="275">
        <v>25.394266667</v>
      </c>
      <c r="G10" s="275">
        <v>23.039258064999999</v>
      </c>
      <c r="H10" s="275">
        <v>27.447333333</v>
      </c>
      <c r="I10" s="275">
        <v>35.198806451999999</v>
      </c>
      <c r="J10" s="275">
        <v>30.996258064999999</v>
      </c>
      <c r="K10" s="275">
        <v>27.673500000000001</v>
      </c>
      <c r="L10" s="275">
        <v>24.493258064999999</v>
      </c>
      <c r="M10" s="275">
        <v>28.005800000000001</v>
      </c>
      <c r="N10" s="275">
        <v>23.162967741999999</v>
      </c>
      <c r="O10" s="275">
        <v>33.840193548000002</v>
      </c>
      <c r="P10" s="275">
        <v>39.005517241</v>
      </c>
      <c r="Q10" s="275">
        <v>21.855451613</v>
      </c>
      <c r="R10" s="275">
        <v>22.906700000000001</v>
      </c>
      <c r="S10" s="275">
        <v>24.253451612999999</v>
      </c>
      <c r="T10" s="275">
        <v>28.792666666999999</v>
      </c>
      <c r="U10" s="275">
        <v>43.487870968000003</v>
      </c>
      <c r="V10" s="275">
        <v>41.109161290000003</v>
      </c>
      <c r="W10" s="275">
        <v>28.528600000000001</v>
      </c>
      <c r="X10" s="275">
        <v>29.964548387000001</v>
      </c>
      <c r="Y10" s="275">
        <v>24.472533333000001</v>
      </c>
      <c r="Z10" s="275">
        <v>28.799032258</v>
      </c>
      <c r="AA10" s="275">
        <v>27.299032258</v>
      </c>
      <c r="AB10" s="275">
        <v>25.860178570999999</v>
      </c>
      <c r="AC10" s="275">
        <v>23.821774194</v>
      </c>
      <c r="AD10" s="275">
        <v>23.949866666999998</v>
      </c>
      <c r="AE10" s="275">
        <v>26.158064516</v>
      </c>
      <c r="AF10" s="275">
        <v>30.261533332999999</v>
      </c>
      <c r="AG10" s="275">
        <v>26.157935483999999</v>
      </c>
      <c r="AH10" s="275">
        <v>30.000516129000001</v>
      </c>
      <c r="AI10" s="275">
        <v>27.337933332999999</v>
      </c>
      <c r="AJ10" s="275">
        <v>27.209903226000002</v>
      </c>
      <c r="AK10" s="275">
        <v>23.685766666999999</v>
      </c>
      <c r="AL10" s="275">
        <v>50.990290323000004</v>
      </c>
      <c r="AM10" s="275">
        <v>105.58970968</v>
      </c>
      <c r="AN10" s="275">
        <v>24.150071429</v>
      </c>
      <c r="AO10" s="275">
        <v>21.495806452</v>
      </c>
      <c r="AP10" s="275">
        <v>23.875633333</v>
      </c>
      <c r="AQ10" s="275">
        <v>26.141225806000001</v>
      </c>
      <c r="AR10" s="275">
        <v>29.919499999999999</v>
      </c>
      <c r="AS10" s="275">
        <v>28.183741935</v>
      </c>
      <c r="AT10" s="275">
        <v>30.578354838999999</v>
      </c>
      <c r="AU10" s="275">
        <v>33.053600000000003</v>
      </c>
      <c r="AV10" s="275">
        <v>28.877774194000001</v>
      </c>
      <c r="AW10" s="275">
        <v>25.522633333000002</v>
      </c>
      <c r="AX10" s="275">
        <v>22.276193547999998</v>
      </c>
      <c r="AY10" s="275">
        <v>32.505290322999997</v>
      </c>
      <c r="AZ10" s="275">
        <v>29.703040000000001</v>
      </c>
      <c r="BA10" s="275">
        <v>24.343979999999998</v>
      </c>
      <c r="BB10" s="338">
        <v>23.21632</v>
      </c>
      <c r="BC10" s="338">
        <v>24.4605</v>
      </c>
      <c r="BD10" s="338">
        <v>26.161840000000002</v>
      </c>
      <c r="BE10" s="338">
        <v>29.96754</v>
      </c>
      <c r="BF10" s="338">
        <v>29.521820000000002</v>
      </c>
      <c r="BG10" s="338">
        <v>26.152049999999999</v>
      </c>
      <c r="BH10" s="338">
        <v>26.032630000000001</v>
      </c>
      <c r="BI10" s="338">
        <v>24.547989999999999</v>
      </c>
      <c r="BJ10" s="338">
        <v>25.930160000000001</v>
      </c>
      <c r="BK10" s="338">
        <v>36.193759999999997</v>
      </c>
      <c r="BL10" s="338">
        <v>29.214200000000002</v>
      </c>
      <c r="BM10" s="338">
        <v>23.448810000000002</v>
      </c>
      <c r="BN10" s="338">
        <v>21.788039999999999</v>
      </c>
      <c r="BO10" s="338">
        <v>22.708320000000001</v>
      </c>
      <c r="BP10" s="338">
        <v>24.857109999999999</v>
      </c>
      <c r="BQ10" s="338">
        <v>27.689129999999999</v>
      </c>
      <c r="BR10" s="338">
        <v>28.578859999999999</v>
      </c>
      <c r="BS10" s="338">
        <v>24.716609999999999</v>
      </c>
      <c r="BT10" s="338">
        <v>24.78651</v>
      </c>
      <c r="BU10" s="338">
        <v>25.54449</v>
      </c>
      <c r="BV10" s="338">
        <v>27.76202</v>
      </c>
    </row>
    <row r="11" spans="1:74" ht="11.1" customHeight="1" x14ac:dyDescent="0.2">
      <c r="A11" s="554" t="s">
        <v>448</v>
      </c>
      <c r="B11" s="555" t="s">
        <v>521</v>
      </c>
      <c r="C11" s="275">
        <v>41.748612903000001</v>
      </c>
      <c r="D11" s="275">
        <v>133.27092857</v>
      </c>
      <c r="E11" s="275">
        <v>27.455032257999999</v>
      </c>
      <c r="F11" s="275">
        <v>21.257966667000002</v>
      </c>
      <c r="G11" s="275">
        <v>27.113258065</v>
      </c>
      <c r="H11" s="275">
        <v>26.161366666999999</v>
      </c>
      <c r="I11" s="275">
        <v>23.895774194000001</v>
      </c>
      <c r="J11" s="275">
        <v>22.781612902999999</v>
      </c>
      <c r="K11" s="275">
        <v>21.430900000000001</v>
      </c>
      <c r="L11" s="275">
        <v>20.515129032000001</v>
      </c>
      <c r="M11" s="275">
        <v>26.791266666999999</v>
      </c>
      <c r="N11" s="275">
        <v>24.784548387000001</v>
      </c>
      <c r="O11" s="275">
        <v>40.577387096999999</v>
      </c>
      <c r="P11" s="275">
        <v>31.733517241000001</v>
      </c>
      <c r="Q11" s="275">
        <v>22.503354839</v>
      </c>
      <c r="R11" s="275">
        <v>21.465266667000002</v>
      </c>
      <c r="S11" s="275">
        <v>26.059290322999999</v>
      </c>
      <c r="T11" s="275">
        <v>23.553766667000001</v>
      </c>
      <c r="U11" s="275">
        <v>26.128193547999999</v>
      </c>
      <c r="V11" s="275">
        <v>24.81016129</v>
      </c>
      <c r="W11" s="275">
        <v>21.322233333</v>
      </c>
      <c r="X11" s="275">
        <v>20.518322581</v>
      </c>
      <c r="Y11" s="275">
        <v>27.680499999999999</v>
      </c>
      <c r="Z11" s="275">
        <v>30.406354838999999</v>
      </c>
      <c r="AA11" s="275">
        <v>30.321645160999999</v>
      </c>
      <c r="AB11" s="275">
        <v>25.504642857</v>
      </c>
      <c r="AC11" s="275">
        <v>26.261129031999999</v>
      </c>
      <c r="AD11" s="275">
        <v>21.919499999999999</v>
      </c>
      <c r="AE11" s="275">
        <v>26.063483870999999</v>
      </c>
      <c r="AF11" s="275">
        <v>23.559166667</v>
      </c>
      <c r="AG11" s="275">
        <v>22.211451613000001</v>
      </c>
      <c r="AH11" s="275">
        <v>21.135032257999999</v>
      </c>
      <c r="AI11" s="275">
        <v>23.0791</v>
      </c>
      <c r="AJ11" s="275">
        <v>23.573</v>
      </c>
      <c r="AK11" s="275">
        <v>25.041433333000001</v>
      </c>
      <c r="AL11" s="275">
        <v>49.945483871</v>
      </c>
      <c r="AM11" s="275">
        <v>166.27612902999999</v>
      </c>
      <c r="AN11" s="275">
        <v>20.653714286</v>
      </c>
      <c r="AO11" s="275">
        <v>20.280451613</v>
      </c>
      <c r="AP11" s="275">
        <v>23.705133332999999</v>
      </c>
      <c r="AQ11" s="275">
        <v>27.055387097000001</v>
      </c>
      <c r="AR11" s="275">
        <v>27.167066667</v>
      </c>
      <c r="AS11" s="275">
        <v>22.136580644999999</v>
      </c>
      <c r="AT11" s="275">
        <v>23.347709677000001</v>
      </c>
      <c r="AU11" s="275">
        <v>21.381966667</v>
      </c>
      <c r="AV11" s="275">
        <v>22.432258064999999</v>
      </c>
      <c r="AW11" s="275">
        <v>25.304066667000001</v>
      </c>
      <c r="AX11" s="275">
        <v>24.026290323000001</v>
      </c>
      <c r="AY11" s="275">
        <v>33.252806452000002</v>
      </c>
      <c r="AZ11" s="275">
        <v>25.320540000000001</v>
      </c>
      <c r="BA11" s="275">
        <v>24.684380000000001</v>
      </c>
      <c r="BB11" s="338">
        <v>20.21998</v>
      </c>
      <c r="BC11" s="338">
        <v>25.36544</v>
      </c>
      <c r="BD11" s="338">
        <v>23.475709999999999</v>
      </c>
      <c r="BE11" s="338">
        <v>26.291270000000001</v>
      </c>
      <c r="BF11" s="338">
        <v>24.054259999999999</v>
      </c>
      <c r="BG11" s="338">
        <v>20.931709999999999</v>
      </c>
      <c r="BH11" s="338">
        <v>21.791119999999999</v>
      </c>
      <c r="BI11" s="338">
        <v>25.721260000000001</v>
      </c>
      <c r="BJ11" s="338">
        <v>32.580190000000002</v>
      </c>
      <c r="BK11" s="338">
        <v>43.358490000000003</v>
      </c>
      <c r="BL11" s="338">
        <v>28.98602</v>
      </c>
      <c r="BM11" s="338">
        <v>24.703769999999999</v>
      </c>
      <c r="BN11" s="338">
        <v>21.061229999999998</v>
      </c>
      <c r="BO11" s="338">
        <v>25.96688</v>
      </c>
      <c r="BP11" s="338">
        <v>24.115570000000002</v>
      </c>
      <c r="BQ11" s="338">
        <v>26.591650000000001</v>
      </c>
      <c r="BR11" s="338">
        <v>24.148389999999999</v>
      </c>
      <c r="BS11" s="338">
        <v>20.978860000000001</v>
      </c>
      <c r="BT11" s="338">
        <v>21.622170000000001</v>
      </c>
      <c r="BU11" s="338">
        <v>25.389209999999999</v>
      </c>
      <c r="BV11" s="338">
        <v>32.280769999999997</v>
      </c>
    </row>
    <row r="12" spans="1:74" ht="11.1" customHeight="1" x14ac:dyDescent="0.2">
      <c r="A12" s="554" t="s">
        <v>449</v>
      </c>
      <c r="B12" s="555" t="s">
        <v>450</v>
      </c>
      <c r="C12" s="275">
        <v>64.770814516000002</v>
      </c>
      <c r="D12" s="275">
        <v>73.818842857000007</v>
      </c>
      <c r="E12" s="275">
        <v>44.354999999999997</v>
      </c>
      <c r="F12" s="275">
        <v>49.948666666999998</v>
      </c>
      <c r="G12" s="275">
        <v>54.721156452000002</v>
      </c>
      <c r="H12" s="275">
        <v>51.055590000000002</v>
      </c>
      <c r="I12" s="275">
        <v>65.945091934999994</v>
      </c>
      <c r="J12" s="275">
        <v>62.560746774000002</v>
      </c>
      <c r="K12" s="275">
        <v>62.718696667000003</v>
      </c>
      <c r="L12" s="275">
        <v>48.400869354999998</v>
      </c>
      <c r="M12" s="275">
        <v>43.296146667000002</v>
      </c>
      <c r="N12" s="275">
        <v>44.531874193999997</v>
      </c>
      <c r="O12" s="275">
        <v>55.088683871000001</v>
      </c>
      <c r="P12" s="275">
        <v>56.820313792999997</v>
      </c>
      <c r="Q12" s="275">
        <v>58.436106451999997</v>
      </c>
      <c r="R12" s="275">
        <v>63.634360000000001</v>
      </c>
      <c r="S12" s="275">
        <v>59.738709677000003</v>
      </c>
      <c r="T12" s="275">
        <v>63.357166667000001</v>
      </c>
      <c r="U12" s="275">
        <v>64.583064515999993</v>
      </c>
      <c r="V12" s="275">
        <v>67.560483871000002</v>
      </c>
      <c r="W12" s="275">
        <v>62.673166666999997</v>
      </c>
      <c r="X12" s="275">
        <v>40.342258065000003</v>
      </c>
      <c r="Y12" s="275">
        <v>51.088000000000001</v>
      </c>
      <c r="Z12" s="275">
        <v>54.113709677000003</v>
      </c>
      <c r="AA12" s="275">
        <v>59.274516128999998</v>
      </c>
      <c r="AB12" s="275">
        <v>49.487321428999998</v>
      </c>
      <c r="AC12" s="275">
        <v>42.784838710000002</v>
      </c>
      <c r="AD12" s="275">
        <v>27.935500000000001</v>
      </c>
      <c r="AE12" s="275">
        <v>53.020806452000002</v>
      </c>
      <c r="AF12" s="275">
        <v>58.291166666999999</v>
      </c>
      <c r="AG12" s="275">
        <v>55.481451612999997</v>
      </c>
      <c r="AH12" s="275">
        <v>48.427096773999999</v>
      </c>
      <c r="AI12" s="275">
        <v>46.048666666999999</v>
      </c>
      <c r="AJ12" s="275">
        <v>36.833709677000002</v>
      </c>
      <c r="AK12" s="275">
        <v>48.776333332999997</v>
      </c>
      <c r="AL12" s="275">
        <v>47.116290323000001</v>
      </c>
      <c r="AM12" s="275">
        <v>56.259516128999998</v>
      </c>
      <c r="AN12" s="275">
        <v>49.096964286000002</v>
      </c>
      <c r="AO12" s="275">
        <v>39.575000000000003</v>
      </c>
      <c r="AP12" s="275">
        <v>40.917000000000002</v>
      </c>
      <c r="AQ12" s="275">
        <v>26.029032258000001</v>
      </c>
      <c r="AR12" s="275">
        <v>52.067999999999998</v>
      </c>
      <c r="AS12" s="275">
        <v>55.404516129000001</v>
      </c>
      <c r="AT12" s="275">
        <v>52.82</v>
      </c>
      <c r="AU12" s="275">
        <v>52.700166666999998</v>
      </c>
      <c r="AV12" s="275">
        <v>30.577419355</v>
      </c>
      <c r="AW12" s="275">
        <v>41.122999999999998</v>
      </c>
      <c r="AX12" s="275">
        <v>48.294838710000001</v>
      </c>
      <c r="AY12" s="275">
        <v>50.338387097000002</v>
      </c>
      <c r="AZ12" s="275">
        <v>49.67268</v>
      </c>
      <c r="BA12" s="275">
        <v>47.975090000000002</v>
      </c>
      <c r="BB12" s="338">
        <v>40.438130000000001</v>
      </c>
      <c r="BC12" s="338">
        <v>51.290129999999998</v>
      </c>
      <c r="BD12" s="338">
        <v>55.26473</v>
      </c>
      <c r="BE12" s="338">
        <v>60.300600000000003</v>
      </c>
      <c r="BF12" s="338">
        <v>59.570740000000001</v>
      </c>
      <c r="BG12" s="338">
        <v>54.313020000000002</v>
      </c>
      <c r="BH12" s="338">
        <v>43.425060000000002</v>
      </c>
      <c r="BI12" s="338">
        <v>41.75159</v>
      </c>
      <c r="BJ12" s="338">
        <v>48.551220000000001</v>
      </c>
      <c r="BK12" s="338">
        <v>59.156329999999997</v>
      </c>
      <c r="BL12" s="338">
        <v>53.705100000000002</v>
      </c>
      <c r="BM12" s="338">
        <v>48.396520000000002</v>
      </c>
      <c r="BN12" s="338">
        <v>40.989579999999997</v>
      </c>
      <c r="BO12" s="338">
        <v>51.571649999999998</v>
      </c>
      <c r="BP12" s="338">
        <v>55.817279999999997</v>
      </c>
      <c r="BQ12" s="338">
        <v>60.416350000000001</v>
      </c>
      <c r="BR12" s="338">
        <v>59.50676</v>
      </c>
      <c r="BS12" s="338">
        <v>53.980260000000001</v>
      </c>
      <c r="BT12" s="338">
        <v>42.810319999999997</v>
      </c>
      <c r="BU12" s="338">
        <v>40.950980000000001</v>
      </c>
      <c r="BV12" s="338">
        <v>47.961320000000001</v>
      </c>
    </row>
    <row r="13" spans="1:74" ht="11.1" customHeight="1" x14ac:dyDescent="0.2">
      <c r="A13" s="554" t="s">
        <v>451</v>
      </c>
      <c r="B13" s="555" t="s">
        <v>452</v>
      </c>
      <c r="C13" s="275">
        <v>9.0601080644999996</v>
      </c>
      <c r="D13" s="275">
        <v>26.963285357</v>
      </c>
      <c r="E13" s="275">
        <v>4.1724229032000002</v>
      </c>
      <c r="F13" s="275">
        <v>4.0769123333000001</v>
      </c>
      <c r="G13" s="275">
        <v>4.6043583870999996</v>
      </c>
      <c r="H13" s="275">
        <v>4.5660886666999998</v>
      </c>
      <c r="I13" s="275">
        <v>5.2525596773999998</v>
      </c>
      <c r="J13" s="275">
        <v>4.3102258065000001</v>
      </c>
      <c r="K13" s="275">
        <v>6.1061290000000001</v>
      </c>
      <c r="L13" s="275">
        <v>4.7022219354999999</v>
      </c>
      <c r="M13" s="275">
        <v>2.5316316667000001</v>
      </c>
      <c r="N13" s="275">
        <v>3.0479125805999998</v>
      </c>
      <c r="O13" s="275">
        <v>5.3096429032000003</v>
      </c>
      <c r="P13" s="275">
        <v>6.1524148276000004</v>
      </c>
      <c r="Q13" s="275">
        <v>3.8543448386999999</v>
      </c>
      <c r="R13" s="275">
        <v>2.9855026667</v>
      </c>
      <c r="S13" s="275">
        <v>3.2941016129</v>
      </c>
      <c r="T13" s="275">
        <v>4.0990033332999998</v>
      </c>
      <c r="U13" s="275">
        <v>4.1628777419</v>
      </c>
      <c r="V13" s="275">
        <v>6.0482087096999999</v>
      </c>
      <c r="W13" s="275">
        <v>4.1410166666999997</v>
      </c>
      <c r="X13" s="275">
        <v>2.0589896774000001</v>
      </c>
      <c r="Y13" s="275">
        <v>3.5694346666999999</v>
      </c>
      <c r="Z13" s="275">
        <v>5.1443632258000003</v>
      </c>
      <c r="AA13" s="275">
        <v>4.8633567741999997</v>
      </c>
      <c r="AB13" s="275">
        <v>3.7046350000000001</v>
      </c>
      <c r="AC13" s="275">
        <v>3.4024135484000002</v>
      </c>
      <c r="AD13" s="275">
        <v>3.4384566667000001</v>
      </c>
      <c r="AE13" s="275">
        <v>3.0362751612999999</v>
      </c>
      <c r="AF13" s="275">
        <v>4.9398483332999996</v>
      </c>
      <c r="AG13" s="275">
        <v>2.9904912903</v>
      </c>
      <c r="AH13" s="275">
        <v>4.0129774194000003</v>
      </c>
      <c r="AI13" s="275">
        <v>3.6705273332999999</v>
      </c>
      <c r="AJ13" s="275">
        <v>3.2213845161000001</v>
      </c>
      <c r="AK13" s="275">
        <v>4.3090896667000003</v>
      </c>
      <c r="AL13" s="275">
        <v>9.190943871</v>
      </c>
      <c r="AM13" s="275">
        <v>19.954428387</v>
      </c>
      <c r="AN13" s="275">
        <v>4.0761607143000003</v>
      </c>
      <c r="AO13" s="275">
        <v>3.6793009677000001</v>
      </c>
      <c r="AP13" s="275">
        <v>3.3890886667000002</v>
      </c>
      <c r="AQ13" s="275">
        <v>4.2163670968</v>
      </c>
      <c r="AR13" s="275">
        <v>3.7884083333</v>
      </c>
      <c r="AS13" s="275">
        <v>4.2134996773999998</v>
      </c>
      <c r="AT13" s="275">
        <v>4.6674677419000004</v>
      </c>
      <c r="AU13" s="275">
        <v>4.7280303333000004</v>
      </c>
      <c r="AV13" s="275">
        <v>4.5534009677</v>
      </c>
      <c r="AW13" s="275">
        <v>4.3032593332999998</v>
      </c>
      <c r="AX13" s="275">
        <v>5.9069909676999997</v>
      </c>
      <c r="AY13" s="275">
        <v>8.2104164516000004</v>
      </c>
      <c r="AZ13" s="275">
        <v>5.3768690000000001</v>
      </c>
      <c r="BA13" s="275">
        <v>4.3386810000000002</v>
      </c>
      <c r="BB13" s="338">
        <v>2.9290409999999998</v>
      </c>
      <c r="BC13" s="338">
        <v>3.1693280000000001</v>
      </c>
      <c r="BD13" s="338">
        <v>3.4727809999999999</v>
      </c>
      <c r="BE13" s="338">
        <v>4.4050349999999998</v>
      </c>
      <c r="BF13" s="338">
        <v>4.0616919999999999</v>
      </c>
      <c r="BG13" s="338">
        <v>3.623459</v>
      </c>
      <c r="BH13" s="338">
        <v>3.0863049999999999</v>
      </c>
      <c r="BI13" s="338">
        <v>3.578236</v>
      </c>
      <c r="BJ13" s="338">
        <v>5.0639570000000003</v>
      </c>
      <c r="BK13" s="338">
        <v>6.8400819999999998</v>
      </c>
      <c r="BL13" s="338">
        <v>5.0822240000000001</v>
      </c>
      <c r="BM13" s="338">
        <v>4.300681</v>
      </c>
      <c r="BN13" s="338">
        <v>3.0160830000000001</v>
      </c>
      <c r="BO13" s="338">
        <v>3.0986259999999999</v>
      </c>
      <c r="BP13" s="338">
        <v>3.4335559999999998</v>
      </c>
      <c r="BQ13" s="338">
        <v>4.2921430000000003</v>
      </c>
      <c r="BR13" s="338">
        <v>3.9862479999999998</v>
      </c>
      <c r="BS13" s="338">
        <v>3.5921439999999998</v>
      </c>
      <c r="BT13" s="338">
        <v>3.0456940000000001</v>
      </c>
      <c r="BU13" s="338">
        <v>3.499044</v>
      </c>
      <c r="BV13" s="338">
        <v>4.914199</v>
      </c>
    </row>
    <row r="14" spans="1:74" ht="11.1" customHeight="1" x14ac:dyDescent="0.2">
      <c r="A14" s="579"/>
      <c r="B14" s="131" t="s">
        <v>390</v>
      </c>
      <c r="C14" s="251"/>
      <c r="D14" s="251"/>
      <c r="E14" s="251"/>
      <c r="F14" s="251"/>
      <c r="G14" s="251"/>
      <c r="H14" s="251"/>
      <c r="I14" s="251"/>
      <c r="J14" s="251"/>
      <c r="K14" s="251"/>
      <c r="L14" s="251"/>
      <c r="M14" s="251"/>
      <c r="N14" s="251"/>
      <c r="O14" s="251"/>
      <c r="P14" s="251"/>
      <c r="Q14" s="251"/>
      <c r="R14" s="251"/>
      <c r="S14" s="251"/>
      <c r="T14" s="251"/>
      <c r="U14" s="251"/>
      <c r="V14" s="251"/>
      <c r="W14" s="251"/>
      <c r="X14" s="251"/>
      <c r="Y14" s="251"/>
      <c r="Z14" s="251"/>
      <c r="AA14" s="251"/>
      <c r="AB14" s="251"/>
      <c r="AC14" s="251"/>
      <c r="AD14" s="251"/>
      <c r="AE14" s="251"/>
      <c r="AF14" s="251"/>
      <c r="AG14" s="251"/>
      <c r="AH14" s="251"/>
      <c r="AI14" s="251"/>
      <c r="AJ14" s="251"/>
      <c r="AK14" s="251"/>
      <c r="AL14" s="251"/>
      <c r="AM14" s="251"/>
      <c r="AN14" s="251"/>
      <c r="AO14" s="251"/>
      <c r="AP14" s="251"/>
      <c r="AQ14" s="251"/>
      <c r="AR14" s="251"/>
      <c r="AS14" s="251"/>
      <c r="AT14" s="251"/>
      <c r="AU14" s="251"/>
      <c r="AV14" s="251"/>
      <c r="AW14" s="251"/>
      <c r="AX14" s="251"/>
      <c r="AY14" s="251"/>
      <c r="AZ14" s="251"/>
      <c r="BA14" s="251"/>
      <c r="BB14" s="364"/>
      <c r="BC14" s="364"/>
      <c r="BD14" s="364"/>
      <c r="BE14" s="364"/>
      <c r="BF14" s="364"/>
      <c r="BG14" s="364"/>
      <c r="BH14" s="364"/>
      <c r="BI14" s="364"/>
      <c r="BJ14" s="364"/>
      <c r="BK14" s="364"/>
      <c r="BL14" s="364"/>
      <c r="BM14" s="364"/>
      <c r="BN14" s="364"/>
      <c r="BO14" s="364"/>
      <c r="BP14" s="364"/>
      <c r="BQ14" s="364"/>
      <c r="BR14" s="364"/>
      <c r="BS14" s="364"/>
      <c r="BT14" s="364"/>
      <c r="BU14" s="364"/>
      <c r="BV14" s="364"/>
    </row>
    <row r="15" spans="1:74" ht="11.1" customHeight="1" x14ac:dyDescent="0.2">
      <c r="A15" s="554" t="s">
        <v>453</v>
      </c>
      <c r="B15" s="555" t="s">
        <v>1358</v>
      </c>
      <c r="C15" s="275">
        <v>138.92890323</v>
      </c>
      <c r="D15" s="275">
        <v>154.09153570999999</v>
      </c>
      <c r="E15" s="275">
        <v>108.93890322999999</v>
      </c>
      <c r="F15" s="275">
        <v>70.664333333000002</v>
      </c>
      <c r="G15" s="275">
        <v>87.640580645</v>
      </c>
      <c r="H15" s="275">
        <v>87.712566667000004</v>
      </c>
      <c r="I15" s="275">
        <v>94.115741935000003</v>
      </c>
      <c r="J15" s="275">
        <v>99.860064515999994</v>
      </c>
      <c r="K15" s="275">
        <v>92.724433332999993</v>
      </c>
      <c r="L15" s="275">
        <v>58.375290323000002</v>
      </c>
      <c r="M15" s="275">
        <v>77.844533333000001</v>
      </c>
      <c r="N15" s="275">
        <v>69.143516129000005</v>
      </c>
      <c r="O15" s="275">
        <v>109.47922581</v>
      </c>
      <c r="P15" s="275">
        <v>94.494724137999995</v>
      </c>
      <c r="Q15" s="275">
        <v>50.449870967999999</v>
      </c>
      <c r="R15" s="275">
        <v>61.959200000000003</v>
      </c>
      <c r="S15" s="275">
        <v>66.445645161000002</v>
      </c>
      <c r="T15" s="275">
        <v>82.411966667000002</v>
      </c>
      <c r="U15" s="275">
        <v>108.39187097</v>
      </c>
      <c r="V15" s="275">
        <v>107.39922581</v>
      </c>
      <c r="W15" s="275">
        <v>82.762233332999998</v>
      </c>
      <c r="X15" s="275">
        <v>56.194806452000002</v>
      </c>
      <c r="Y15" s="275">
        <v>64.559033333000002</v>
      </c>
      <c r="Z15" s="275">
        <v>100.56348387</v>
      </c>
      <c r="AA15" s="275">
        <v>82.663516129000001</v>
      </c>
      <c r="AB15" s="275">
        <v>74.357071429000001</v>
      </c>
      <c r="AC15" s="275">
        <v>83.592354838999995</v>
      </c>
      <c r="AD15" s="275">
        <v>58.946633333000001</v>
      </c>
      <c r="AE15" s="275">
        <v>66.454096774000007</v>
      </c>
      <c r="AF15" s="275">
        <v>71.891733333000005</v>
      </c>
      <c r="AG15" s="275">
        <v>82.336516129000003</v>
      </c>
      <c r="AH15" s="275">
        <v>70.464419355000004</v>
      </c>
      <c r="AI15" s="275">
        <v>56.042233332999999</v>
      </c>
      <c r="AJ15" s="275">
        <v>47.432354838999998</v>
      </c>
      <c r="AK15" s="275">
        <v>64.874466666999993</v>
      </c>
      <c r="AL15" s="275">
        <v>93.690806452000004</v>
      </c>
      <c r="AM15" s="275">
        <v>96.347322581</v>
      </c>
      <c r="AN15" s="275">
        <v>68.292142857000002</v>
      </c>
      <c r="AO15" s="275">
        <v>64.098322581000005</v>
      </c>
      <c r="AP15" s="275">
        <v>66.108999999999995</v>
      </c>
      <c r="AQ15" s="275">
        <v>58.212741934999997</v>
      </c>
      <c r="AR15" s="275">
        <v>66.154866666999993</v>
      </c>
      <c r="AS15" s="275">
        <v>77.875322581000006</v>
      </c>
      <c r="AT15" s="275">
        <v>74.811903225999998</v>
      </c>
      <c r="AU15" s="275">
        <v>52.649266666999999</v>
      </c>
      <c r="AV15" s="275">
        <v>44.515838709999997</v>
      </c>
      <c r="AW15" s="275">
        <v>60.638933332999997</v>
      </c>
      <c r="AX15" s="275">
        <v>74.925645161000006</v>
      </c>
      <c r="AY15" s="275">
        <v>84.379000000000005</v>
      </c>
      <c r="AZ15" s="275">
        <v>44.352690000000003</v>
      </c>
      <c r="BA15" s="275">
        <v>48.375660000000003</v>
      </c>
      <c r="BB15" s="338">
        <v>13.72113</v>
      </c>
      <c r="BC15" s="338">
        <v>4.8047909999999998</v>
      </c>
      <c r="BD15" s="338">
        <v>50.323309999999999</v>
      </c>
      <c r="BE15" s="338">
        <v>51.237830000000002</v>
      </c>
      <c r="BF15" s="338">
        <v>48.755929999999999</v>
      </c>
      <c r="BG15" s="338">
        <v>14.80735</v>
      </c>
      <c r="BH15" s="338">
        <v>31.648109999999999</v>
      </c>
      <c r="BI15" s="338">
        <v>49.020960000000002</v>
      </c>
      <c r="BJ15" s="338">
        <v>85.328810000000004</v>
      </c>
      <c r="BK15" s="338">
        <v>95.453249999999997</v>
      </c>
      <c r="BL15" s="338">
        <v>73.01858</v>
      </c>
      <c r="BM15" s="338">
        <v>49.465949999999999</v>
      </c>
      <c r="BN15" s="338">
        <v>12.5768</v>
      </c>
      <c r="BO15" s="338">
        <v>13.93568</v>
      </c>
      <c r="BP15" s="338">
        <v>42.776029999999999</v>
      </c>
      <c r="BQ15" s="338">
        <v>42.479520000000001</v>
      </c>
      <c r="BR15" s="338">
        <v>36.88523</v>
      </c>
      <c r="BS15" s="338">
        <v>3.3430559999999998</v>
      </c>
      <c r="BT15" s="338">
        <v>12.343859999999999</v>
      </c>
      <c r="BU15" s="338">
        <v>28.941800000000001</v>
      </c>
      <c r="BV15" s="338">
        <v>62.065289999999997</v>
      </c>
    </row>
    <row r="16" spans="1:74" ht="11.1" customHeight="1" x14ac:dyDescent="0.2">
      <c r="A16" s="554" t="s">
        <v>454</v>
      </c>
      <c r="B16" s="555" t="s">
        <v>1359</v>
      </c>
      <c r="C16" s="275">
        <v>3606.9043225999999</v>
      </c>
      <c r="D16" s="275">
        <v>3263.0475000000001</v>
      </c>
      <c r="E16" s="275">
        <v>3896.7602581000001</v>
      </c>
      <c r="F16" s="275">
        <v>3500.5189332999998</v>
      </c>
      <c r="G16" s="275">
        <v>4179.1440645000002</v>
      </c>
      <c r="H16" s="275">
        <v>4568.7839333000002</v>
      </c>
      <c r="I16" s="275">
        <v>5812.125129</v>
      </c>
      <c r="J16" s="275">
        <v>5838.6579355000003</v>
      </c>
      <c r="K16" s="275">
        <v>5162.8723332999998</v>
      </c>
      <c r="L16" s="275">
        <v>4395.1115160999998</v>
      </c>
      <c r="M16" s="275">
        <v>4033.5933666999999</v>
      </c>
      <c r="N16" s="275">
        <v>3751.8176451999998</v>
      </c>
      <c r="O16" s="275">
        <v>3759.0854515999999</v>
      </c>
      <c r="P16" s="275">
        <v>3631.2626206999998</v>
      </c>
      <c r="Q16" s="275">
        <v>3716.8133548000001</v>
      </c>
      <c r="R16" s="275">
        <v>4003.6389666999999</v>
      </c>
      <c r="S16" s="275">
        <v>4292.4941289999997</v>
      </c>
      <c r="T16" s="275">
        <v>5188.8120667000003</v>
      </c>
      <c r="U16" s="275">
        <v>6477.3220645000001</v>
      </c>
      <c r="V16" s="275">
        <v>6687.2150645000002</v>
      </c>
      <c r="W16" s="275">
        <v>5148.7179999999998</v>
      </c>
      <c r="X16" s="275">
        <v>3985.1826452</v>
      </c>
      <c r="Y16" s="275">
        <v>3656.3316</v>
      </c>
      <c r="Z16" s="275">
        <v>3749.8477097</v>
      </c>
      <c r="AA16" s="275">
        <v>3764.6302258000001</v>
      </c>
      <c r="AB16" s="275">
        <v>3651.1007143000002</v>
      </c>
      <c r="AC16" s="275">
        <v>3772.2685806</v>
      </c>
      <c r="AD16" s="275">
        <v>3535.1921000000002</v>
      </c>
      <c r="AE16" s="275">
        <v>3440.6080645000002</v>
      </c>
      <c r="AF16" s="275">
        <v>4609.6876000000002</v>
      </c>
      <c r="AG16" s="275">
        <v>5636.8353225999999</v>
      </c>
      <c r="AH16" s="275">
        <v>5296.1345484000003</v>
      </c>
      <c r="AI16" s="275">
        <v>4822.0178333000003</v>
      </c>
      <c r="AJ16" s="275">
        <v>4327.4704516000002</v>
      </c>
      <c r="AK16" s="275">
        <v>3561.6693332999998</v>
      </c>
      <c r="AL16" s="275">
        <v>3794.8238710000001</v>
      </c>
      <c r="AM16" s="275">
        <v>3418.843871</v>
      </c>
      <c r="AN16" s="275">
        <v>4249.6734999999999</v>
      </c>
      <c r="AO16" s="275">
        <v>3817.1819354999998</v>
      </c>
      <c r="AP16" s="275">
        <v>3544.7274333</v>
      </c>
      <c r="AQ16" s="275">
        <v>3615.4831935000002</v>
      </c>
      <c r="AR16" s="275">
        <v>4531.1040999999996</v>
      </c>
      <c r="AS16" s="275">
        <v>5953.6126129000004</v>
      </c>
      <c r="AT16" s="275">
        <v>6308.8245806000004</v>
      </c>
      <c r="AU16" s="275">
        <v>5190.2322999999997</v>
      </c>
      <c r="AV16" s="275">
        <v>4372.9599355</v>
      </c>
      <c r="AW16" s="275">
        <v>3901.645</v>
      </c>
      <c r="AX16" s="275">
        <v>3872.3908710000001</v>
      </c>
      <c r="AY16" s="275">
        <v>4245.7503548000004</v>
      </c>
      <c r="AZ16" s="275">
        <v>4660.1819999999998</v>
      </c>
      <c r="BA16" s="275">
        <v>4506.1379999999999</v>
      </c>
      <c r="BB16" s="338">
        <v>4029.79</v>
      </c>
      <c r="BC16" s="338">
        <v>4430.6559999999999</v>
      </c>
      <c r="BD16" s="338">
        <v>5650.3850000000002</v>
      </c>
      <c r="BE16" s="338">
        <v>6420.6360000000004</v>
      </c>
      <c r="BF16" s="338">
        <v>6370.6660000000002</v>
      </c>
      <c r="BG16" s="338">
        <v>5197.8289999999997</v>
      </c>
      <c r="BH16" s="338">
        <v>4595.5789999999997</v>
      </c>
      <c r="BI16" s="338">
        <v>4262.9229999999998</v>
      </c>
      <c r="BJ16" s="338">
        <v>4425.4889999999996</v>
      </c>
      <c r="BK16" s="338">
        <v>4395.3639999999996</v>
      </c>
      <c r="BL16" s="338">
        <v>4572.4570000000003</v>
      </c>
      <c r="BM16" s="338">
        <v>4606.6040000000003</v>
      </c>
      <c r="BN16" s="338">
        <v>4260.7389999999996</v>
      </c>
      <c r="BO16" s="338">
        <v>4674.3789999999999</v>
      </c>
      <c r="BP16" s="338">
        <v>5927.0749999999998</v>
      </c>
      <c r="BQ16" s="338">
        <v>6698.63</v>
      </c>
      <c r="BR16" s="338">
        <v>6698.8639999999996</v>
      </c>
      <c r="BS16" s="338">
        <v>5526.5389999999998</v>
      </c>
      <c r="BT16" s="338">
        <v>4890.9380000000001</v>
      </c>
      <c r="BU16" s="338">
        <v>4573.3239999999996</v>
      </c>
      <c r="BV16" s="338">
        <v>4684.3739999999998</v>
      </c>
    </row>
    <row r="17" spans="1:74" ht="11.1" customHeight="1" x14ac:dyDescent="0.2">
      <c r="A17" s="556" t="s">
        <v>455</v>
      </c>
      <c r="B17" s="557" t="s">
        <v>1360</v>
      </c>
      <c r="C17" s="275">
        <v>39.599511935000002</v>
      </c>
      <c r="D17" s="275">
        <v>191.91176464</v>
      </c>
      <c r="E17" s="275">
        <v>12.080884515999999</v>
      </c>
      <c r="F17" s="275">
        <v>3.4696836666999999</v>
      </c>
      <c r="G17" s="275">
        <v>4.5183783871000003</v>
      </c>
      <c r="H17" s="275">
        <v>3.6330290000000001</v>
      </c>
      <c r="I17" s="275">
        <v>8.5641406452000002</v>
      </c>
      <c r="J17" s="275">
        <v>6.7177429031999996</v>
      </c>
      <c r="K17" s="275">
        <v>7.5440283333</v>
      </c>
      <c r="L17" s="275">
        <v>3.8946732258000001</v>
      </c>
      <c r="M17" s="275">
        <v>4.0448526666999998</v>
      </c>
      <c r="N17" s="275">
        <v>3.9867845161000002</v>
      </c>
      <c r="O17" s="275">
        <v>11.650656129</v>
      </c>
      <c r="P17" s="275">
        <v>22.893708965999998</v>
      </c>
      <c r="Q17" s="275">
        <v>3.3660777418999999</v>
      </c>
      <c r="R17" s="275">
        <v>3.7565943332999998</v>
      </c>
      <c r="S17" s="275">
        <v>3.6482754839</v>
      </c>
      <c r="T17" s="275">
        <v>4.0730946667000003</v>
      </c>
      <c r="U17" s="275">
        <v>10.449498387</v>
      </c>
      <c r="V17" s="275">
        <v>12.994212902999999</v>
      </c>
      <c r="W17" s="275">
        <v>6.6312280000000001</v>
      </c>
      <c r="X17" s="275">
        <v>6.7362916128999997</v>
      </c>
      <c r="Y17" s="275">
        <v>6.5094073333000004</v>
      </c>
      <c r="Z17" s="275">
        <v>11.397091613000001</v>
      </c>
      <c r="AA17" s="275">
        <v>7.3118009677</v>
      </c>
      <c r="AB17" s="275">
        <v>7.2909921429000004</v>
      </c>
      <c r="AC17" s="275">
        <v>3.9095125806</v>
      </c>
      <c r="AD17" s="275">
        <v>2.4246666666999999</v>
      </c>
      <c r="AE17" s="275">
        <v>4.0900648387</v>
      </c>
      <c r="AF17" s="275">
        <v>4.8211053333000002</v>
      </c>
      <c r="AG17" s="275">
        <v>3.7166899999999998</v>
      </c>
      <c r="AH17" s="275">
        <v>4.3664512902999997</v>
      </c>
      <c r="AI17" s="275">
        <v>3.694976</v>
      </c>
      <c r="AJ17" s="275">
        <v>2.2232851613000002</v>
      </c>
      <c r="AK17" s="275">
        <v>4.0447323332999998</v>
      </c>
      <c r="AL17" s="275">
        <v>56.134455484</v>
      </c>
      <c r="AM17" s="275">
        <v>146.11756097</v>
      </c>
      <c r="AN17" s="275">
        <v>4.0999678571000002</v>
      </c>
      <c r="AO17" s="275">
        <v>3.9029293547999999</v>
      </c>
      <c r="AP17" s="275">
        <v>5.6465249999999996</v>
      </c>
      <c r="AQ17" s="275">
        <v>5.9186458064999998</v>
      </c>
      <c r="AR17" s="275">
        <v>6.0777033332999997</v>
      </c>
      <c r="AS17" s="275">
        <v>6.1996364516</v>
      </c>
      <c r="AT17" s="275">
        <v>7.8568874193999996</v>
      </c>
      <c r="AU17" s="275">
        <v>4.2896109999999998</v>
      </c>
      <c r="AV17" s="275">
        <v>2.4697003226000001</v>
      </c>
      <c r="AW17" s="275">
        <v>5.3589243333000001</v>
      </c>
      <c r="AX17" s="275">
        <v>4.0418441935000002</v>
      </c>
      <c r="AY17" s="275">
        <v>20.850520323000001</v>
      </c>
      <c r="AZ17" s="275">
        <v>11.98995</v>
      </c>
      <c r="BA17" s="275">
        <v>6.9265400000000001</v>
      </c>
      <c r="BB17" s="338">
        <v>2.6137589999999999</v>
      </c>
      <c r="BC17" s="338">
        <v>3.8219400000000001</v>
      </c>
      <c r="BD17" s="338">
        <v>5.1257450000000002</v>
      </c>
      <c r="BE17" s="338">
        <v>8.6374580000000005</v>
      </c>
      <c r="BF17" s="338">
        <v>6.6608419999999997</v>
      </c>
      <c r="BG17" s="338">
        <v>4.5524990000000001</v>
      </c>
      <c r="BH17" s="338">
        <v>3.67686</v>
      </c>
      <c r="BI17" s="338">
        <v>5.5190510000000002</v>
      </c>
      <c r="BJ17" s="338">
        <v>9.8218409999999992</v>
      </c>
      <c r="BK17" s="338">
        <v>24.944749999999999</v>
      </c>
      <c r="BL17" s="338">
        <v>13.37674</v>
      </c>
      <c r="BM17" s="338">
        <v>7.4116939999999998</v>
      </c>
      <c r="BN17" s="338">
        <v>3.0162079999999998</v>
      </c>
      <c r="BO17" s="338">
        <v>3.9542480000000002</v>
      </c>
      <c r="BP17" s="338">
        <v>4.8922889999999999</v>
      </c>
      <c r="BQ17" s="338">
        <v>8.5420549999999995</v>
      </c>
      <c r="BR17" s="338">
        <v>7.5906510000000003</v>
      </c>
      <c r="BS17" s="338">
        <v>4.6903309999999996</v>
      </c>
      <c r="BT17" s="338">
        <v>4.0697580000000002</v>
      </c>
      <c r="BU17" s="338">
        <v>7.9655930000000001</v>
      </c>
      <c r="BV17" s="338">
        <v>12.90696</v>
      </c>
    </row>
    <row r="18" spans="1:74" ht="11.1" customHeight="1" x14ac:dyDescent="0.2">
      <c r="A18" s="579"/>
      <c r="B18" s="131" t="s">
        <v>401</v>
      </c>
      <c r="C18" s="251"/>
      <c r="D18" s="251"/>
      <c r="E18" s="251"/>
      <c r="F18" s="251"/>
      <c r="G18" s="251"/>
      <c r="H18" s="251"/>
      <c r="I18" s="251"/>
      <c r="J18" s="251"/>
      <c r="K18" s="251"/>
      <c r="L18" s="251"/>
      <c r="M18" s="251"/>
      <c r="N18" s="251"/>
      <c r="O18" s="251"/>
      <c r="P18" s="251"/>
      <c r="Q18" s="251"/>
      <c r="R18" s="251"/>
      <c r="S18" s="251"/>
      <c r="T18" s="251"/>
      <c r="U18" s="251"/>
      <c r="V18" s="251"/>
      <c r="W18" s="251"/>
      <c r="X18" s="251"/>
      <c r="Y18" s="251"/>
      <c r="Z18" s="251"/>
      <c r="AA18" s="251"/>
      <c r="AB18" s="251"/>
      <c r="AC18" s="251"/>
      <c r="AD18" s="251"/>
      <c r="AE18" s="251"/>
      <c r="AF18" s="251"/>
      <c r="AG18" s="251"/>
      <c r="AH18" s="251"/>
      <c r="AI18" s="251"/>
      <c r="AJ18" s="251"/>
      <c r="AK18" s="251"/>
      <c r="AL18" s="251"/>
      <c r="AM18" s="251"/>
      <c r="AN18" s="251"/>
      <c r="AO18" s="251"/>
      <c r="AP18" s="251"/>
      <c r="AQ18" s="251"/>
      <c r="AR18" s="251"/>
      <c r="AS18" s="251"/>
      <c r="AT18" s="251"/>
      <c r="AU18" s="251"/>
      <c r="AV18" s="251"/>
      <c r="AW18" s="251"/>
      <c r="AX18" s="251"/>
      <c r="AY18" s="251"/>
      <c r="AZ18" s="251"/>
      <c r="BA18" s="251"/>
      <c r="BB18" s="364"/>
      <c r="BC18" s="364"/>
      <c r="BD18" s="364"/>
      <c r="BE18" s="364"/>
      <c r="BF18" s="364"/>
      <c r="BG18" s="364"/>
      <c r="BH18" s="364"/>
      <c r="BI18" s="364"/>
      <c r="BJ18" s="364"/>
      <c r="BK18" s="364"/>
      <c r="BL18" s="364"/>
      <c r="BM18" s="364"/>
      <c r="BN18" s="364"/>
      <c r="BO18" s="364"/>
      <c r="BP18" s="364"/>
      <c r="BQ18" s="364"/>
      <c r="BR18" s="364"/>
      <c r="BS18" s="364"/>
      <c r="BT18" s="364"/>
      <c r="BU18" s="364"/>
      <c r="BV18" s="364"/>
    </row>
    <row r="19" spans="1:74" ht="11.1" customHeight="1" x14ac:dyDescent="0.2">
      <c r="A19" s="554" t="s">
        <v>456</v>
      </c>
      <c r="B19" s="555" t="s">
        <v>1358</v>
      </c>
      <c r="C19" s="275">
        <v>937.11972934999994</v>
      </c>
      <c r="D19" s="275">
        <v>1013.9484657</v>
      </c>
      <c r="E19" s="275">
        <v>724.62638645000004</v>
      </c>
      <c r="F19" s="275">
        <v>624.82394033000003</v>
      </c>
      <c r="G19" s="275">
        <v>795.45932258000005</v>
      </c>
      <c r="H19" s="275">
        <v>1032.7481473</v>
      </c>
      <c r="I19" s="275">
        <v>1096.4144619000001</v>
      </c>
      <c r="J19" s="275">
        <v>1035.5108848</v>
      </c>
      <c r="K19" s="275">
        <v>925.16809833000002</v>
      </c>
      <c r="L19" s="275">
        <v>673.94843000000003</v>
      </c>
      <c r="M19" s="275">
        <v>635.76466067000001</v>
      </c>
      <c r="N19" s="275">
        <v>599.32715289999999</v>
      </c>
      <c r="O19" s="275">
        <v>786.66854161000003</v>
      </c>
      <c r="P19" s="275">
        <v>715.69482655000002</v>
      </c>
      <c r="Q19" s="275">
        <v>513.07357935000005</v>
      </c>
      <c r="R19" s="275">
        <v>540.94153800000004</v>
      </c>
      <c r="S19" s="275">
        <v>649.61858065000001</v>
      </c>
      <c r="T19" s="275">
        <v>965.40293299999996</v>
      </c>
      <c r="U19" s="275">
        <v>1084.1876454999999</v>
      </c>
      <c r="V19" s="275">
        <v>1062.1728499999999</v>
      </c>
      <c r="W19" s="275">
        <v>951.25467600000002</v>
      </c>
      <c r="X19" s="275">
        <v>789.30062096999995</v>
      </c>
      <c r="Y19" s="275">
        <v>670.25591099999997</v>
      </c>
      <c r="Z19" s="275">
        <v>903.59990645000005</v>
      </c>
      <c r="AA19" s="275">
        <v>850.10647613000003</v>
      </c>
      <c r="AB19" s="275">
        <v>666.21652463999999</v>
      </c>
      <c r="AC19" s="275">
        <v>627.14683484</v>
      </c>
      <c r="AD19" s="275">
        <v>645.60517532999995</v>
      </c>
      <c r="AE19" s="275">
        <v>749.72643645000005</v>
      </c>
      <c r="AF19" s="275">
        <v>887.72560266999994</v>
      </c>
      <c r="AG19" s="275">
        <v>991.21140967999997</v>
      </c>
      <c r="AH19" s="275">
        <v>927.30181774000005</v>
      </c>
      <c r="AI19" s="275">
        <v>784.35011967000003</v>
      </c>
      <c r="AJ19" s="275">
        <v>680.31793838999999</v>
      </c>
      <c r="AK19" s="275">
        <v>667.76142032999996</v>
      </c>
      <c r="AL19" s="275">
        <v>764.29883289999998</v>
      </c>
      <c r="AM19" s="275">
        <v>884.65133676999994</v>
      </c>
      <c r="AN19" s="275">
        <v>588.96922643000005</v>
      </c>
      <c r="AO19" s="275">
        <v>497.12177613</v>
      </c>
      <c r="AP19" s="275">
        <v>513.50816667000004</v>
      </c>
      <c r="AQ19" s="275">
        <v>662.84464516000003</v>
      </c>
      <c r="AR19" s="275">
        <v>833.724917</v>
      </c>
      <c r="AS19" s="275">
        <v>855.12006742000005</v>
      </c>
      <c r="AT19" s="275">
        <v>856.43998452000005</v>
      </c>
      <c r="AU19" s="275">
        <v>748.06146999999999</v>
      </c>
      <c r="AV19" s="275">
        <v>620.27912903000004</v>
      </c>
      <c r="AW19" s="275">
        <v>668.31603332999998</v>
      </c>
      <c r="AX19" s="275">
        <v>686.95783871000003</v>
      </c>
      <c r="AY19" s="275">
        <v>669.81238710000002</v>
      </c>
      <c r="AZ19" s="275">
        <v>544.51700000000005</v>
      </c>
      <c r="BA19" s="275">
        <v>481.50319999999999</v>
      </c>
      <c r="BB19" s="338">
        <v>414.30590000000001</v>
      </c>
      <c r="BC19" s="338">
        <v>527.14660000000003</v>
      </c>
      <c r="BD19" s="338">
        <v>635.35040000000004</v>
      </c>
      <c r="BE19" s="338">
        <v>732.21640000000002</v>
      </c>
      <c r="BF19" s="338">
        <v>785.89850000000001</v>
      </c>
      <c r="BG19" s="338">
        <v>603.23659999999995</v>
      </c>
      <c r="BH19" s="338">
        <v>551.59540000000004</v>
      </c>
      <c r="BI19" s="338">
        <v>488.28230000000002</v>
      </c>
      <c r="BJ19" s="338">
        <v>630.85339999999997</v>
      </c>
      <c r="BK19" s="338">
        <v>617.32190000000003</v>
      </c>
      <c r="BL19" s="338">
        <v>549.82510000000002</v>
      </c>
      <c r="BM19" s="338">
        <v>405.24869999999999</v>
      </c>
      <c r="BN19" s="338">
        <v>362.14769999999999</v>
      </c>
      <c r="BO19" s="338">
        <v>476.53070000000002</v>
      </c>
      <c r="BP19" s="338">
        <v>573.00890000000004</v>
      </c>
      <c r="BQ19" s="338">
        <v>688.54200000000003</v>
      </c>
      <c r="BR19" s="338">
        <v>727.36900000000003</v>
      </c>
      <c r="BS19" s="338">
        <v>534.28060000000005</v>
      </c>
      <c r="BT19" s="338">
        <v>472.7244</v>
      </c>
      <c r="BU19" s="338">
        <v>417.57670000000002</v>
      </c>
      <c r="BV19" s="338">
        <v>564.351</v>
      </c>
    </row>
    <row r="20" spans="1:74" ht="11.1" customHeight="1" x14ac:dyDescent="0.2">
      <c r="A20" s="554" t="s">
        <v>457</v>
      </c>
      <c r="B20" s="555" t="s">
        <v>1359</v>
      </c>
      <c r="C20" s="275">
        <v>14232.739031999999</v>
      </c>
      <c r="D20" s="275">
        <v>14891.440821</v>
      </c>
      <c r="E20" s="275">
        <v>13914.475710000001</v>
      </c>
      <c r="F20" s="275">
        <v>13866.795633</v>
      </c>
      <c r="G20" s="275">
        <v>15046.63429</v>
      </c>
      <c r="H20" s="275">
        <v>17965.843733000002</v>
      </c>
      <c r="I20" s="275">
        <v>19856.664387000001</v>
      </c>
      <c r="J20" s="275">
        <v>19236.640805999999</v>
      </c>
      <c r="K20" s="275">
        <v>17035.706233000001</v>
      </c>
      <c r="L20" s="275">
        <v>14615.602709999999</v>
      </c>
      <c r="M20" s="275">
        <v>14617.1351</v>
      </c>
      <c r="N20" s="275">
        <v>14906.375871</v>
      </c>
      <c r="O20" s="275">
        <v>14506.246547999999</v>
      </c>
      <c r="P20" s="275">
        <v>13922.684552000001</v>
      </c>
      <c r="Q20" s="275">
        <v>14614.436032</v>
      </c>
      <c r="R20" s="275">
        <v>14470.001333</v>
      </c>
      <c r="S20" s="275">
        <v>15966.082</v>
      </c>
      <c r="T20" s="275">
        <v>19100.281200000001</v>
      </c>
      <c r="U20" s="275">
        <v>20864.808968000001</v>
      </c>
      <c r="V20" s="275">
        <v>20492.202968000001</v>
      </c>
      <c r="W20" s="275">
        <v>17883.059432999999</v>
      </c>
      <c r="X20" s="275">
        <v>13934.742355</v>
      </c>
      <c r="Y20" s="275">
        <v>12995.018233000001</v>
      </c>
      <c r="Z20" s="275">
        <v>12173.977258000001</v>
      </c>
      <c r="AA20" s="275">
        <v>11809.056742000001</v>
      </c>
      <c r="AB20" s="275">
        <v>12090.728143</v>
      </c>
      <c r="AC20" s="275">
        <v>13408.430677</v>
      </c>
      <c r="AD20" s="275">
        <v>13441.299067</v>
      </c>
      <c r="AE20" s="275">
        <v>14748.866871</v>
      </c>
      <c r="AF20" s="275">
        <v>17405.127700000001</v>
      </c>
      <c r="AG20" s="275">
        <v>20412.301387</v>
      </c>
      <c r="AH20" s="275">
        <v>19140.111613000001</v>
      </c>
      <c r="AI20" s="275">
        <v>16477.912333</v>
      </c>
      <c r="AJ20" s="275">
        <v>14201.205452</v>
      </c>
      <c r="AK20" s="275">
        <v>12914.260899999999</v>
      </c>
      <c r="AL20" s="275">
        <v>14695.499645</v>
      </c>
      <c r="AM20" s="275">
        <v>15497.144419</v>
      </c>
      <c r="AN20" s="275">
        <v>14620.175929000001</v>
      </c>
      <c r="AO20" s="275">
        <v>14082.597742</v>
      </c>
      <c r="AP20" s="275">
        <v>14378.299000000001</v>
      </c>
      <c r="AQ20" s="275">
        <v>17619.183258000001</v>
      </c>
      <c r="AR20" s="275">
        <v>19767.779567000001</v>
      </c>
      <c r="AS20" s="275">
        <v>22902.134580999998</v>
      </c>
      <c r="AT20" s="275">
        <v>21763.949871000001</v>
      </c>
      <c r="AU20" s="275">
        <v>20594.795833</v>
      </c>
      <c r="AV20" s="275">
        <v>17079.649032000001</v>
      </c>
      <c r="AW20" s="275">
        <v>14611.771667000001</v>
      </c>
      <c r="AX20" s="275">
        <v>13452.022096999999</v>
      </c>
      <c r="AY20" s="275">
        <v>15301.172387000001</v>
      </c>
      <c r="AZ20" s="275">
        <v>15554.33</v>
      </c>
      <c r="BA20" s="275">
        <v>14674.56</v>
      </c>
      <c r="BB20" s="338">
        <v>14972.6</v>
      </c>
      <c r="BC20" s="338">
        <v>17514.810000000001</v>
      </c>
      <c r="BD20" s="338">
        <v>20476.7</v>
      </c>
      <c r="BE20" s="338">
        <v>23206.34</v>
      </c>
      <c r="BF20" s="338">
        <v>23336.35</v>
      </c>
      <c r="BG20" s="338">
        <v>18812.13</v>
      </c>
      <c r="BH20" s="338">
        <v>16370.32</v>
      </c>
      <c r="BI20" s="338">
        <v>14622.13</v>
      </c>
      <c r="BJ20" s="338">
        <v>14792.32</v>
      </c>
      <c r="BK20" s="338">
        <v>15860.98</v>
      </c>
      <c r="BL20" s="338">
        <v>15448.37</v>
      </c>
      <c r="BM20" s="338">
        <v>14828.29</v>
      </c>
      <c r="BN20" s="338">
        <v>15296.28</v>
      </c>
      <c r="BO20" s="338">
        <v>18058.310000000001</v>
      </c>
      <c r="BP20" s="338">
        <v>21309.99</v>
      </c>
      <c r="BQ20" s="338">
        <v>23590.74</v>
      </c>
      <c r="BR20" s="338">
        <v>23868.16</v>
      </c>
      <c r="BS20" s="338">
        <v>19522.3</v>
      </c>
      <c r="BT20" s="338">
        <v>17107.080000000002</v>
      </c>
      <c r="BU20" s="338">
        <v>15263.67</v>
      </c>
      <c r="BV20" s="338">
        <v>15421.38</v>
      </c>
    </row>
    <row r="21" spans="1:74" ht="11.1" customHeight="1" x14ac:dyDescent="0.2">
      <c r="A21" s="556" t="s">
        <v>458</v>
      </c>
      <c r="B21" s="557" t="s">
        <v>1360</v>
      </c>
      <c r="C21" s="275">
        <v>69.568598065000003</v>
      </c>
      <c r="D21" s="275">
        <v>125.55912035999999</v>
      </c>
      <c r="E21" s="275">
        <v>38.769032258000003</v>
      </c>
      <c r="F21" s="275">
        <v>42.872133333000001</v>
      </c>
      <c r="G21" s="275">
        <v>48.865580645000001</v>
      </c>
      <c r="H21" s="275">
        <v>40.305100000000003</v>
      </c>
      <c r="I21" s="275">
        <v>57.538741934999997</v>
      </c>
      <c r="J21" s="275">
        <v>49.077258065000002</v>
      </c>
      <c r="K21" s="275">
        <v>48.381100000000004</v>
      </c>
      <c r="L21" s="275">
        <v>43.178903226000003</v>
      </c>
      <c r="M21" s="275">
        <v>36.806800000000003</v>
      </c>
      <c r="N21" s="275">
        <v>41.479741935</v>
      </c>
      <c r="O21" s="275">
        <v>68.887769676999994</v>
      </c>
      <c r="P21" s="275">
        <v>50.403448275999999</v>
      </c>
      <c r="Q21" s="275">
        <v>48.007657096999999</v>
      </c>
      <c r="R21" s="275">
        <v>51.670779000000003</v>
      </c>
      <c r="S21" s="275">
        <v>54.907196773999999</v>
      </c>
      <c r="T21" s="275">
        <v>61.144241999999998</v>
      </c>
      <c r="U21" s="275">
        <v>71.471015484000006</v>
      </c>
      <c r="V21" s="275">
        <v>67.886451613000006</v>
      </c>
      <c r="W21" s="275">
        <v>56.819400000000002</v>
      </c>
      <c r="X21" s="275">
        <v>33.425290322999999</v>
      </c>
      <c r="Y21" s="275">
        <v>47.717791667</v>
      </c>
      <c r="Z21" s="275">
        <v>49.121209032000003</v>
      </c>
      <c r="AA21" s="275">
        <v>54.300382581000001</v>
      </c>
      <c r="AB21" s="275">
        <v>44.780267143000003</v>
      </c>
      <c r="AC21" s="275">
        <v>41.528302257999997</v>
      </c>
      <c r="AD21" s="275">
        <v>23.902321333</v>
      </c>
      <c r="AE21" s="275">
        <v>50.120319676999998</v>
      </c>
      <c r="AF21" s="275">
        <v>54.022366667</v>
      </c>
      <c r="AG21" s="275">
        <v>47.499419355000001</v>
      </c>
      <c r="AH21" s="275">
        <v>41.384153226000002</v>
      </c>
      <c r="AI21" s="275">
        <v>39.713566667000002</v>
      </c>
      <c r="AJ21" s="275">
        <v>31.804467097</v>
      </c>
      <c r="AK21" s="275">
        <v>41.832695332999997</v>
      </c>
      <c r="AL21" s="275">
        <v>47.579983226000003</v>
      </c>
      <c r="AM21" s="275">
        <v>141.4076929</v>
      </c>
      <c r="AN21" s="275">
        <v>38.249906070999998</v>
      </c>
      <c r="AO21" s="275">
        <v>32.448140967999997</v>
      </c>
      <c r="AP21" s="275">
        <v>35.935482667000002</v>
      </c>
      <c r="AQ21" s="275">
        <v>28.952375805999999</v>
      </c>
      <c r="AR21" s="275">
        <v>52.597005000000003</v>
      </c>
      <c r="AS21" s="275">
        <v>46.603282258</v>
      </c>
      <c r="AT21" s="275">
        <v>47.524076452000003</v>
      </c>
      <c r="AU21" s="275">
        <v>49.880025000000003</v>
      </c>
      <c r="AV21" s="275">
        <v>30.574596129</v>
      </c>
      <c r="AW21" s="275">
        <v>36.640362000000003</v>
      </c>
      <c r="AX21" s="275">
        <v>43.174411290000002</v>
      </c>
      <c r="AY21" s="275">
        <v>45.351080000000003</v>
      </c>
      <c r="AZ21" s="275">
        <v>42.199539999999999</v>
      </c>
      <c r="BA21" s="275">
        <v>41.824590000000001</v>
      </c>
      <c r="BB21" s="338">
        <v>35.875929999999997</v>
      </c>
      <c r="BC21" s="338">
        <v>48.000239999999998</v>
      </c>
      <c r="BD21" s="338">
        <v>48.85266</v>
      </c>
      <c r="BE21" s="338">
        <v>54.269860000000001</v>
      </c>
      <c r="BF21" s="338">
        <v>51.829419999999999</v>
      </c>
      <c r="BG21" s="338">
        <v>45.480620000000002</v>
      </c>
      <c r="BH21" s="338">
        <v>39.382640000000002</v>
      </c>
      <c r="BI21" s="338">
        <v>35.983809999999998</v>
      </c>
      <c r="BJ21" s="338">
        <v>47.850709999999999</v>
      </c>
      <c r="BK21" s="338">
        <v>65.373990000000006</v>
      </c>
      <c r="BL21" s="338">
        <v>49.707430000000002</v>
      </c>
      <c r="BM21" s="338">
        <v>41.984589999999997</v>
      </c>
      <c r="BN21" s="338">
        <v>36.277430000000003</v>
      </c>
      <c r="BO21" s="338">
        <v>48.991900000000001</v>
      </c>
      <c r="BP21" s="338">
        <v>50.434570000000001</v>
      </c>
      <c r="BQ21" s="338">
        <v>54.397599999999997</v>
      </c>
      <c r="BR21" s="338">
        <v>51.833329999999997</v>
      </c>
      <c r="BS21" s="338">
        <v>45.525669999999998</v>
      </c>
      <c r="BT21" s="338">
        <v>38.978569999999998</v>
      </c>
      <c r="BU21" s="338">
        <v>35.632280000000002</v>
      </c>
      <c r="BV21" s="338">
        <v>47.626309999999997</v>
      </c>
    </row>
    <row r="22" spans="1:74" ht="11.1" customHeight="1" x14ac:dyDescent="0.2">
      <c r="A22" s="579"/>
      <c r="B22" s="131" t="s">
        <v>411</v>
      </c>
      <c r="C22" s="251"/>
      <c r="D22" s="251"/>
      <c r="E22" s="251"/>
      <c r="F22" s="251"/>
      <c r="G22" s="251"/>
      <c r="H22" s="251"/>
      <c r="I22" s="251"/>
      <c r="J22" s="251"/>
      <c r="K22" s="251"/>
      <c r="L22" s="251"/>
      <c r="M22" s="251"/>
      <c r="N22" s="251"/>
      <c r="O22" s="251"/>
      <c r="P22" s="251"/>
      <c r="Q22" s="251"/>
      <c r="R22" s="251"/>
      <c r="S22" s="251"/>
      <c r="T22" s="251"/>
      <c r="U22" s="251"/>
      <c r="V22" s="251"/>
      <c r="W22" s="251"/>
      <c r="X22" s="251"/>
      <c r="Y22" s="251"/>
      <c r="Z22" s="251"/>
      <c r="AA22" s="251"/>
      <c r="AB22" s="251"/>
      <c r="AC22" s="251"/>
      <c r="AD22" s="251"/>
      <c r="AE22" s="251"/>
      <c r="AF22" s="251"/>
      <c r="AG22" s="251"/>
      <c r="AH22" s="251"/>
      <c r="AI22" s="251"/>
      <c r="AJ22" s="251"/>
      <c r="AK22" s="251"/>
      <c r="AL22" s="251"/>
      <c r="AM22" s="251"/>
      <c r="AN22" s="251"/>
      <c r="AO22" s="251"/>
      <c r="AP22" s="251"/>
      <c r="AQ22" s="251"/>
      <c r="AR22" s="251"/>
      <c r="AS22" s="251"/>
      <c r="AT22" s="251"/>
      <c r="AU22" s="251"/>
      <c r="AV22" s="251"/>
      <c r="AW22" s="251"/>
      <c r="AX22" s="251"/>
      <c r="AY22" s="251"/>
      <c r="AZ22" s="251"/>
      <c r="BA22" s="251"/>
      <c r="BB22" s="364"/>
      <c r="BC22" s="364"/>
      <c r="BD22" s="364"/>
      <c r="BE22" s="364"/>
      <c r="BF22" s="364"/>
      <c r="BG22" s="364"/>
      <c r="BH22" s="364"/>
      <c r="BI22" s="364"/>
      <c r="BJ22" s="364"/>
      <c r="BK22" s="364"/>
      <c r="BL22" s="364"/>
      <c r="BM22" s="364"/>
      <c r="BN22" s="364"/>
      <c r="BO22" s="364"/>
      <c r="BP22" s="364"/>
      <c r="BQ22" s="364"/>
      <c r="BR22" s="364"/>
      <c r="BS22" s="364"/>
      <c r="BT22" s="364"/>
      <c r="BU22" s="364"/>
      <c r="BV22" s="364"/>
    </row>
    <row r="23" spans="1:74" ht="11.1" customHeight="1" x14ac:dyDescent="0.2">
      <c r="A23" s="554" t="s">
        <v>459</v>
      </c>
      <c r="B23" s="555" t="s">
        <v>1358</v>
      </c>
      <c r="C23" s="275">
        <v>914.14582515999996</v>
      </c>
      <c r="D23" s="275">
        <v>956.28337213999998</v>
      </c>
      <c r="E23" s="275">
        <v>779.65511193999998</v>
      </c>
      <c r="F23" s="275">
        <v>673.93542833000004</v>
      </c>
      <c r="G23" s="275">
        <v>691.58603934999996</v>
      </c>
      <c r="H23" s="275">
        <v>856.74470699999995</v>
      </c>
      <c r="I23" s="275">
        <v>940.00906194000004</v>
      </c>
      <c r="J23" s="275">
        <v>905.46329032000006</v>
      </c>
      <c r="K23" s="275">
        <v>831.65654167000002</v>
      </c>
      <c r="L23" s="275">
        <v>707.82737935</v>
      </c>
      <c r="M23" s="275">
        <v>639.37900000000002</v>
      </c>
      <c r="N23" s="275">
        <v>647.87684258000002</v>
      </c>
      <c r="O23" s="275">
        <v>806.85310387000004</v>
      </c>
      <c r="P23" s="275">
        <v>690.98434103</v>
      </c>
      <c r="Q23" s="275">
        <v>527.42202225999995</v>
      </c>
      <c r="R23" s="275">
        <v>527.44250199999999</v>
      </c>
      <c r="S23" s="275">
        <v>548.10098129000005</v>
      </c>
      <c r="T23" s="275">
        <v>791.05870200000004</v>
      </c>
      <c r="U23" s="275">
        <v>877.49227839000002</v>
      </c>
      <c r="V23" s="275">
        <v>889.62805387000003</v>
      </c>
      <c r="W23" s="275">
        <v>753.04449933000001</v>
      </c>
      <c r="X23" s="275">
        <v>630.16964515999996</v>
      </c>
      <c r="Y23" s="275">
        <v>600.20236666999995</v>
      </c>
      <c r="Z23" s="275">
        <v>772.69880516000001</v>
      </c>
      <c r="AA23" s="275">
        <v>806.45207160999996</v>
      </c>
      <c r="AB23" s="275">
        <v>697.78283464000003</v>
      </c>
      <c r="AC23" s="275">
        <v>641.02334226000005</v>
      </c>
      <c r="AD23" s="275">
        <v>586.02761199999998</v>
      </c>
      <c r="AE23" s="275">
        <v>619.7973829</v>
      </c>
      <c r="AF23" s="275">
        <v>755.379773</v>
      </c>
      <c r="AG23" s="275">
        <v>862.59483387</v>
      </c>
      <c r="AH23" s="275">
        <v>796.75212968000005</v>
      </c>
      <c r="AI23" s="275">
        <v>691.47985667</v>
      </c>
      <c r="AJ23" s="275">
        <v>621.46249677000003</v>
      </c>
      <c r="AK23" s="275">
        <v>684.98708867000005</v>
      </c>
      <c r="AL23" s="275">
        <v>752.49405709999996</v>
      </c>
      <c r="AM23" s="275">
        <v>836.92281709999997</v>
      </c>
      <c r="AN23" s="275">
        <v>740.98773929000004</v>
      </c>
      <c r="AO23" s="275">
        <v>650.76676644999998</v>
      </c>
      <c r="AP23" s="275">
        <v>594.67843067000001</v>
      </c>
      <c r="AQ23" s="275">
        <v>628.21681935000004</v>
      </c>
      <c r="AR23" s="275">
        <v>740.68493566999996</v>
      </c>
      <c r="AS23" s="275">
        <v>831.47135032000006</v>
      </c>
      <c r="AT23" s="275">
        <v>824.82606677000001</v>
      </c>
      <c r="AU23" s="275">
        <v>719.49090166999997</v>
      </c>
      <c r="AV23" s="275">
        <v>640.74650710000003</v>
      </c>
      <c r="AW23" s="275">
        <v>711.77630466999994</v>
      </c>
      <c r="AX23" s="275">
        <v>727.56415838999999</v>
      </c>
      <c r="AY23" s="275">
        <v>761.16330129000005</v>
      </c>
      <c r="AZ23" s="275">
        <v>698.61469999999997</v>
      </c>
      <c r="BA23" s="275">
        <v>613.45320000000004</v>
      </c>
      <c r="BB23" s="338">
        <v>503.88139999999999</v>
      </c>
      <c r="BC23" s="338">
        <v>524.45180000000005</v>
      </c>
      <c r="BD23" s="338">
        <v>654.39139999999998</v>
      </c>
      <c r="BE23" s="338">
        <v>751.42200000000003</v>
      </c>
      <c r="BF23" s="338">
        <v>762.2269</v>
      </c>
      <c r="BG23" s="338">
        <v>620.3193</v>
      </c>
      <c r="BH23" s="338">
        <v>580.07439999999997</v>
      </c>
      <c r="BI23" s="338">
        <v>578.03899999999999</v>
      </c>
      <c r="BJ23" s="338">
        <v>597.04449999999997</v>
      </c>
      <c r="BK23" s="338">
        <v>674.01490000000001</v>
      </c>
      <c r="BL23" s="338">
        <v>667.96950000000004</v>
      </c>
      <c r="BM23" s="338">
        <v>561.27769999999998</v>
      </c>
      <c r="BN23" s="338">
        <v>464.08179999999999</v>
      </c>
      <c r="BO23" s="338">
        <v>481.20650000000001</v>
      </c>
      <c r="BP23" s="338">
        <v>611.2826</v>
      </c>
      <c r="BQ23" s="338">
        <v>711.40570000000002</v>
      </c>
      <c r="BR23" s="338">
        <v>717.34839999999997</v>
      </c>
      <c r="BS23" s="338">
        <v>580.30359999999996</v>
      </c>
      <c r="BT23" s="338">
        <v>539.79700000000003</v>
      </c>
      <c r="BU23" s="338">
        <v>539.92139999999995</v>
      </c>
      <c r="BV23" s="338">
        <v>572.99850000000004</v>
      </c>
    </row>
    <row r="24" spans="1:74" ht="11.1" customHeight="1" x14ac:dyDescent="0.2">
      <c r="A24" s="554" t="s">
        <v>460</v>
      </c>
      <c r="B24" s="555" t="s">
        <v>1359</v>
      </c>
      <c r="C24" s="275">
        <v>2115.9322258000002</v>
      </c>
      <c r="D24" s="275">
        <v>2532.5866786000001</v>
      </c>
      <c r="E24" s="275">
        <v>2314.3264515999999</v>
      </c>
      <c r="F24" s="275">
        <v>1799.5401667000001</v>
      </c>
      <c r="G24" s="275">
        <v>1752.6205484</v>
      </c>
      <c r="H24" s="275">
        <v>2327.9729667000001</v>
      </c>
      <c r="I24" s="275">
        <v>2953.433</v>
      </c>
      <c r="J24" s="275">
        <v>2528.5653225999999</v>
      </c>
      <c r="K24" s="275">
        <v>2397.6300667</v>
      </c>
      <c r="L24" s="275">
        <v>1891.9295483999999</v>
      </c>
      <c r="M24" s="275">
        <v>2114.3507332999998</v>
      </c>
      <c r="N24" s="275">
        <v>2477.1585805999998</v>
      </c>
      <c r="O24" s="275">
        <v>2479.4258064999999</v>
      </c>
      <c r="P24" s="275">
        <v>2627.2679655000002</v>
      </c>
      <c r="Q24" s="275">
        <v>2764.3705484000002</v>
      </c>
      <c r="R24" s="275">
        <v>2646.4674</v>
      </c>
      <c r="S24" s="275">
        <v>2602.11</v>
      </c>
      <c r="T24" s="275">
        <v>3238.8078332999999</v>
      </c>
      <c r="U24" s="275">
        <v>3957.5149031999999</v>
      </c>
      <c r="V24" s="275">
        <v>4104.3254515999997</v>
      </c>
      <c r="W24" s="275">
        <v>2676.9736333000001</v>
      </c>
      <c r="X24" s="275">
        <v>2227.1707096999999</v>
      </c>
      <c r="Y24" s="275">
        <v>2323.1816333000002</v>
      </c>
      <c r="Z24" s="275">
        <v>2158.7748387000001</v>
      </c>
      <c r="AA24" s="275">
        <v>2122.5267742000001</v>
      </c>
      <c r="AB24" s="275">
        <v>2060.1860000000001</v>
      </c>
      <c r="AC24" s="275">
        <v>2606.1034516</v>
      </c>
      <c r="AD24" s="275">
        <v>1979.1677333</v>
      </c>
      <c r="AE24" s="275">
        <v>1984.0765805999999</v>
      </c>
      <c r="AF24" s="275">
        <v>2838.1350667000002</v>
      </c>
      <c r="AG24" s="275">
        <v>3732.9731935</v>
      </c>
      <c r="AH24" s="275">
        <v>2998.4024515999999</v>
      </c>
      <c r="AI24" s="275">
        <v>2804.7200333000001</v>
      </c>
      <c r="AJ24" s="275">
        <v>2463.5694838999998</v>
      </c>
      <c r="AK24" s="275">
        <v>2494.5428667000001</v>
      </c>
      <c r="AL24" s="275">
        <v>3151.7711613000001</v>
      </c>
      <c r="AM24" s="275">
        <v>3245.3826451999998</v>
      </c>
      <c r="AN24" s="275">
        <v>3048.6275357</v>
      </c>
      <c r="AO24" s="275">
        <v>3103.3517741999999</v>
      </c>
      <c r="AP24" s="275">
        <v>3013.1898667</v>
      </c>
      <c r="AQ24" s="275">
        <v>3637.9079354999999</v>
      </c>
      <c r="AR24" s="275">
        <v>3586.5895667</v>
      </c>
      <c r="AS24" s="275">
        <v>4545.7356452000004</v>
      </c>
      <c r="AT24" s="275">
        <v>4431.0939031999997</v>
      </c>
      <c r="AU24" s="275">
        <v>3930.8435333000002</v>
      </c>
      <c r="AV24" s="275">
        <v>3111.5360968</v>
      </c>
      <c r="AW24" s="275">
        <v>2866.0416332999998</v>
      </c>
      <c r="AX24" s="275">
        <v>2749.6937742</v>
      </c>
      <c r="AY24" s="275">
        <v>3300.4181935000001</v>
      </c>
      <c r="AZ24" s="275">
        <v>3198.3670000000002</v>
      </c>
      <c r="BA24" s="275">
        <v>3044.8029999999999</v>
      </c>
      <c r="BB24" s="338">
        <v>2641.9389999999999</v>
      </c>
      <c r="BC24" s="338">
        <v>3013.69</v>
      </c>
      <c r="BD24" s="338">
        <v>3582.6329999999998</v>
      </c>
      <c r="BE24" s="338">
        <v>5008.4880000000003</v>
      </c>
      <c r="BF24" s="338">
        <v>4765.1130000000003</v>
      </c>
      <c r="BG24" s="338">
        <v>3575.4050000000002</v>
      </c>
      <c r="BH24" s="338">
        <v>3106.2719999999999</v>
      </c>
      <c r="BI24" s="338">
        <v>2665.7159999999999</v>
      </c>
      <c r="BJ24" s="338">
        <v>3081.35</v>
      </c>
      <c r="BK24" s="338">
        <v>3289.645</v>
      </c>
      <c r="BL24" s="338">
        <v>3027.1469999999999</v>
      </c>
      <c r="BM24" s="338">
        <v>3152.6590000000001</v>
      </c>
      <c r="BN24" s="338">
        <v>2775.44</v>
      </c>
      <c r="BO24" s="338">
        <v>3229.799</v>
      </c>
      <c r="BP24" s="338">
        <v>4003.913</v>
      </c>
      <c r="BQ24" s="338">
        <v>5389.7839999999997</v>
      </c>
      <c r="BR24" s="338">
        <v>5178.2749999999996</v>
      </c>
      <c r="BS24" s="338">
        <v>3829.134</v>
      </c>
      <c r="BT24" s="338">
        <v>3201.8670000000002</v>
      </c>
      <c r="BU24" s="338">
        <v>2716.2890000000002</v>
      </c>
      <c r="BV24" s="338">
        <v>3192.4459999999999</v>
      </c>
    </row>
    <row r="25" spans="1:74" ht="11.1" customHeight="1" x14ac:dyDescent="0.2">
      <c r="A25" s="556" t="s">
        <v>461</v>
      </c>
      <c r="B25" s="557" t="s">
        <v>1360</v>
      </c>
      <c r="C25" s="275">
        <v>24.555329032</v>
      </c>
      <c r="D25" s="275">
        <v>27.887104286</v>
      </c>
      <c r="E25" s="275">
        <v>18.597083225999999</v>
      </c>
      <c r="F25" s="275">
        <v>17.942615666999998</v>
      </c>
      <c r="G25" s="275">
        <v>20.962380323000001</v>
      </c>
      <c r="H25" s="275">
        <v>27.977886000000002</v>
      </c>
      <c r="I25" s="275">
        <v>25.819332902999999</v>
      </c>
      <c r="J25" s="275">
        <v>24.956609355000001</v>
      </c>
      <c r="K25" s="275">
        <v>23.225570000000001</v>
      </c>
      <c r="L25" s="275">
        <v>12.428536451999999</v>
      </c>
      <c r="M25" s="275">
        <v>23.549638667</v>
      </c>
      <c r="N25" s="275">
        <v>15.13417871</v>
      </c>
      <c r="O25" s="275">
        <v>15.869265161</v>
      </c>
      <c r="P25" s="275">
        <v>22.633418621000001</v>
      </c>
      <c r="Q25" s="275">
        <v>19.663127418999998</v>
      </c>
      <c r="R25" s="275">
        <v>21.268169332999999</v>
      </c>
      <c r="S25" s="275">
        <v>18.171230323</v>
      </c>
      <c r="T25" s="275">
        <v>17.999358666999999</v>
      </c>
      <c r="U25" s="275">
        <v>18.209879999999998</v>
      </c>
      <c r="V25" s="275">
        <v>19.618712257999999</v>
      </c>
      <c r="W25" s="275">
        <v>14.592936999999999</v>
      </c>
      <c r="X25" s="275">
        <v>15.548225806</v>
      </c>
      <c r="Y25" s="275">
        <v>15.086879333000001</v>
      </c>
      <c r="Z25" s="275">
        <v>17.140409032000001</v>
      </c>
      <c r="AA25" s="275">
        <v>18.275179999999999</v>
      </c>
      <c r="AB25" s="275">
        <v>15.116399286</v>
      </c>
      <c r="AC25" s="275">
        <v>12.156525805999999</v>
      </c>
      <c r="AD25" s="275">
        <v>15.029367000000001</v>
      </c>
      <c r="AE25" s="275">
        <v>19.163687097</v>
      </c>
      <c r="AF25" s="275">
        <v>20.231786</v>
      </c>
      <c r="AG25" s="275">
        <v>17.80256129</v>
      </c>
      <c r="AH25" s="275">
        <v>19.063894194</v>
      </c>
      <c r="AI25" s="275">
        <v>17.236747000000001</v>
      </c>
      <c r="AJ25" s="275">
        <v>17.96659129</v>
      </c>
      <c r="AK25" s="275">
        <v>19.864626667</v>
      </c>
      <c r="AL25" s="275">
        <v>17.237500322999999</v>
      </c>
      <c r="AM25" s="275">
        <v>24.096069031999999</v>
      </c>
      <c r="AN25" s="275">
        <v>18.053179285999999</v>
      </c>
      <c r="AO25" s="275">
        <v>15.560147097</v>
      </c>
      <c r="AP25" s="275">
        <v>14.644216332999999</v>
      </c>
      <c r="AQ25" s="275">
        <v>11.982089999999999</v>
      </c>
      <c r="AR25" s="275">
        <v>18.763172999999998</v>
      </c>
      <c r="AS25" s="275">
        <v>17.467794839</v>
      </c>
      <c r="AT25" s="275">
        <v>16.024076774000001</v>
      </c>
      <c r="AU25" s="275">
        <v>16.887095333000001</v>
      </c>
      <c r="AV25" s="275">
        <v>10.951916129000001</v>
      </c>
      <c r="AW25" s="275">
        <v>15.263166667</v>
      </c>
      <c r="AX25" s="275">
        <v>16.481387096999999</v>
      </c>
      <c r="AY25" s="275">
        <v>18.633968065000001</v>
      </c>
      <c r="AZ25" s="275">
        <v>19.144749999999998</v>
      </c>
      <c r="BA25" s="275">
        <v>17.209309999999999</v>
      </c>
      <c r="BB25" s="338">
        <v>15.00506</v>
      </c>
      <c r="BC25" s="338">
        <v>17.456589999999998</v>
      </c>
      <c r="BD25" s="338">
        <v>19.72728</v>
      </c>
      <c r="BE25" s="338">
        <v>20.52065</v>
      </c>
      <c r="BF25" s="338">
        <v>20.464600000000001</v>
      </c>
      <c r="BG25" s="338">
        <v>17.967700000000001</v>
      </c>
      <c r="BH25" s="338">
        <v>13.76798</v>
      </c>
      <c r="BI25" s="338">
        <v>17.001449999999998</v>
      </c>
      <c r="BJ25" s="338">
        <v>16.712230000000002</v>
      </c>
      <c r="BK25" s="338">
        <v>19.20806</v>
      </c>
      <c r="BL25" s="338">
        <v>19.105229999999999</v>
      </c>
      <c r="BM25" s="338">
        <v>16.819849999999999</v>
      </c>
      <c r="BN25" s="338">
        <v>14.76595</v>
      </c>
      <c r="BO25" s="338">
        <v>17.145530000000001</v>
      </c>
      <c r="BP25" s="338">
        <v>19.70552</v>
      </c>
      <c r="BQ25" s="338">
        <v>20.496279999999999</v>
      </c>
      <c r="BR25" s="338">
        <v>20.327580000000001</v>
      </c>
      <c r="BS25" s="338">
        <v>17.65645</v>
      </c>
      <c r="BT25" s="338">
        <v>13.326969999999999</v>
      </c>
      <c r="BU25" s="338">
        <v>16.38185</v>
      </c>
      <c r="BV25" s="338">
        <v>16.507269999999998</v>
      </c>
    </row>
    <row r="26" spans="1:74" ht="11.1" customHeight="1" x14ac:dyDescent="0.2">
      <c r="A26" s="579"/>
      <c r="B26" s="131" t="s">
        <v>421</v>
      </c>
      <c r="C26" s="251"/>
      <c r="D26" s="251"/>
      <c r="E26" s="251"/>
      <c r="F26" s="251"/>
      <c r="G26" s="251"/>
      <c r="H26" s="251"/>
      <c r="I26" s="251"/>
      <c r="J26" s="251"/>
      <c r="K26" s="251"/>
      <c r="L26" s="251"/>
      <c r="M26" s="251"/>
      <c r="N26" s="251"/>
      <c r="O26" s="251"/>
      <c r="P26" s="251"/>
      <c r="Q26" s="251"/>
      <c r="R26" s="251"/>
      <c r="S26" s="251"/>
      <c r="T26" s="251"/>
      <c r="U26" s="251"/>
      <c r="V26" s="251"/>
      <c r="W26" s="251"/>
      <c r="X26" s="251"/>
      <c r="Y26" s="251"/>
      <c r="Z26" s="251"/>
      <c r="AA26" s="251"/>
      <c r="AB26" s="251"/>
      <c r="AC26" s="251"/>
      <c r="AD26" s="251"/>
      <c r="AE26" s="251"/>
      <c r="AF26" s="251"/>
      <c r="AG26" s="251"/>
      <c r="AH26" s="251"/>
      <c r="AI26" s="251"/>
      <c r="AJ26" s="251"/>
      <c r="AK26" s="251"/>
      <c r="AL26" s="251"/>
      <c r="AM26" s="251"/>
      <c r="AN26" s="251"/>
      <c r="AO26" s="251"/>
      <c r="AP26" s="251"/>
      <c r="AQ26" s="251"/>
      <c r="AR26" s="251"/>
      <c r="AS26" s="251"/>
      <c r="AT26" s="251"/>
      <c r="AU26" s="251"/>
      <c r="AV26" s="251"/>
      <c r="AW26" s="251"/>
      <c r="AX26" s="251"/>
      <c r="AY26" s="251"/>
      <c r="AZ26" s="251"/>
      <c r="BA26" s="251"/>
      <c r="BB26" s="364"/>
      <c r="BC26" s="364"/>
      <c r="BD26" s="364"/>
      <c r="BE26" s="364"/>
      <c r="BF26" s="364"/>
      <c r="BG26" s="364"/>
      <c r="BH26" s="364"/>
      <c r="BI26" s="364"/>
      <c r="BJ26" s="364"/>
      <c r="BK26" s="364"/>
      <c r="BL26" s="364"/>
      <c r="BM26" s="364"/>
      <c r="BN26" s="364"/>
      <c r="BO26" s="364"/>
      <c r="BP26" s="364"/>
      <c r="BQ26" s="364"/>
      <c r="BR26" s="364"/>
      <c r="BS26" s="364"/>
      <c r="BT26" s="364"/>
      <c r="BU26" s="364"/>
      <c r="BV26" s="364"/>
    </row>
    <row r="27" spans="1:74" ht="11.1" customHeight="1" x14ac:dyDescent="0.2">
      <c r="A27" s="554" t="s">
        <v>462</v>
      </c>
      <c r="B27" s="555" t="s">
        <v>1358</v>
      </c>
      <c r="C27" s="275">
        <v>312.50770968</v>
      </c>
      <c r="D27" s="275">
        <v>273.38053571</v>
      </c>
      <c r="E27" s="275">
        <v>269.59251612999998</v>
      </c>
      <c r="F27" s="275">
        <v>248.69103333000001</v>
      </c>
      <c r="G27" s="275">
        <v>268.95412902999999</v>
      </c>
      <c r="H27" s="275">
        <v>322.18450000000001</v>
      </c>
      <c r="I27" s="275">
        <v>339.44454839000002</v>
      </c>
      <c r="J27" s="275">
        <v>340.14380645</v>
      </c>
      <c r="K27" s="275">
        <v>311.20850000000002</v>
      </c>
      <c r="L27" s="275">
        <v>290.79125806000002</v>
      </c>
      <c r="M27" s="275">
        <v>278.44086666999999</v>
      </c>
      <c r="N27" s="275">
        <v>303.78945161000001</v>
      </c>
      <c r="O27" s="275">
        <v>296.46416128999999</v>
      </c>
      <c r="P27" s="275">
        <v>240.74134483</v>
      </c>
      <c r="Q27" s="275">
        <v>194.98622581000001</v>
      </c>
      <c r="R27" s="275">
        <v>171.81290000000001</v>
      </c>
      <c r="S27" s="275">
        <v>188.48403225999999</v>
      </c>
      <c r="T27" s="275">
        <v>267.31826667000001</v>
      </c>
      <c r="U27" s="275">
        <v>321.29574194000003</v>
      </c>
      <c r="V27" s="275">
        <v>321.37477418999998</v>
      </c>
      <c r="W27" s="275">
        <v>290.75693332999998</v>
      </c>
      <c r="X27" s="275">
        <v>283.60393548000002</v>
      </c>
      <c r="Y27" s="275">
        <v>267.51133333000001</v>
      </c>
      <c r="Z27" s="275">
        <v>314.97925806000001</v>
      </c>
      <c r="AA27" s="275">
        <v>307.86935484000003</v>
      </c>
      <c r="AB27" s="275">
        <v>275.38989285999997</v>
      </c>
      <c r="AC27" s="275">
        <v>223.71296774000001</v>
      </c>
      <c r="AD27" s="275">
        <v>185.38356666999999</v>
      </c>
      <c r="AE27" s="275">
        <v>205.87525805999999</v>
      </c>
      <c r="AF27" s="275">
        <v>246.73859999999999</v>
      </c>
      <c r="AG27" s="275">
        <v>314.45296774000002</v>
      </c>
      <c r="AH27" s="275">
        <v>326.81135483999998</v>
      </c>
      <c r="AI27" s="275">
        <v>291.90843332999998</v>
      </c>
      <c r="AJ27" s="275">
        <v>264.17548386999999</v>
      </c>
      <c r="AK27" s="275">
        <v>278.43026666999998</v>
      </c>
      <c r="AL27" s="275">
        <v>275.23545160999998</v>
      </c>
      <c r="AM27" s="275">
        <v>263.25864516000001</v>
      </c>
      <c r="AN27" s="275">
        <v>232.28103571</v>
      </c>
      <c r="AO27" s="275">
        <v>219.89051613000001</v>
      </c>
      <c r="AP27" s="275">
        <v>177.51313332999999</v>
      </c>
      <c r="AQ27" s="275">
        <v>182.01306452</v>
      </c>
      <c r="AR27" s="275">
        <v>227.12603333000001</v>
      </c>
      <c r="AS27" s="275">
        <v>293.77083871000002</v>
      </c>
      <c r="AT27" s="275">
        <v>299.09438710000001</v>
      </c>
      <c r="AU27" s="275">
        <v>277.97629999999998</v>
      </c>
      <c r="AV27" s="275">
        <v>258.57064516000003</v>
      </c>
      <c r="AW27" s="275">
        <v>283.25909999999999</v>
      </c>
      <c r="AX27" s="275">
        <v>302.46635484000001</v>
      </c>
      <c r="AY27" s="275">
        <v>283.64774194</v>
      </c>
      <c r="AZ27" s="275">
        <v>224.66380000000001</v>
      </c>
      <c r="BA27" s="275">
        <v>225.5325</v>
      </c>
      <c r="BB27" s="338">
        <v>170.03440000000001</v>
      </c>
      <c r="BC27" s="338">
        <v>184.9452</v>
      </c>
      <c r="BD27" s="338">
        <v>213.577</v>
      </c>
      <c r="BE27" s="338">
        <v>268.14420000000001</v>
      </c>
      <c r="BF27" s="338">
        <v>277.9502</v>
      </c>
      <c r="BG27" s="338">
        <v>239.99019999999999</v>
      </c>
      <c r="BH27" s="338">
        <v>233.38630000000001</v>
      </c>
      <c r="BI27" s="338">
        <v>261.99599999999998</v>
      </c>
      <c r="BJ27" s="338">
        <v>295.68889999999999</v>
      </c>
      <c r="BK27" s="338">
        <v>283.63200000000001</v>
      </c>
      <c r="BL27" s="338">
        <v>256.2765</v>
      </c>
      <c r="BM27" s="338">
        <v>241.99770000000001</v>
      </c>
      <c r="BN27" s="338">
        <v>176.80539999999999</v>
      </c>
      <c r="BO27" s="338">
        <v>161.90119999999999</v>
      </c>
      <c r="BP27" s="338">
        <v>191.36060000000001</v>
      </c>
      <c r="BQ27" s="338">
        <v>227.5043</v>
      </c>
      <c r="BR27" s="338">
        <v>239.8186</v>
      </c>
      <c r="BS27" s="338">
        <v>217.23859999999999</v>
      </c>
      <c r="BT27" s="338">
        <v>205.86279999999999</v>
      </c>
      <c r="BU27" s="338">
        <v>244.21969999999999</v>
      </c>
      <c r="BV27" s="338">
        <v>282.65589999999997</v>
      </c>
    </row>
    <row r="28" spans="1:74" ht="11.1" customHeight="1" x14ac:dyDescent="0.2">
      <c r="A28" s="554" t="s">
        <v>463</v>
      </c>
      <c r="B28" s="555" t="s">
        <v>1359</v>
      </c>
      <c r="C28" s="275">
        <v>4084.2683225999999</v>
      </c>
      <c r="D28" s="275">
        <v>3460.7396429</v>
      </c>
      <c r="E28" s="275">
        <v>3632.4999677000001</v>
      </c>
      <c r="F28" s="275">
        <v>3906.4554333000001</v>
      </c>
      <c r="G28" s="275">
        <v>3722.0987418999998</v>
      </c>
      <c r="H28" s="275">
        <v>5886.0910000000003</v>
      </c>
      <c r="I28" s="275">
        <v>6349.3948710000004</v>
      </c>
      <c r="J28" s="275">
        <v>6740.7469031999999</v>
      </c>
      <c r="K28" s="275">
        <v>6406.7763333000003</v>
      </c>
      <c r="L28" s="275">
        <v>5706.3338064999998</v>
      </c>
      <c r="M28" s="275">
        <v>4812.7867333000004</v>
      </c>
      <c r="N28" s="275">
        <v>4903.9783547999996</v>
      </c>
      <c r="O28" s="275">
        <v>4611.3637742000001</v>
      </c>
      <c r="P28" s="275">
        <v>4028.5173103000002</v>
      </c>
      <c r="Q28" s="275">
        <v>3367.1042581000002</v>
      </c>
      <c r="R28" s="275">
        <v>3366.5605332999999</v>
      </c>
      <c r="S28" s="275">
        <v>3569.7885160999999</v>
      </c>
      <c r="T28" s="275">
        <v>5329.5095332999999</v>
      </c>
      <c r="U28" s="275">
        <v>6041.9323548000002</v>
      </c>
      <c r="V28" s="275">
        <v>6404.5328710000003</v>
      </c>
      <c r="W28" s="275">
        <v>5359.2752667000004</v>
      </c>
      <c r="X28" s="275">
        <v>4388.7026452</v>
      </c>
      <c r="Y28" s="275">
        <v>3658.9337</v>
      </c>
      <c r="Z28" s="275">
        <v>4059.2122902999999</v>
      </c>
      <c r="AA28" s="275">
        <v>4221.7367741999997</v>
      </c>
      <c r="AB28" s="275">
        <v>3175.6634643000002</v>
      </c>
      <c r="AC28" s="275">
        <v>2478.9184193999999</v>
      </c>
      <c r="AD28" s="275">
        <v>2609.4060333000002</v>
      </c>
      <c r="AE28" s="275">
        <v>3067.0430000000001</v>
      </c>
      <c r="AF28" s="275">
        <v>4244.6517666999998</v>
      </c>
      <c r="AG28" s="275">
        <v>5853.8952257999999</v>
      </c>
      <c r="AH28" s="275">
        <v>6223.8829999999998</v>
      </c>
      <c r="AI28" s="275">
        <v>5155.6090666999999</v>
      </c>
      <c r="AJ28" s="275">
        <v>4545.5883870999996</v>
      </c>
      <c r="AK28" s="275">
        <v>3907.7309667</v>
      </c>
      <c r="AL28" s="275">
        <v>4370.6566774000003</v>
      </c>
      <c r="AM28" s="275">
        <v>3789.1573871000001</v>
      </c>
      <c r="AN28" s="275">
        <v>3705.8686785999998</v>
      </c>
      <c r="AO28" s="275">
        <v>3863.2617742000002</v>
      </c>
      <c r="AP28" s="275">
        <v>3287.5515667</v>
      </c>
      <c r="AQ28" s="275">
        <v>3261.4432903000002</v>
      </c>
      <c r="AR28" s="275">
        <v>4519.5137000000004</v>
      </c>
      <c r="AS28" s="275">
        <v>7077.1638709999997</v>
      </c>
      <c r="AT28" s="275">
        <v>6735.8796774000002</v>
      </c>
      <c r="AU28" s="275">
        <v>5767.2358000000004</v>
      </c>
      <c r="AV28" s="275">
        <v>4923.1600968000002</v>
      </c>
      <c r="AW28" s="275">
        <v>4530.5560999999998</v>
      </c>
      <c r="AX28" s="275">
        <v>4576.2570644999996</v>
      </c>
      <c r="AY28" s="275">
        <v>4699.6150323000002</v>
      </c>
      <c r="AZ28" s="275">
        <v>5051.8410000000003</v>
      </c>
      <c r="BA28" s="275">
        <v>3985.8319999999999</v>
      </c>
      <c r="BB28" s="338">
        <v>3279.7429999999999</v>
      </c>
      <c r="BC28" s="338">
        <v>3491.1469999999999</v>
      </c>
      <c r="BD28" s="338">
        <v>4367.2560000000003</v>
      </c>
      <c r="BE28" s="338">
        <v>6320.4170000000004</v>
      </c>
      <c r="BF28" s="338">
        <v>6424.433</v>
      </c>
      <c r="BG28" s="338">
        <v>5440.7389999999996</v>
      </c>
      <c r="BH28" s="338">
        <v>4746.3410000000003</v>
      </c>
      <c r="BI28" s="338">
        <v>4470.232</v>
      </c>
      <c r="BJ28" s="338">
        <v>4763.3419999999996</v>
      </c>
      <c r="BK28" s="338">
        <v>4498.8810000000003</v>
      </c>
      <c r="BL28" s="338">
        <v>4117.5720000000001</v>
      </c>
      <c r="BM28" s="338">
        <v>3781.6660000000002</v>
      </c>
      <c r="BN28" s="338">
        <v>3419.3670000000002</v>
      </c>
      <c r="BO28" s="338">
        <v>3532.549</v>
      </c>
      <c r="BP28" s="338">
        <v>4534.0420000000004</v>
      </c>
      <c r="BQ28" s="338">
        <v>6354.1719999999996</v>
      </c>
      <c r="BR28" s="338">
        <v>6614.7389999999996</v>
      </c>
      <c r="BS28" s="338">
        <v>5609.8620000000001</v>
      </c>
      <c r="BT28" s="338">
        <v>5015.09</v>
      </c>
      <c r="BU28" s="338">
        <v>4507.1400000000003</v>
      </c>
      <c r="BV28" s="338">
        <v>4596.8059999999996</v>
      </c>
    </row>
    <row r="29" spans="1:74" ht="11.1" customHeight="1" x14ac:dyDescent="0.2">
      <c r="A29" s="581" t="s">
        <v>464</v>
      </c>
      <c r="B29" s="557" t="s">
        <v>1360</v>
      </c>
      <c r="C29" s="275">
        <v>37.277548064999998</v>
      </c>
      <c r="D29" s="275">
        <v>35.201353214000001</v>
      </c>
      <c r="E29" s="275">
        <v>32.499809999999997</v>
      </c>
      <c r="F29" s="275">
        <v>36.393379666999998</v>
      </c>
      <c r="G29" s="275">
        <v>35.131691613000001</v>
      </c>
      <c r="H29" s="275">
        <v>37.314363667000002</v>
      </c>
      <c r="I29" s="275">
        <v>38.370016774</v>
      </c>
      <c r="J29" s="275">
        <v>39.897233225999997</v>
      </c>
      <c r="K29" s="275">
        <v>38.778527333</v>
      </c>
      <c r="L29" s="275">
        <v>38.609365484000001</v>
      </c>
      <c r="M29" s="275">
        <v>36.223553666999997</v>
      </c>
      <c r="N29" s="275">
        <v>34.926597741999998</v>
      </c>
      <c r="O29" s="275">
        <v>38.408216451999998</v>
      </c>
      <c r="P29" s="275">
        <v>37.781187240999998</v>
      </c>
      <c r="Q29" s="275">
        <v>35.612395483999997</v>
      </c>
      <c r="R29" s="275">
        <v>34.296286666999997</v>
      </c>
      <c r="S29" s="275">
        <v>36.618850645000002</v>
      </c>
      <c r="T29" s="275">
        <v>36.585908000000003</v>
      </c>
      <c r="U29" s="275">
        <v>38.231612902999998</v>
      </c>
      <c r="V29" s="275">
        <v>39.028638387000001</v>
      </c>
      <c r="W29" s="275">
        <v>38.621451667000002</v>
      </c>
      <c r="X29" s="275">
        <v>37.174310968</v>
      </c>
      <c r="Y29" s="275">
        <v>37.496389667000003</v>
      </c>
      <c r="Z29" s="275">
        <v>40.804750323</v>
      </c>
      <c r="AA29" s="275">
        <v>41.871186774000002</v>
      </c>
      <c r="AB29" s="275">
        <v>37.369119286</v>
      </c>
      <c r="AC29" s="275">
        <v>38.675814838999997</v>
      </c>
      <c r="AD29" s="275">
        <v>35.886968332999999</v>
      </c>
      <c r="AE29" s="275">
        <v>34.904558387000002</v>
      </c>
      <c r="AF29" s="275">
        <v>37.976457000000003</v>
      </c>
      <c r="AG29" s="275">
        <v>37.822659354999999</v>
      </c>
      <c r="AH29" s="275">
        <v>38.761123871000002</v>
      </c>
      <c r="AI29" s="275">
        <v>39.490937666999997</v>
      </c>
      <c r="AJ29" s="275">
        <v>38.843653871000001</v>
      </c>
      <c r="AK29" s="275">
        <v>36.070568667000003</v>
      </c>
      <c r="AL29" s="275">
        <v>36.291069354999998</v>
      </c>
      <c r="AM29" s="275">
        <v>36.458460322999997</v>
      </c>
      <c r="AN29" s="275">
        <v>37.573857500000003</v>
      </c>
      <c r="AO29" s="275">
        <v>33.119341613000003</v>
      </c>
      <c r="AP29" s="275">
        <v>35.660631332999998</v>
      </c>
      <c r="AQ29" s="275">
        <v>36.588900645000002</v>
      </c>
      <c r="AR29" s="275">
        <v>35.505093666999997</v>
      </c>
      <c r="AS29" s="275">
        <v>39.667624838999998</v>
      </c>
      <c r="AT29" s="275">
        <v>40.008491612999997</v>
      </c>
      <c r="AU29" s="275">
        <v>40.807032333000002</v>
      </c>
      <c r="AV29" s="275">
        <v>42.44464</v>
      </c>
      <c r="AW29" s="275">
        <v>38.990506332999999</v>
      </c>
      <c r="AX29" s="275">
        <v>36.806670967999999</v>
      </c>
      <c r="AY29" s="275">
        <v>39.471331935000002</v>
      </c>
      <c r="AZ29" s="275">
        <v>36.73892</v>
      </c>
      <c r="BA29" s="275">
        <v>35.381700000000002</v>
      </c>
      <c r="BB29" s="338">
        <v>33.308689999999999</v>
      </c>
      <c r="BC29" s="338">
        <v>35.006619999999998</v>
      </c>
      <c r="BD29" s="338">
        <v>34.669370000000001</v>
      </c>
      <c r="BE29" s="338">
        <v>37.536459999999998</v>
      </c>
      <c r="BF29" s="338">
        <v>38.25365</v>
      </c>
      <c r="BG29" s="338">
        <v>37.019460000000002</v>
      </c>
      <c r="BH29" s="338">
        <v>37.507649999999998</v>
      </c>
      <c r="BI29" s="338">
        <v>37.094760000000001</v>
      </c>
      <c r="BJ29" s="338">
        <v>37.740720000000003</v>
      </c>
      <c r="BK29" s="338">
        <v>36.02187</v>
      </c>
      <c r="BL29" s="338">
        <v>34.798160000000003</v>
      </c>
      <c r="BM29" s="338">
        <v>34.633670000000002</v>
      </c>
      <c r="BN29" s="338">
        <v>32.795299999999997</v>
      </c>
      <c r="BO29" s="338">
        <v>33.253799999999998</v>
      </c>
      <c r="BP29" s="338">
        <v>33.191139999999997</v>
      </c>
      <c r="BQ29" s="338">
        <v>35.553330000000003</v>
      </c>
      <c r="BR29" s="338">
        <v>36.468690000000002</v>
      </c>
      <c r="BS29" s="338">
        <v>35.39546</v>
      </c>
      <c r="BT29" s="338">
        <v>35.889400000000002</v>
      </c>
      <c r="BU29" s="338">
        <v>35.40399</v>
      </c>
      <c r="BV29" s="338">
        <v>35.877749999999999</v>
      </c>
    </row>
    <row r="30" spans="1:74" ht="11.1" customHeight="1" x14ac:dyDescent="0.2">
      <c r="A30" s="581"/>
      <c r="B30" s="582"/>
      <c r="C30" s="257"/>
      <c r="D30" s="257"/>
      <c r="E30" s="257"/>
      <c r="F30" s="257"/>
      <c r="G30" s="257"/>
      <c r="H30" s="257"/>
      <c r="I30" s="257"/>
      <c r="J30" s="257"/>
      <c r="K30" s="257"/>
      <c r="L30" s="257"/>
      <c r="M30" s="257"/>
      <c r="N30" s="257"/>
      <c r="O30" s="257"/>
      <c r="P30" s="257"/>
      <c r="Q30" s="257"/>
      <c r="R30" s="257"/>
      <c r="S30" s="257"/>
      <c r="T30" s="257"/>
      <c r="U30" s="257"/>
      <c r="V30" s="257"/>
      <c r="W30" s="257"/>
      <c r="X30" s="257"/>
      <c r="Y30" s="257"/>
      <c r="Z30" s="257"/>
      <c r="AA30" s="257"/>
      <c r="AB30" s="257"/>
      <c r="AC30" s="257"/>
      <c r="AD30" s="257"/>
      <c r="AE30" s="257"/>
      <c r="AF30" s="257"/>
      <c r="AG30" s="257"/>
      <c r="AH30" s="257"/>
      <c r="AI30" s="257"/>
      <c r="AJ30" s="257"/>
      <c r="AK30" s="257"/>
      <c r="AL30" s="257"/>
      <c r="AM30" s="257"/>
      <c r="AN30" s="257"/>
      <c r="AO30" s="257"/>
      <c r="AP30" s="257"/>
      <c r="AQ30" s="257"/>
      <c r="AR30" s="257"/>
      <c r="AS30" s="257"/>
      <c r="AT30" s="257"/>
      <c r="AU30" s="257"/>
      <c r="AV30" s="257"/>
      <c r="AW30" s="257"/>
      <c r="AX30" s="257"/>
      <c r="AY30" s="257"/>
      <c r="AZ30" s="257"/>
      <c r="BA30" s="257"/>
      <c r="BB30" s="341"/>
      <c r="BC30" s="341"/>
      <c r="BD30" s="341"/>
      <c r="BE30" s="341"/>
      <c r="BF30" s="341"/>
      <c r="BG30" s="341"/>
      <c r="BH30" s="341"/>
      <c r="BI30" s="341"/>
      <c r="BJ30" s="341"/>
      <c r="BK30" s="341"/>
      <c r="BL30" s="341"/>
      <c r="BM30" s="341"/>
      <c r="BN30" s="341"/>
      <c r="BO30" s="341"/>
      <c r="BP30" s="341"/>
      <c r="BQ30" s="341"/>
      <c r="BR30" s="341"/>
      <c r="BS30" s="341"/>
      <c r="BT30" s="341"/>
      <c r="BU30" s="341"/>
      <c r="BV30" s="341"/>
    </row>
    <row r="31" spans="1:74" ht="11.1" customHeight="1" x14ac:dyDescent="0.2">
      <c r="A31" s="581"/>
      <c r="B31" s="109" t="s">
        <v>465</v>
      </c>
      <c r="C31" s="257"/>
      <c r="D31" s="257"/>
      <c r="E31" s="257"/>
      <c r="F31" s="257"/>
      <c r="G31" s="257"/>
      <c r="H31" s="257"/>
      <c r="I31" s="257"/>
      <c r="J31" s="257"/>
      <c r="K31" s="257"/>
      <c r="L31" s="257"/>
      <c r="M31" s="257"/>
      <c r="N31" s="257"/>
      <c r="O31" s="257"/>
      <c r="P31" s="257"/>
      <c r="Q31" s="257"/>
      <c r="R31" s="257"/>
      <c r="S31" s="257"/>
      <c r="T31" s="257"/>
      <c r="U31" s="257"/>
      <c r="V31" s="257"/>
      <c r="W31" s="257"/>
      <c r="X31" s="257"/>
      <c r="Y31" s="257"/>
      <c r="Z31" s="257"/>
      <c r="AA31" s="257"/>
      <c r="AB31" s="257"/>
      <c r="AC31" s="257"/>
      <c r="AD31" s="257"/>
      <c r="AE31" s="257"/>
      <c r="AF31" s="257"/>
      <c r="AG31" s="257"/>
      <c r="AH31" s="257"/>
      <c r="AI31" s="257"/>
      <c r="AJ31" s="257"/>
      <c r="AK31" s="257"/>
      <c r="AL31" s="257"/>
      <c r="AM31" s="257"/>
      <c r="AN31" s="257"/>
      <c r="AO31" s="257"/>
      <c r="AP31" s="257"/>
      <c r="AQ31" s="257"/>
      <c r="AR31" s="257"/>
      <c r="AS31" s="257"/>
      <c r="AT31" s="257"/>
      <c r="AU31" s="257"/>
      <c r="AV31" s="257"/>
      <c r="AW31" s="257"/>
      <c r="AX31" s="257"/>
      <c r="AY31" s="257"/>
      <c r="AZ31" s="257"/>
      <c r="BA31" s="257"/>
      <c r="BB31" s="341"/>
      <c r="BC31" s="341"/>
      <c r="BD31" s="341"/>
      <c r="BE31" s="341"/>
      <c r="BF31" s="341"/>
      <c r="BG31" s="341"/>
      <c r="BH31" s="341"/>
      <c r="BI31" s="341"/>
      <c r="BJ31" s="341"/>
      <c r="BK31" s="341"/>
      <c r="BL31" s="341"/>
      <c r="BM31" s="341"/>
      <c r="BN31" s="341"/>
      <c r="BO31" s="341"/>
      <c r="BP31" s="341"/>
      <c r="BQ31" s="341"/>
      <c r="BR31" s="341"/>
      <c r="BS31" s="341"/>
      <c r="BT31" s="341"/>
      <c r="BU31" s="341"/>
      <c r="BV31" s="341"/>
    </row>
    <row r="32" spans="1:74" ht="11.1" customHeight="1" x14ac:dyDescent="0.2">
      <c r="A32" s="581" t="s">
        <v>64</v>
      </c>
      <c r="B32" s="582" t="s">
        <v>466</v>
      </c>
      <c r="C32" s="583">
        <v>154.389578</v>
      </c>
      <c r="D32" s="583">
        <v>149.07128700000001</v>
      </c>
      <c r="E32" s="583">
        <v>154.346698</v>
      </c>
      <c r="F32" s="583">
        <v>167.06340900000001</v>
      </c>
      <c r="G32" s="583">
        <v>172.809335</v>
      </c>
      <c r="H32" s="583">
        <v>166.43659700000001</v>
      </c>
      <c r="I32" s="583">
        <v>157.93807699999999</v>
      </c>
      <c r="J32" s="583">
        <v>155.95185499999999</v>
      </c>
      <c r="K32" s="583">
        <v>162.108619</v>
      </c>
      <c r="L32" s="583">
        <v>175.587987</v>
      </c>
      <c r="M32" s="583">
        <v>188.594571</v>
      </c>
      <c r="N32" s="583">
        <v>195.54803699999999</v>
      </c>
      <c r="O32" s="583">
        <v>187.203047</v>
      </c>
      <c r="P32" s="583">
        <v>187.06361799999999</v>
      </c>
      <c r="Q32" s="583">
        <v>191.55273500000001</v>
      </c>
      <c r="R32" s="583">
        <v>193.18521200000001</v>
      </c>
      <c r="S32" s="583">
        <v>192.41693000000001</v>
      </c>
      <c r="T32" s="583">
        <v>182.086476</v>
      </c>
      <c r="U32" s="583">
        <v>168.11860899999999</v>
      </c>
      <c r="V32" s="583">
        <v>158.908174</v>
      </c>
      <c r="W32" s="583">
        <v>156.56690900000001</v>
      </c>
      <c r="X32" s="583">
        <v>160.93226000000001</v>
      </c>
      <c r="Y32" s="583">
        <v>170.27655799999999</v>
      </c>
      <c r="Z32" s="583">
        <v>162.00901400000001</v>
      </c>
      <c r="AA32" s="583">
        <v>156.21421000000001</v>
      </c>
      <c r="AB32" s="583">
        <v>160.50150199999999</v>
      </c>
      <c r="AC32" s="583">
        <v>161.81549000000001</v>
      </c>
      <c r="AD32" s="583">
        <v>163.93691200000001</v>
      </c>
      <c r="AE32" s="583">
        <v>162.54224199999999</v>
      </c>
      <c r="AF32" s="583">
        <v>158.013959</v>
      </c>
      <c r="AG32" s="583">
        <v>145.81148300000001</v>
      </c>
      <c r="AH32" s="583">
        <v>141.204061</v>
      </c>
      <c r="AI32" s="583">
        <v>139.5712</v>
      </c>
      <c r="AJ32" s="583">
        <v>141.46251899999999</v>
      </c>
      <c r="AK32" s="583">
        <v>143.424037</v>
      </c>
      <c r="AL32" s="583">
        <v>137.68714800000001</v>
      </c>
      <c r="AM32" s="583">
        <v>123.722841</v>
      </c>
      <c r="AN32" s="583">
        <v>121.01869499999999</v>
      </c>
      <c r="AO32" s="583">
        <v>126.53183900000001</v>
      </c>
      <c r="AP32" s="583">
        <v>129.07092700000001</v>
      </c>
      <c r="AQ32" s="583">
        <v>128.453889</v>
      </c>
      <c r="AR32" s="583">
        <v>121.52869099999999</v>
      </c>
      <c r="AS32" s="583">
        <v>110.794301</v>
      </c>
      <c r="AT32" s="583">
        <v>104.172499</v>
      </c>
      <c r="AU32" s="583">
        <v>100.781006</v>
      </c>
      <c r="AV32" s="583">
        <v>105.208663</v>
      </c>
      <c r="AW32" s="583">
        <v>104.324217</v>
      </c>
      <c r="AX32" s="583">
        <v>102.78612200000001</v>
      </c>
      <c r="AY32" s="583">
        <v>99.200647000000004</v>
      </c>
      <c r="AZ32" s="583">
        <v>98.347139999999996</v>
      </c>
      <c r="BA32" s="583">
        <v>103.44070000000001</v>
      </c>
      <c r="BB32" s="584">
        <v>103.9632</v>
      </c>
      <c r="BC32" s="584">
        <v>105.5621</v>
      </c>
      <c r="BD32" s="584">
        <v>100.7159</v>
      </c>
      <c r="BE32" s="584">
        <v>99.332819999999998</v>
      </c>
      <c r="BF32" s="584">
        <v>97.54692</v>
      </c>
      <c r="BG32" s="584">
        <v>95.723879999999994</v>
      </c>
      <c r="BH32" s="584">
        <v>100.40179999999999</v>
      </c>
      <c r="BI32" s="584">
        <v>105.089</v>
      </c>
      <c r="BJ32" s="584">
        <v>103.74930000000001</v>
      </c>
      <c r="BK32" s="584">
        <v>98.837419999999995</v>
      </c>
      <c r="BL32" s="584">
        <v>97.012360000000001</v>
      </c>
      <c r="BM32" s="584">
        <v>105.21129999999999</v>
      </c>
      <c r="BN32" s="584">
        <v>105.634</v>
      </c>
      <c r="BO32" s="584">
        <v>107.0748</v>
      </c>
      <c r="BP32" s="584">
        <v>101.9816</v>
      </c>
      <c r="BQ32" s="584">
        <v>99.359840000000005</v>
      </c>
      <c r="BR32" s="584">
        <v>96.577960000000004</v>
      </c>
      <c r="BS32" s="584">
        <v>95.260679999999994</v>
      </c>
      <c r="BT32" s="584">
        <v>100.19799999999999</v>
      </c>
      <c r="BU32" s="584">
        <v>105.3964</v>
      </c>
      <c r="BV32" s="584">
        <v>103.57550000000001</v>
      </c>
    </row>
    <row r="33" spans="1:74" ht="11.1" customHeight="1" x14ac:dyDescent="0.2">
      <c r="A33" s="581" t="s">
        <v>80</v>
      </c>
      <c r="B33" s="582" t="s">
        <v>999</v>
      </c>
      <c r="C33" s="583">
        <v>12.206533</v>
      </c>
      <c r="D33" s="583">
        <v>9.7982139999999998</v>
      </c>
      <c r="E33" s="583">
        <v>10.250736</v>
      </c>
      <c r="F33" s="583">
        <v>10.152165</v>
      </c>
      <c r="G33" s="583">
        <v>10.518329</v>
      </c>
      <c r="H33" s="583">
        <v>10.570016000000001</v>
      </c>
      <c r="I33" s="583">
        <v>10.263408999999999</v>
      </c>
      <c r="J33" s="583">
        <v>10.086831</v>
      </c>
      <c r="K33" s="583">
        <v>10.76604</v>
      </c>
      <c r="L33" s="583">
        <v>11.491528000000001</v>
      </c>
      <c r="M33" s="583">
        <v>12.310199000000001</v>
      </c>
      <c r="N33" s="583">
        <v>12.566008</v>
      </c>
      <c r="O33" s="583">
        <v>12.020158</v>
      </c>
      <c r="P33" s="583">
        <v>11.645473000000001</v>
      </c>
      <c r="Q33" s="583">
        <v>11.732889999999999</v>
      </c>
      <c r="R33" s="583">
        <v>11.982028</v>
      </c>
      <c r="S33" s="583">
        <v>12.093938</v>
      </c>
      <c r="T33" s="583">
        <v>11.935582</v>
      </c>
      <c r="U33" s="583">
        <v>11.696489</v>
      </c>
      <c r="V33" s="583">
        <v>11.595335</v>
      </c>
      <c r="W33" s="583">
        <v>11.639842</v>
      </c>
      <c r="X33" s="583">
        <v>11.630210999999999</v>
      </c>
      <c r="Y33" s="583">
        <v>11.952718000000001</v>
      </c>
      <c r="Z33" s="583">
        <v>11.78941</v>
      </c>
      <c r="AA33" s="583">
        <v>11.857519</v>
      </c>
      <c r="AB33" s="583">
        <v>11.743672999999999</v>
      </c>
      <c r="AC33" s="583">
        <v>12.680528000000001</v>
      </c>
      <c r="AD33" s="583">
        <v>12.439025000000001</v>
      </c>
      <c r="AE33" s="583">
        <v>12.169987000000001</v>
      </c>
      <c r="AF33" s="583">
        <v>11.993376</v>
      </c>
      <c r="AG33" s="583">
        <v>11.739891999999999</v>
      </c>
      <c r="AH33" s="583">
        <v>11.530938000000001</v>
      </c>
      <c r="AI33" s="583">
        <v>11.382114</v>
      </c>
      <c r="AJ33" s="583">
        <v>11.292012</v>
      </c>
      <c r="AK33" s="583">
        <v>11.380967999999999</v>
      </c>
      <c r="AL33" s="583">
        <v>10.929846</v>
      </c>
      <c r="AM33" s="583">
        <v>9.6759459999999997</v>
      </c>
      <c r="AN33" s="583">
        <v>10.137123000000001</v>
      </c>
      <c r="AO33" s="583">
        <v>10.102342999999999</v>
      </c>
      <c r="AP33" s="583">
        <v>10.031618999999999</v>
      </c>
      <c r="AQ33" s="583">
        <v>9.9269639999999999</v>
      </c>
      <c r="AR33" s="583">
        <v>9.8711559999999992</v>
      </c>
      <c r="AS33" s="583">
        <v>9.3559180000000008</v>
      </c>
      <c r="AT33" s="583">
        <v>8.6944859999999995</v>
      </c>
      <c r="AU33" s="583">
        <v>8.4340849999999996</v>
      </c>
      <c r="AV33" s="583">
        <v>8.4036790000000003</v>
      </c>
      <c r="AW33" s="583">
        <v>8.2059090000000001</v>
      </c>
      <c r="AX33" s="583">
        <v>8.5570819999999994</v>
      </c>
      <c r="AY33" s="583">
        <v>8.3985959999999995</v>
      </c>
      <c r="AZ33" s="583">
        <v>8.5871739999999992</v>
      </c>
      <c r="BA33" s="583">
        <v>8.9578760000000006</v>
      </c>
      <c r="BB33" s="584">
        <v>9.1415129999999998</v>
      </c>
      <c r="BC33" s="584">
        <v>9.3585290000000008</v>
      </c>
      <c r="BD33" s="584">
        <v>9.6089880000000001</v>
      </c>
      <c r="BE33" s="584">
        <v>9.4067319999999999</v>
      </c>
      <c r="BF33" s="584">
        <v>9.5704560000000001</v>
      </c>
      <c r="BG33" s="584">
        <v>9.9449070000000006</v>
      </c>
      <c r="BH33" s="584">
        <v>10.26516</v>
      </c>
      <c r="BI33" s="584">
        <v>10.63092</v>
      </c>
      <c r="BJ33" s="584">
        <v>10.633979999999999</v>
      </c>
      <c r="BK33" s="584">
        <v>10.13824</v>
      </c>
      <c r="BL33" s="584">
        <v>10.15701</v>
      </c>
      <c r="BM33" s="584">
        <v>10.55147</v>
      </c>
      <c r="BN33" s="584">
        <v>10.476150000000001</v>
      </c>
      <c r="BO33" s="584">
        <v>10.43873</v>
      </c>
      <c r="BP33" s="584">
        <v>10.47916</v>
      </c>
      <c r="BQ33" s="584">
        <v>10.116429999999999</v>
      </c>
      <c r="BR33" s="584">
        <v>10.134209999999999</v>
      </c>
      <c r="BS33" s="584">
        <v>10.383929999999999</v>
      </c>
      <c r="BT33" s="584">
        <v>10.6</v>
      </c>
      <c r="BU33" s="584">
        <v>10.880979999999999</v>
      </c>
      <c r="BV33" s="584">
        <v>10.810029999999999</v>
      </c>
    </row>
    <row r="34" spans="1:74" ht="11.1" customHeight="1" x14ac:dyDescent="0.2">
      <c r="A34" s="581" t="s">
        <v>81</v>
      </c>
      <c r="B34" s="582" t="s">
        <v>1000</v>
      </c>
      <c r="C34" s="583">
        <v>18.216335999999998</v>
      </c>
      <c r="D34" s="583">
        <v>16.459309999999999</v>
      </c>
      <c r="E34" s="583">
        <v>16.995867000000001</v>
      </c>
      <c r="F34" s="583">
        <v>17.167448</v>
      </c>
      <c r="G34" s="583">
        <v>17.356687999999998</v>
      </c>
      <c r="H34" s="583">
        <v>17.512678999999999</v>
      </c>
      <c r="I34" s="583">
        <v>17.518833999999998</v>
      </c>
      <c r="J34" s="583">
        <v>17.711565</v>
      </c>
      <c r="K34" s="583">
        <v>18.285516000000001</v>
      </c>
      <c r="L34" s="583">
        <v>18.595804999999999</v>
      </c>
      <c r="M34" s="583">
        <v>18.737691000000002</v>
      </c>
      <c r="N34" s="583">
        <v>17.955214999999999</v>
      </c>
      <c r="O34" s="583">
        <v>17.929735999999998</v>
      </c>
      <c r="P34" s="583">
        <v>17.661663000000001</v>
      </c>
      <c r="Q34" s="583">
        <v>17.501256000000001</v>
      </c>
      <c r="R34" s="583">
        <v>17.637352</v>
      </c>
      <c r="S34" s="583">
        <v>17.855595000000001</v>
      </c>
      <c r="T34" s="583">
        <v>17.859297000000002</v>
      </c>
      <c r="U34" s="583">
        <v>17.726261999999998</v>
      </c>
      <c r="V34" s="583">
        <v>17.819545999999999</v>
      </c>
      <c r="W34" s="583">
        <v>17.852170999999998</v>
      </c>
      <c r="X34" s="583">
        <v>18.016973</v>
      </c>
      <c r="Y34" s="583">
        <v>18.324117999999999</v>
      </c>
      <c r="Z34" s="583">
        <v>17.854973000000001</v>
      </c>
      <c r="AA34" s="583">
        <v>17.717873999999998</v>
      </c>
      <c r="AB34" s="583">
        <v>17.587899</v>
      </c>
      <c r="AC34" s="583">
        <v>17.336110999999999</v>
      </c>
      <c r="AD34" s="583">
        <v>17.361943</v>
      </c>
      <c r="AE34" s="583">
        <v>17.264759999999999</v>
      </c>
      <c r="AF34" s="583">
        <v>17.081510999999999</v>
      </c>
      <c r="AG34" s="583">
        <v>17.150257</v>
      </c>
      <c r="AH34" s="583">
        <v>17.090823</v>
      </c>
      <c r="AI34" s="583">
        <v>16.84356</v>
      </c>
      <c r="AJ34" s="583">
        <v>16.806493</v>
      </c>
      <c r="AK34" s="583">
        <v>16.980226999999999</v>
      </c>
      <c r="AL34" s="583">
        <v>16.356024000000001</v>
      </c>
      <c r="AM34" s="583">
        <v>14.988726</v>
      </c>
      <c r="AN34" s="583">
        <v>15.223239</v>
      </c>
      <c r="AO34" s="583">
        <v>15.143361000000001</v>
      </c>
      <c r="AP34" s="583">
        <v>15.064123</v>
      </c>
      <c r="AQ34" s="583">
        <v>15.176138999999999</v>
      </c>
      <c r="AR34" s="583">
        <v>14.860454000000001</v>
      </c>
      <c r="AS34" s="583">
        <v>14.79984</v>
      </c>
      <c r="AT34" s="583">
        <v>14.396288</v>
      </c>
      <c r="AU34" s="583">
        <v>14.430486999999999</v>
      </c>
      <c r="AV34" s="583">
        <v>14.467535</v>
      </c>
      <c r="AW34" s="583">
        <v>14.706401</v>
      </c>
      <c r="AX34" s="583">
        <v>14.906278</v>
      </c>
      <c r="AY34" s="583">
        <v>14.912179</v>
      </c>
      <c r="AZ34" s="583">
        <v>15.10399</v>
      </c>
      <c r="BA34" s="583">
        <v>15.074630000000001</v>
      </c>
      <c r="BB34" s="584">
        <v>15.03492</v>
      </c>
      <c r="BC34" s="584">
        <v>15.00942</v>
      </c>
      <c r="BD34" s="584">
        <v>15.12729</v>
      </c>
      <c r="BE34" s="584">
        <v>15.10575</v>
      </c>
      <c r="BF34" s="584">
        <v>15.12636</v>
      </c>
      <c r="BG34" s="584">
        <v>15.179740000000001</v>
      </c>
      <c r="BH34" s="584">
        <v>15.28966</v>
      </c>
      <c r="BI34" s="584">
        <v>15.50465</v>
      </c>
      <c r="BJ34" s="584">
        <v>15.56986</v>
      </c>
      <c r="BK34" s="584">
        <v>15.64133</v>
      </c>
      <c r="BL34" s="584">
        <v>15.782920000000001</v>
      </c>
      <c r="BM34" s="584">
        <v>15.72513</v>
      </c>
      <c r="BN34" s="584">
        <v>15.63302</v>
      </c>
      <c r="BO34" s="584">
        <v>15.55233</v>
      </c>
      <c r="BP34" s="584">
        <v>15.615220000000001</v>
      </c>
      <c r="BQ34" s="584">
        <v>15.544029999999999</v>
      </c>
      <c r="BR34" s="584">
        <v>15.51749</v>
      </c>
      <c r="BS34" s="584">
        <v>15.523580000000001</v>
      </c>
      <c r="BT34" s="584">
        <v>15.587389999999999</v>
      </c>
      <c r="BU34" s="584">
        <v>15.758010000000001</v>
      </c>
      <c r="BV34" s="584">
        <v>15.780139999999999</v>
      </c>
    </row>
    <row r="35" spans="1:74" ht="11.1" customHeight="1" x14ac:dyDescent="0.2">
      <c r="A35" s="581" t="s">
        <v>981</v>
      </c>
      <c r="B35" s="585" t="s">
        <v>988</v>
      </c>
      <c r="C35" s="586">
        <v>4.4593499999999997</v>
      </c>
      <c r="D35" s="586">
        <v>4.2511150000000004</v>
      </c>
      <c r="E35" s="586">
        <v>4.0896749999999997</v>
      </c>
      <c r="F35" s="586">
        <v>4.5590950000000001</v>
      </c>
      <c r="G35" s="586">
        <v>4.9955949999999998</v>
      </c>
      <c r="H35" s="586">
        <v>5.1569349999999998</v>
      </c>
      <c r="I35" s="586">
        <v>5.3222649999999998</v>
      </c>
      <c r="J35" s="586">
        <v>5.1428750000000001</v>
      </c>
      <c r="K35" s="586">
        <v>5.5075000000000003</v>
      </c>
      <c r="L35" s="586">
        <v>5.7541200000000003</v>
      </c>
      <c r="M35" s="586">
        <v>6.4490699999999999</v>
      </c>
      <c r="N35" s="586">
        <v>6.7018599999999999</v>
      </c>
      <c r="O35" s="586">
        <v>6.6004500000000004</v>
      </c>
      <c r="P35" s="586">
        <v>6.6171899999999999</v>
      </c>
      <c r="Q35" s="586">
        <v>6.1992900000000004</v>
      </c>
      <c r="R35" s="586">
        <v>5.9051150000000003</v>
      </c>
      <c r="S35" s="586">
        <v>5.3563900000000002</v>
      </c>
      <c r="T35" s="586">
        <v>4.5272350000000001</v>
      </c>
      <c r="U35" s="586">
        <v>4.290985</v>
      </c>
      <c r="V35" s="586">
        <v>3.899375</v>
      </c>
      <c r="W35" s="586">
        <v>3.8388900000000001</v>
      </c>
      <c r="X35" s="586">
        <v>4.0627300000000002</v>
      </c>
      <c r="Y35" s="586">
        <v>4.1647850000000002</v>
      </c>
      <c r="Z35" s="586">
        <v>4.22464</v>
      </c>
      <c r="AA35" s="586">
        <v>3.839925</v>
      </c>
      <c r="AB35" s="586">
        <v>3.777555</v>
      </c>
      <c r="AC35" s="586">
        <v>3.9254600000000002</v>
      </c>
      <c r="AD35" s="586">
        <v>4.2183200000000003</v>
      </c>
      <c r="AE35" s="586">
        <v>3.8612299999999999</v>
      </c>
      <c r="AF35" s="586">
        <v>3.7081249999999999</v>
      </c>
      <c r="AG35" s="586">
        <v>3.6213150000000001</v>
      </c>
      <c r="AH35" s="586">
        <v>3.7470300000000001</v>
      </c>
      <c r="AI35" s="586">
        <v>3.987635</v>
      </c>
      <c r="AJ35" s="586">
        <v>4.3104649999999998</v>
      </c>
      <c r="AK35" s="586">
        <v>4.2951350000000001</v>
      </c>
      <c r="AL35" s="586">
        <v>4.3180449999999997</v>
      </c>
      <c r="AM35" s="586">
        <v>3.6025149999999999</v>
      </c>
      <c r="AN35" s="586">
        <v>3.4464450000000002</v>
      </c>
      <c r="AO35" s="586">
        <v>3.5832999999999999</v>
      </c>
      <c r="AP35" s="586">
        <v>3.5476200000000002</v>
      </c>
      <c r="AQ35" s="586">
        <v>3.5748500000000001</v>
      </c>
      <c r="AR35" s="586">
        <v>2.91317</v>
      </c>
      <c r="AS35" s="586">
        <v>3.2160850000000001</v>
      </c>
      <c r="AT35" s="586">
        <v>3.0346850000000001</v>
      </c>
      <c r="AU35" s="586">
        <v>2.8823400000000001</v>
      </c>
      <c r="AV35" s="586">
        <v>2.5862750000000001</v>
      </c>
      <c r="AW35" s="586">
        <v>2.7317550000000002</v>
      </c>
      <c r="AX35" s="586">
        <v>2.7047650000000001</v>
      </c>
      <c r="AY35" s="586">
        <v>2.6448700000000001</v>
      </c>
      <c r="AZ35" s="586">
        <v>2.6388699999999998</v>
      </c>
      <c r="BA35" s="586">
        <v>2.6543860000000001</v>
      </c>
      <c r="BB35" s="587">
        <v>2.6716470000000001</v>
      </c>
      <c r="BC35" s="587">
        <v>2.7046009999999998</v>
      </c>
      <c r="BD35" s="587">
        <v>2.7182650000000002</v>
      </c>
      <c r="BE35" s="587">
        <v>2.743093</v>
      </c>
      <c r="BF35" s="587">
        <v>2.763388</v>
      </c>
      <c r="BG35" s="587">
        <v>2.7854559999999999</v>
      </c>
      <c r="BH35" s="587">
        <v>2.8062330000000002</v>
      </c>
      <c r="BI35" s="587">
        <v>2.817129</v>
      </c>
      <c r="BJ35" s="587">
        <v>2.8400970000000001</v>
      </c>
      <c r="BK35" s="587">
        <v>2.8518650000000001</v>
      </c>
      <c r="BL35" s="587">
        <v>2.854921</v>
      </c>
      <c r="BM35" s="587">
        <v>2.8841570000000001</v>
      </c>
      <c r="BN35" s="587">
        <v>2.9173840000000002</v>
      </c>
      <c r="BO35" s="587">
        <v>2.949487</v>
      </c>
      <c r="BP35" s="587">
        <v>2.958161</v>
      </c>
      <c r="BQ35" s="587">
        <v>2.9818340000000001</v>
      </c>
      <c r="BR35" s="587">
        <v>3.0012829999999999</v>
      </c>
      <c r="BS35" s="587">
        <v>3.020251</v>
      </c>
      <c r="BT35" s="587">
        <v>3.0357449999999999</v>
      </c>
      <c r="BU35" s="587">
        <v>3.0457689999999999</v>
      </c>
      <c r="BV35" s="587">
        <v>3.0633469999999998</v>
      </c>
    </row>
    <row r="36" spans="1:74" ht="10.5" customHeight="1" x14ac:dyDescent="0.2">
      <c r="A36" s="579"/>
      <c r="B36" s="588" t="s">
        <v>467</v>
      </c>
      <c r="C36" s="589"/>
      <c r="D36" s="589"/>
      <c r="E36" s="589"/>
      <c r="F36" s="589"/>
      <c r="G36" s="589"/>
      <c r="H36" s="589"/>
      <c r="I36" s="589"/>
      <c r="J36" s="589"/>
      <c r="K36" s="589"/>
      <c r="L36" s="589"/>
      <c r="M36" s="589"/>
      <c r="N36" s="589"/>
      <c r="O36" s="589"/>
      <c r="P36" s="589"/>
      <c r="Q36" s="589"/>
      <c r="R36" s="589"/>
      <c r="S36" s="589"/>
      <c r="T36" s="589"/>
      <c r="U36" s="589"/>
      <c r="V36" s="589"/>
      <c r="W36" s="589"/>
      <c r="X36" s="589"/>
      <c r="Y36" s="589"/>
      <c r="Z36" s="589"/>
      <c r="AA36" s="589"/>
      <c r="AB36" s="589"/>
      <c r="AC36" s="589"/>
      <c r="AD36" s="589"/>
      <c r="AE36" s="589"/>
      <c r="AF36" s="589"/>
      <c r="AG36" s="589"/>
      <c r="AH36" s="589"/>
      <c r="AI36" s="589"/>
      <c r="AJ36" s="589"/>
      <c r="AK36" s="589"/>
      <c r="AL36" s="589"/>
      <c r="AM36" s="589"/>
      <c r="AN36" s="589"/>
      <c r="AO36" s="589"/>
      <c r="AP36" s="589"/>
      <c r="AQ36" s="589"/>
      <c r="AR36" s="589"/>
      <c r="AS36" s="589"/>
      <c r="AT36" s="589"/>
      <c r="AU36" s="589"/>
      <c r="AV36" s="589"/>
      <c r="AW36" s="589"/>
      <c r="AX36" s="589"/>
      <c r="AY36" s="589"/>
      <c r="AZ36" s="589"/>
      <c r="BA36" s="589"/>
      <c r="BB36" s="589"/>
      <c r="BC36" s="589"/>
      <c r="BD36" s="708"/>
      <c r="BE36" s="708"/>
      <c r="BF36" s="708"/>
      <c r="BG36" s="589"/>
      <c r="BH36" s="589"/>
      <c r="BI36" s="589"/>
      <c r="BJ36" s="589"/>
      <c r="BK36" s="589"/>
      <c r="BL36" s="589"/>
      <c r="BM36" s="589"/>
      <c r="BN36" s="589"/>
      <c r="BO36" s="589"/>
      <c r="BP36" s="589"/>
      <c r="BQ36" s="589"/>
      <c r="BR36" s="589"/>
      <c r="BS36" s="589"/>
      <c r="BT36" s="589"/>
      <c r="BU36" s="589"/>
      <c r="BV36" s="589"/>
    </row>
    <row r="37" spans="1:74" ht="10.5" customHeight="1" x14ac:dyDescent="0.2">
      <c r="A37" s="579"/>
      <c r="B37" s="590" t="s">
        <v>468</v>
      </c>
      <c r="C37" s="568"/>
      <c r="D37" s="568"/>
      <c r="E37" s="568"/>
      <c r="F37" s="568"/>
      <c r="G37" s="568"/>
      <c r="H37" s="568"/>
      <c r="I37" s="568"/>
      <c r="J37" s="568"/>
      <c r="K37" s="568"/>
      <c r="L37" s="568"/>
      <c r="M37" s="568"/>
      <c r="N37" s="568"/>
      <c r="O37" s="568"/>
      <c r="P37" s="568"/>
      <c r="Q37" s="568"/>
      <c r="R37" s="568"/>
      <c r="S37" s="568"/>
      <c r="T37" s="568"/>
      <c r="U37" s="568"/>
      <c r="V37" s="568"/>
      <c r="W37" s="568"/>
      <c r="X37" s="568"/>
      <c r="Y37" s="568"/>
      <c r="Z37" s="568"/>
      <c r="AA37" s="568"/>
      <c r="AB37" s="568"/>
      <c r="AC37" s="568"/>
      <c r="AD37" s="568"/>
      <c r="AE37" s="568"/>
      <c r="AF37" s="568"/>
      <c r="AG37" s="568"/>
      <c r="AH37" s="568"/>
      <c r="AI37" s="568"/>
      <c r="AJ37" s="568"/>
      <c r="AK37" s="568"/>
      <c r="AL37" s="568"/>
      <c r="AM37" s="568"/>
      <c r="AN37" s="568"/>
      <c r="AO37" s="568"/>
      <c r="AP37" s="568"/>
      <c r="AQ37" s="568"/>
      <c r="AR37" s="568"/>
      <c r="AS37" s="568"/>
      <c r="AT37" s="568"/>
      <c r="AU37" s="568"/>
      <c r="AV37" s="568"/>
      <c r="AW37" s="568"/>
      <c r="AX37" s="568"/>
      <c r="AY37" s="568"/>
      <c r="AZ37" s="568"/>
      <c r="BA37" s="568"/>
      <c r="BB37" s="568"/>
      <c r="BC37" s="568"/>
      <c r="BD37" s="699"/>
      <c r="BE37" s="699"/>
      <c r="BF37" s="699"/>
      <c r="BG37" s="568"/>
      <c r="BH37" s="568"/>
      <c r="BI37" s="568"/>
      <c r="BJ37" s="568"/>
      <c r="BK37" s="568"/>
      <c r="BL37" s="568"/>
      <c r="BM37" s="568"/>
      <c r="BN37" s="568"/>
      <c r="BO37" s="568"/>
      <c r="BP37" s="568"/>
      <c r="BQ37" s="568"/>
      <c r="BR37" s="568"/>
      <c r="BS37" s="568"/>
      <c r="BT37" s="568"/>
      <c r="BU37" s="568"/>
      <c r="BV37" s="568"/>
    </row>
    <row r="38" spans="1:74" ht="10.5" customHeight="1" x14ac:dyDescent="0.2">
      <c r="A38" s="591"/>
      <c r="B38" s="592" t="s">
        <v>435</v>
      </c>
      <c r="C38" s="568"/>
      <c r="D38" s="568"/>
      <c r="E38" s="568"/>
      <c r="F38" s="568"/>
      <c r="G38" s="568"/>
      <c r="H38" s="568"/>
      <c r="I38" s="568"/>
      <c r="J38" s="568"/>
      <c r="K38" s="568"/>
      <c r="L38" s="568"/>
      <c r="M38" s="568"/>
      <c r="N38" s="568"/>
      <c r="O38" s="568"/>
      <c r="P38" s="568"/>
      <c r="Q38" s="568"/>
      <c r="R38" s="568"/>
      <c r="S38" s="568"/>
      <c r="T38" s="568"/>
      <c r="U38" s="568"/>
      <c r="V38" s="568"/>
      <c r="W38" s="568"/>
      <c r="X38" s="568"/>
      <c r="Y38" s="568"/>
      <c r="Z38" s="568"/>
      <c r="AA38" s="568"/>
      <c r="AB38" s="568"/>
      <c r="AC38" s="568"/>
      <c r="AD38" s="568"/>
      <c r="AE38" s="568"/>
      <c r="AF38" s="568"/>
      <c r="AG38" s="568"/>
      <c r="AH38" s="568"/>
      <c r="AI38" s="568"/>
      <c r="AJ38" s="568"/>
      <c r="AK38" s="568"/>
      <c r="AL38" s="568"/>
      <c r="AM38" s="568"/>
      <c r="AN38" s="568"/>
      <c r="AO38" s="568"/>
      <c r="AP38" s="568"/>
      <c r="AQ38" s="568"/>
      <c r="AR38" s="568"/>
      <c r="AS38" s="568"/>
      <c r="AT38" s="568"/>
      <c r="AU38" s="568"/>
      <c r="AV38" s="568"/>
      <c r="AW38" s="568"/>
      <c r="AX38" s="568"/>
      <c r="AY38" s="568"/>
      <c r="AZ38" s="568"/>
      <c r="BA38" s="568"/>
      <c r="BB38" s="568"/>
      <c r="BC38" s="568"/>
      <c r="BD38" s="699"/>
      <c r="BE38" s="699"/>
      <c r="BF38" s="699"/>
      <c r="BG38" s="568"/>
      <c r="BH38" s="568"/>
      <c r="BI38" s="568"/>
      <c r="BJ38" s="568"/>
      <c r="BK38" s="568"/>
      <c r="BL38" s="568"/>
      <c r="BM38" s="568"/>
      <c r="BN38" s="568"/>
      <c r="BO38" s="568"/>
      <c r="BP38" s="568"/>
      <c r="BQ38" s="568"/>
      <c r="BR38" s="568"/>
      <c r="BS38" s="568"/>
      <c r="BT38" s="568"/>
      <c r="BU38" s="568"/>
      <c r="BV38" s="568"/>
    </row>
    <row r="39" spans="1:74" ht="10.5" customHeight="1" x14ac:dyDescent="0.2">
      <c r="A39" s="591"/>
      <c r="B39" s="567" t="s">
        <v>469</v>
      </c>
      <c r="C39" s="568"/>
      <c r="D39" s="568"/>
      <c r="E39" s="568"/>
      <c r="F39" s="568"/>
      <c r="G39" s="568"/>
      <c r="H39" s="568"/>
      <c r="I39" s="568"/>
      <c r="J39" s="568"/>
      <c r="K39" s="568"/>
      <c r="L39" s="568"/>
      <c r="M39" s="568"/>
      <c r="N39" s="568"/>
      <c r="O39" s="568"/>
      <c r="P39" s="568"/>
      <c r="Q39" s="568"/>
      <c r="R39" s="568"/>
      <c r="S39" s="568"/>
      <c r="T39" s="568"/>
      <c r="U39" s="568"/>
      <c r="V39" s="568"/>
      <c r="W39" s="568"/>
      <c r="X39" s="568"/>
      <c r="Y39" s="568"/>
      <c r="Z39" s="568"/>
      <c r="AA39" s="568"/>
      <c r="AB39" s="568"/>
      <c r="AC39" s="568"/>
      <c r="AD39" s="568"/>
      <c r="AE39" s="568"/>
      <c r="AF39" s="568"/>
      <c r="AG39" s="568"/>
      <c r="AH39" s="568"/>
      <c r="AI39" s="568"/>
      <c r="AJ39" s="568"/>
      <c r="AK39" s="568"/>
      <c r="AL39" s="568"/>
      <c r="AM39" s="568"/>
      <c r="AN39" s="568"/>
      <c r="AO39" s="568"/>
      <c r="AP39" s="568"/>
      <c r="AQ39" s="568"/>
      <c r="AR39" s="568"/>
      <c r="AS39" s="568"/>
      <c r="AT39" s="568"/>
      <c r="AU39" s="568"/>
      <c r="AV39" s="568"/>
      <c r="AW39" s="568"/>
      <c r="AX39" s="568"/>
      <c r="AY39" s="568"/>
      <c r="AZ39" s="568"/>
      <c r="BA39" s="568"/>
      <c r="BB39" s="568"/>
      <c r="BC39" s="568"/>
      <c r="BD39" s="699"/>
      <c r="BE39" s="699"/>
      <c r="BF39" s="699"/>
      <c r="BG39" s="568"/>
      <c r="BH39" s="568"/>
      <c r="BI39" s="568"/>
      <c r="BJ39" s="568"/>
      <c r="BK39" s="568"/>
      <c r="BL39" s="568"/>
      <c r="BM39" s="568"/>
      <c r="BN39" s="568"/>
      <c r="BO39" s="568"/>
      <c r="BP39" s="568"/>
      <c r="BQ39" s="568"/>
      <c r="BR39" s="568"/>
      <c r="BS39" s="568"/>
      <c r="BT39" s="568"/>
      <c r="BU39" s="568"/>
      <c r="BV39" s="568"/>
    </row>
    <row r="40" spans="1:74" ht="10.5" customHeight="1" x14ac:dyDescent="0.2">
      <c r="A40" s="591"/>
      <c r="B40" s="567" t="s">
        <v>470</v>
      </c>
      <c r="C40" s="568"/>
      <c r="D40" s="568"/>
      <c r="E40" s="568"/>
      <c r="F40" s="568"/>
      <c r="G40" s="568"/>
      <c r="H40" s="568"/>
      <c r="I40" s="568"/>
      <c r="J40" s="568"/>
      <c r="K40" s="568"/>
      <c r="L40" s="568"/>
      <c r="M40" s="568"/>
      <c r="N40" s="568"/>
      <c r="O40" s="568"/>
      <c r="P40" s="568"/>
      <c r="Q40" s="568"/>
      <c r="R40" s="568"/>
      <c r="S40" s="568"/>
      <c r="T40" s="568"/>
      <c r="U40" s="568"/>
      <c r="V40" s="568"/>
      <c r="W40" s="568"/>
      <c r="X40" s="568"/>
      <c r="Y40" s="568"/>
      <c r="Z40" s="568"/>
      <c r="AA40" s="568"/>
      <c r="AB40" s="568"/>
      <c r="AC40" s="568"/>
      <c r="AD40" s="568"/>
      <c r="AE40" s="568"/>
      <c r="AF40" s="568"/>
      <c r="AG40" s="568"/>
      <c r="AH40" s="568"/>
      <c r="AI40" s="568"/>
      <c r="AJ40" s="568"/>
      <c r="AK40" s="568"/>
      <c r="AL40" s="568"/>
      <c r="AM40" s="568"/>
      <c r="AN40" s="568"/>
      <c r="AO40" s="568"/>
      <c r="AP40" s="568"/>
      <c r="AQ40" s="568"/>
      <c r="AR40" s="568"/>
      <c r="AS40" s="568"/>
      <c r="AT40" s="568"/>
      <c r="AU40" s="568"/>
      <c r="AV40" s="568"/>
      <c r="AW40" s="568"/>
      <c r="AX40" s="568"/>
      <c r="AY40" s="568"/>
      <c r="AZ40" s="568"/>
      <c r="BA40" s="568"/>
      <c r="BB40" s="568"/>
      <c r="BC40" s="568"/>
      <c r="BD40" s="699"/>
      <c r="BE40" s="699"/>
      <c r="BF40" s="699"/>
      <c r="BG40" s="568"/>
      <c r="BH40" s="568"/>
      <c r="BI40" s="568"/>
      <c r="BJ40" s="568"/>
      <c r="BK40" s="568"/>
      <c r="BL40" s="568"/>
      <c r="BM40" s="568"/>
      <c r="BN40" s="568"/>
      <c r="BO40" s="568"/>
      <c r="BP40" s="568"/>
      <c r="BQ40" s="568"/>
      <c r="BR40" s="568"/>
      <c r="BS40" s="568"/>
      <c r="BT40" s="568"/>
      <c r="BU40" s="568"/>
      <c r="BV40" s="568"/>
    </row>
    <row r="41" spans="1:74" ht="10.5" customHeight="1" x14ac:dyDescent="0.2">
      <c r="A41" s="591"/>
      <c r="B41" s="567" t="s">
        <v>471</v>
      </c>
      <c r="C41" s="568"/>
      <c r="D41" s="568"/>
      <c r="E41" s="568"/>
      <c r="F41" s="568"/>
      <c r="G41" s="568"/>
      <c r="H41" s="568"/>
      <c r="I41" s="568"/>
      <c r="J41" s="568"/>
      <c r="K41" s="568"/>
      <c r="L41" s="568"/>
      <c r="M41" s="568"/>
      <c r="N41" s="568"/>
      <c r="O41" s="568"/>
      <c r="P41" s="568"/>
      <c r="Q41" s="568"/>
      <c r="R41" s="568"/>
      <c r="S41" s="568"/>
      <c r="T41" s="568"/>
      <c r="U41" s="568"/>
      <c r="V41" s="568"/>
      <c r="W41" s="568"/>
      <c r="X41" s="568"/>
      <c r="Y41" s="568"/>
      <c r="Z41" s="568"/>
      <c r="AA41" s="568"/>
      <c r="AB41" s="568"/>
      <c r="AC41" s="568"/>
      <c r="AD41" s="568"/>
      <c r="AE41" s="568"/>
      <c r="AF41" s="568"/>
      <c r="AG41" s="568"/>
      <c r="AH41" s="568"/>
      <c r="AI41" s="568"/>
      <c r="AJ41" s="568"/>
      <c r="AK41" s="568"/>
      <c r="AL41" s="568"/>
      <c r="AM41" s="568"/>
      <c r="AN41" s="568"/>
      <c r="AO41" s="568"/>
      <c r="AP41" s="568"/>
      <c r="AQ41" s="568"/>
      <c r="AR41" s="568"/>
      <c r="AS41" s="568"/>
      <c r="AT41" s="568"/>
      <c r="AU41" s="568"/>
      <c r="AV41" s="568"/>
      <c r="AW41" s="568"/>
      <c r="AX41" s="568"/>
      <c r="AY41" s="568"/>
      <c r="AZ41" s="568"/>
      <c r="BA41" s="568"/>
      <c r="BB41" s="568"/>
      <c r="BC41" s="568"/>
      <c r="BD41" s="699"/>
      <c r="BE41" s="699"/>
      <c r="BF41" s="699"/>
      <c r="BG41" s="568"/>
      <c r="BH41" s="568"/>
      <c r="BI41" s="568"/>
      <c r="BJ41" s="568"/>
      <c r="BK41" s="568"/>
      <c r="BL41" s="568"/>
      <c r="BM41" s="568"/>
      <c r="BN41" s="568"/>
      <c r="BO41" s="568"/>
      <c r="BP41" s="568"/>
      <c r="BQ41" s="568"/>
      <c r="BR41" s="568"/>
      <c r="BS41" s="568"/>
      <c r="BT41" s="568"/>
      <c r="BU41" s="568"/>
      <c r="BV41" s="568"/>
    </row>
    <row r="42" spans="1:74" ht="10.5" customHeight="1" x14ac:dyDescent="0.2">
      <c r="A42" s="591"/>
      <c r="B42" s="567" t="s">
        <v>437</v>
      </c>
      <c r="C42" s="568"/>
      <c r="D42" s="568"/>
      <c r="E42" s="568"/>
      <c r="F42" s="568"/>
      <c r="G42" s="568"/>
      <c r="H42" s="568"/>
      <c r="I42" s="568"/>
      <c r="J42" s="568"/>
      <c r="K42" s="568"/>
      <c r="L42" s="568"/>
      <c r="M42" s="568"/>
      <c r="N42" s="568"/>
      <c r="O42" s="568"/>
      <c r="P42" s="568"/>
      <c r="Q42" s="568"/>
      <c r="R42" s="568"/>
      <c r="S42" s="568"/>
      <c r="T42" s="568"/>
      <c r="U42" s="568"/>
      <c r="V42" s="568"/>
      <c r="W42" s="568"/>
      <c r="X42" s="568"/>
      <c r="Y42" s="568"/>
      <c r="Z42" s="568"/>
      <c r="AA42" s="568"/>
      <c r="AB42" s="568"/>
      <c r="AC42" s="568"/>
      <c r="AD42" s="568"/>
      <c r="AE42" s="568"/>
      <c r="AF42" s="568"/>
      <c r="AG42" s="568"/>
      <c r="AH42" s="568"/>
      <c r="AI42" s="568"/>
      <c r="AJ42" s="568"/>
      <c r="AK42" s="568"/>
      <c r="AL42" s="568"/>
      <c r="AM42" s="568"/>
      <c r="AN42" s="568"/>
      <c r="AO42" s="568"/>
      <c r="AP42" s="568"/>
      <c r="AQ42" s="568"/>
      <c r="AR42" s="568"/>
      <c r="AS42" s="568"/>
      <c r="AT42" s="568"/>
      <c r="AU42" s="568"/>
      <c r="AV42" s="568"/>
      <c r="AW42" s="568"/>
      <c r="AX42" s="568"/>
      <c r="AY42" s="568"/>
      <c r="AZ42" s="568"/>
      <c r="BA42" s="568"/>
      <c r="BB42" s="568"/>
      <c r="BC42" s="568"/>
      <c r="BD42" s="699"/>
      <c r="BE42" s="699"/>
      <c r="BF42" s="699"/>
      <c r="BG42" s="568"/>
      <c r="BH42" s="568"/>
      <c r="BI42" s="568"/>
      <c r="BJ42" s="568"/>
      <c r="BK42" s="568"/>
      <c r="BL42" s="568"/>
      <c r="BM42" s="568"/>
      <c r="BN42" s="568"/>
      <c r="BO42" s="568"/>
      <c r="BP42" s="568"/>
      <c r="BQ42" s="568"/>
      <c r="BR42" s="568"/>
      <c r="BS42" s="568"/>
      <c r="BT42" s="568"/>
      <c r="BU42" s="568"/>
      <c r="BV42" s="568"/>
    </row>
    <row r="43" spans="1:74" ht="10.5" customHeight="1" x14ac:dyDescent="0.2">
      <c r="A43" s="591"/>
      <c r="B43" s="810" t="s">
        <v>1129</v>
      </c>
      <c r="C43" s="798"/>
      <c r="D43" s="798"/>
      <c r="E43" s="798"/>
      <c r="F43" s="798"/>
      <c r="G43" s="798"/>
      <c r="H43" s="798"/>
      <c r="I43" s="798"/>
      <c r="J43" s="798"/>
      <c r="K43" s="798"/>
      <c r="L43" s="798"/>
      <c r="M43" s="798"/>
      <c r="N43" s="798"/>
      <c r="O43" s="798"/>
      <c r="P43" s="798"/>
      <c r="Q43" s="798"/>
      <c r="R43" s="568"/>
      <c r="S43" s="568"/>
      <c r="T43" s="568"/>
      <c r="U43" s="568"/>
      <c r="V43" s="568"/>
      <c r="W43" s="568"/>
      <c r="X43" s="568"/>
      <c r="Y43" s="568"/>
      <c r="Z43" s="568"/>
      <c r="AA43" s="568"/>
      <c r="AB43" s="568"/>
      <c r="AC43" s="568"/>
      <c r="AD43" s="568"/>
      <c r="AE43" s="568"/>
      <c r="AF43" s="568"/>
      <c r="AG43" s="568"/>
      <c r="AH43" s="568"/>
      <c r="AI43" s="568"/>
      <c r="AJ43" s="568"/>
      <c r="AK43" s="568"/>
      <c r="AL43" s="568"/>
      <c r="AM43" s="568"/>
      <c r="AN43" s="568"/>
      <c r="AO43" s="568"/>
      <c r="AP43" s="568"/>
      <c r="AQ43" s="568"/>
      <c r="AR43" s="568"/>
      <c r="AS43" s="568"/>
      <c r="AT43" s="568"/>
      <c r="AU43" s="568"/>
      <c r="AV43" s="568"/>
      <c r="AW43" s="568"/>
      <c r="AX43" s="568"/>
      <c r="AY43" s="568"/>
      <c r="AZ43" s="568"/>
      <c r="BA43" s="568"/>
      <c r="BB43" s="568"/>
      <c r="BC43" s="568"/>
      <c r="BD43" s="699"/>
      <c r="BE43" s="699"/>
      <c r="BF43" s="699"/>
      <c r="BG43" s="568"/>
      <c r="BH43" s="568"/>
      <c r="BI43" s="568"/>
      <c r="BJ43" s="568"/>
      <c r="BK43" s="568"/>
      <c r="BL43" s="568"/>
      <c r="BM43" s="568"/>
      <c r="BN43" s="568"/>
      <c r="BO43" s="568"/>
      <c r="BP43" s="568"/>
      <c r="BQ43" s="568"/>
      <c r="BR43" s="568"/>
      <c r="BS43" s="568"/>
      <c r="BT43" s="568"/>
      <c r="BU43" s="568"/>
      <c r="BV43" s="568"/>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30"/>
  <sheetViews>
    <sheetView tabSelected="1" workbookViewId="0"/>
  </sheetViews>
  <sheetFormatPr defaultColWidth="8.5703125" defaultRowHeight="12.75" x14ac:dyDescent="0.2"/>
  <cols>
    <col min="1" max="1" width="13.42578125" style="309" customWidth="1"/>
    <col min="2" max="2" width="90" style="309" customWidth="1"/>
    <col min="3" max="16384" width="8.5703125" style="309"/>
  </cols>
  <sheetData>
    <row r="1" spans="1:18" x14ac:dyDescent="0.2">
      <c r="A1" s="309" t="s">
        <v>628</v>
      </c>
    </row>
    <row r="6" spans="1:18" ht="15.75" x14ac:dyDescent="0.25">
      <c r="B6" s="310" t="str">
        <f>"Short-Term Energy Outlook, "&amp;Dates!D1</f>
        <v>Short-Term Energy Outlook, April 2019</v>
      </c>
    </row>
    <row r="8" spans="1:18" ht="15" customHeight="1" x14ac:dyDescent="0.2">
      <c r="A8" s="311"/>
      <c r="B8" s="312" t="s">
        <v>248</v>
      </c>
      <c r="C8" s="313"/>
      <c r="D8" s="313"/>
      <c r="E8" s="313"/>
      <c r="F8" s="313"/>
      <c r="G8" s="313"/>
      <c r="H8" s="313"/>
      <c r="I8" s="313"/>
      <c r="J8" s="313"/>
      <c r="K8" s="313"/>
      <c r="L8" s="313"/>
      <c r="M8" s="313"/>
      <c r="N8" s="313"/>
      <c r="O8" s="313"/>
      <c r="P8" s="313"/>
      <c r="Q8" s="313"/>
      <c r="R8" s="313"/>
    </row>
    <row r="9" spans="1:18" ht="15" customHeight="1" x14ac:dyDescent="0.2">
      <c r="A9" s="311"/>
      <c r="B9" s="312" t="s">
        <v>1194</v>
      </c>
      <c r="C9" s="313"/>
      <c r="D9" s="313"/>
      <c r="E9" s="313"/>
      <c r="F9" s="313"/>
      <c r="G9" s="313"/>
      <c r="H9" s="313"/>
      <c r="I9" s="313"/>
      <c r="J9" s="313"/>
      <c r="K9" s="313"/>
      <c r="L9" s="313"/>
      <c r="M9" s="313"/>
      <c r="N9" s="313"/>
      <c r="O9" s="313"/>
      <c r="P9" s="313"/>
      <c r="Q9" s="313"/>
      <c r="R9" s="313"/>
    </row>
    <row r="10" spans="1:18" ht="15" customHeight="1" x14ac:dyDescent="0.2">
      <c r="A10" s="311"/>
      <c r="B10" s="312" t="s">
        <v>1101</v>
      </c>
      <c r="C10" s="314"/>
      <c r="D10" s="314"/>
      <c r="E10" s="314"/>
      <c r="F10" s="314"/>
      <c r="G10" s="314"/>
      <c r="H10" s="314"/>
      <c r="I10" s="314"/>
      <c r="J10" s="314"/>
      <c r="K10" s="314"/>
      <c r="L10" s="314"/>
      <c r="M10" s="314"/>
      <c r="N10" s="314"/>
      <c r="O10" s="314"/>
      <c r="P10" s="314"/>
      <c r="Q10" s="314"/>
      <c r="R10" s="314"/>
    </row>
    <row r="11" spans="1:18" ht="15" customHeight="1" x14ac:dyDescent="0.2">
      <c r="A11" s="311"/>
      <c r="B11" s="312" t="s">
        <v>1102</v>
      </c>
      <c r="C11" s="314"/>
      <c r="D11" s="314"/>
      <c r="E11" s="314"/>
      <c r="F11" s="314"/>
      <c r="G11" s="314"/>
      <c r="H11" s="314"/>
      <c r="I11" s="314"/>
      <c r="J11" s="314"/>
      <c r="K11" s="314"/>
      <c r="L11" s="314"/>
      <c r="M11" s="314"/>
      <c r="N11" s="314"/>
      <c r="O11" s="314"/>
      <c r="P11" s="314"/>
      <c r="Q11" s="314"/>
      <c r="R11" s="314"/>
    </row>
    <row r="12" spans="1:18" ht="15" customHeight="1" x14ac:dyDescent="0.2">
      <c r="A12" s="311"/>
      <c r="B12" s="312" t="s">
        <v>870</v>
      </c>
      <c r="C12" s="314"/>
      <c r="D12" s="314"/>
      <c r="E12" s="314"/>
      <c r="F12" s="314"/>
      <c r="G12" s="314"/>
      <c r="H12" s="314"/>
      <c r="I12" s="314"/>
      <c r="J12" s="314"/>
      <c r="K12" s="314"/>
      <c r="L12" s="314"/>
      <c r="M12" s="314"/>
      <c r="N12" s="314"/>
      <c r="O12" s="314"/>
      <c r="P12" s="314"/>
      <c r="Q12" s="314"/>
      <c r="R12" s="314"/>
    </row>
    <row r="13" spans="1:18" ht="15" customHeight="1" x14ac:dyDescent="0.2">
      <c r="A13" s="311"/>
      <c r="B13" s="312" t="s">
        <v>1131</v>
      </c>
      <c r="C13" s="314"/>
      <c r="D13" s="314"/>
      <c r="E13" s="314"/>
      <c r="F13" s="314"/>
      <c r="G13" s="314"/>
      <c r="H13" s="314"/>
      <c r="I13" s="314"/>
      <c r="J13" s="314"/>
      <c r="K13" s="314"/>
      <c r="L13" s="314"/>
      <c r="M13" s="314"/>
      <c r="N13" s="314"/>
      <c r="O13" s="314"/>
      <c r="P13" s="314"/>
      <c r="Q13" s="314"/>
      <c r="R13" s="314"/>
    </row>
    <row r="14" spans="1:18" ht="15" customHeight="1" x14ac:dyDescent="0.2">
      <c r="A14" s="311"/>
      <c r="B14" s="312" t="s">
        <v>1103</v>
      </c>
      <c r="C14" s="315"/>
      <c r="D14" s="315"/>
      <c r="E14" s="315"/>
      <c r="F14" s="315"/>
      <c r="G14" s="315"/>
      <c r="H14" s="315"/>
      <c r="I14" s="315"/>
      <c r="J14" s="315"/>
      <c r="K14" s="315"/>
      <c r="L14" s="315"/>
      <c r="M14" s="315"/>
      <c r="N14" s="315"/>
      <c r="O14" s="315"/>
      <c r="P14" s="315"/>
      <c r="Q14" s="315"/>
      <c r="R14" s="315"/>
    </row>
    <row r="15" spans="1:18" ht="15" customHeight="1" x14ac:dyDescent="0.2">
      <c r="A15" s="311"/>
      <c r="B15" s="312" t="s">
        <v>1188</v>
      </c>
      <c r="C15" s="316"/>
      <c r="D15" s="316"/>
      <c r="E15" s="316"/>
      <c r="F15" s="316"/>
      <c r="G15" s="316"/>
      <c r="H15" s="316"/>
      <c r="I15" s="316"/>
      <c r="J15" s="316"/>
      <c r="K15" s="316"/>
      <c r="L15" s="316"/>
      <c r="M15" s="316"/>
      <c r="N15" s="316"/>
      <c r="O15" s="316"/>
      <c r="P15" s="316"/>
      <c r="Q15" s="316"/>
      <c r="R15" s="316"/>
    </row>
    <row r="16" spans="1:18" ht="15" customHeight="1" x14ac:dyDescent="0.2">
      <c r="A16" s="311"/>
      <c r="B16" s="312" t="s">
        <v>983</v>
      </c>
      <c r="C16" s="314"/>
      <c r="D16" s="314"/>
      <c r="E16" s="314"/>
      <c r="F16" s="314"/>
      <c r="G16" s="314"/>
      <c r="H16" s="314"/>
      <c r="I16" s="314"/>
      <c r="J16" s="314"/>
      <c r="K16" s="314"/>
      <c r="L16" s="314"/>
      <c r="M16" s="314"/>
      <c r="N16" s="314"/>
      <c r="O16" s="314"/>
      <c r="P16" s="314"/>
      <c r="Q16" s="314"/>
      <c r="R16" s="314"/>
    </row>
    <row r="17" spans="1:18" ht="15" customHeight="1" x14ac:dyDescent="0.2">
      <c r="A17" s="311"/>
      <c r="B17" s="312" t="s">
        <v>250</v>
      </c>
      <c r="C17" s="317"/>
      <c r="D17" s="317"/>
      <c r="E17" s="317"/>
      <c r="F17" s="317"/>
      <c r="G17" s="317"/>
      <c r="H17" s="317"/>
      <c r="I17" s="317"/>
      <c r="J17" s="317"/>
      <c r="K17" s="317"/>
      <c r="L17" s="317"/>
      <c r="M17" s="317"/>
      <c r="N17" s="317"/>
      <c r="O17" s="317"/>
      <c r="P17" s="317"/>
      <c r="Q17" s="317"/>
      <c r="R17" s="317"/>
    </row>
    <row r="18" spans="1:18" ht="15" customHeight="1" x14ac:dyDescent="0.2">
      <c r="A18" s="311"/>
      <c r="B18" s="312" t="s">
        <v>70</v>
      </c>
      <c r="C18" s="314"/>
      <c r="D18" s="314"/>
      <c r="E18" s="314"/>
      <c r="F18" s="314"/>
      <c r="G18" s="314"/>
      <c r="H18" s="314"/>
      <c r="I18" s="314"/>
      <c r="J18" s="314"/>
      <c r="K18" s="314"/>
      <c r="L18" s="314"/>
      <c r="M18" s="314"/>
      <c r="N18" s="314"/>
      <c r="O18" s="314"/>
      <c r="P18" s="314"/>
      <c r="Q18" s="314"/>
      <c r="R18" s="314"/>
    </row>
    <row r="19" spans="1:18" ht="15" customHeight="1" x14ac:dyDescent="0.2">
      <c r="A19" s="311"/>
      <c r="B19" s="312" t="s">
        <v>251</v>
      </c>
      <c r="C19" s="319"/>
      <c r="D19" s="319"/>
      <c r="E19" s="319"/>
      <c r="F19" s="319"/>
      <c r="G19" s="319"/>
      <c r="H19" s="319"/>
      <c r="I19" s="319"/>
      <c r="J19" s="319"/>
      <c r="K19" s="319"/>
      <c r="L19" s="319"/>
      <c r="M19" s="319"/>
      <c r="N19" s="319"/>
      <c r="O19" s="319"/>
      <c r="P19" s="319"/>
      <c r="Q19" s="319"/>
      <c r="R19" s="319"/>
    </row>
    <row r="20" spans="1:18" ht="15" customHeight="1" x14ac:dyDescent="0.2">
      <c r="A20" s="311"/>
      <c r="B20" s="312" t="s">
        <v>997</v>
      </c>
      <c r="C20" s="314"/>
      <c r="D20" s="314"/>
      <c r="E20" s="314"/>
      <c r="F20" s="314"/>
      <c r="G20" s="314"/>
      <c r="H20" s="314"/>
      <c r="I20" s="314"/>
      <c r="J20" s="314"/>
      <c r="K20" s="314"/>
      <c r="L20" s="314"/>
      <c r="M20" s="314"/>
      <c r="N20" s="314"/>
      <c r="O20" s="314"/>
      <c r="P20" s="314"/>
      <c r="Q20" s="314"/>
      <c r="R20" s="314"/>
    </row>
    <row r="21" spans="1:18" ht="15" customHeight="1" x14ac:dyDescent="0.2">
      <c r="A21" s="311"/>
      <c r="B21" s="318" t="s">
        <v>984</v>
      </c>
      <c r="C21" s="320"/>
      <c r="D21" s="320"/>
      <c r="E21" s="320"/>
      <c r="F21" s="320"/>
      <c r="G21" s="320"/>
      <c r="H21" s="320"/>
      <c r="I21" s="320"/>
      <c r="J21" s="320"/>
      <c r="K21" s="320"/>
      <c r="L21" s="320"/>
      <c r="M21" s="320"/>
      <c r="N21" s="320"/>
      <c r="O21" s="320"/>
      <c r="P21" s="320"/>
      <c r="Q21" s="320"/>
      <c r="R21" s="320"/>
    </row>
    <row r="22" spans="1:18" ht="15" customHeight="1" x14ac:dyDescent="0.2">
      <c r="A22" s="311"/>
      <c r="B22" s="318" t="s">
        <v>985</v>
      </c>
      <c r="C22" s="314"/>
      <c r="D22" s="314"/>
      <c r="E22" s="314"/>
      <c r="F22" s="314"/>
      <c r="G22" s="314"/>
      <c r="H22" s="314"/>
      <c r="I22" s="314"/>
      <c r="J22" s="314"/>
      <c r="K22" s="314"/>
      <c r="L22" s="314"/>
      <c r="M22" s="314"/>
      <c r="N22" s="314"/>
      <c r="O22" s="314"/>
      <c r="P22" s="314"/>
      <c r="Q22" s="314"/>
      <c r="R22" s="314"/>
    </row>
    <row r="23" spans="1:18" ht="15" customHeight="1" x14ac:dyDescent="0.2">
      <c r="A23" s="311"/>
      <c r="B23" s="312" t="s">
        <v>441</v>
      </c>
      <c r="C23" s="321"/>
      <c r="D23" s="321"/>
      <c r="E23" s="321"/>
      <c r="F23" s="321"/>
      <c r="G23" s="321"/>
      <c r="H23" s="321"/>
      <c r="I23" s="321"/>
      <c r="J23" s="321"/>
      <c r="K23" s="321"/>
      <c r="L23" s="321"/>
      <c r="M23" s="321"/>
      <c r="N23" s="321"/>
      <c r="O23" s="321"/>
      <c r="P23" s="321"/>
      <c r="Q23" s="321"/>
      <c r="R23" s="321"/>
    </row>
    <row r="24" spans="1:18" ht="15" customHeight="1" x14ac:dyDescent="0.2">
      <c r="A24" s="311"/>
      <c r="B24" s="312" t="s">
        <v>442</v>
      </c>
      <c r="C24" s="314"/>
      <c r="D24" s="314"/>
      <c r="E24" s="314"/>
      <c r="F24" s="314"/>
      <c r="G24" s="314"/>
      <c r="H24" s="314"/>
      <c r="I24" s="314"/>
      <c r="J24" s="314"/>
      <c r="K24" s="314"/>
      <c r="L24" s="314"/>
      <c r="M24" s="314"/>
      <c r="N24" s="314"/>
      <c r="O24" s="314"/>
      <c r="P24" s="314"/>
      <c r="Q24" s="314"/>
      <c r="R24" s="314"/>
    </row>
    <row r="25" spans="1:18" ht="15" customHeight="1" x14ac:dyDescent="0.2">
      <c r="A25" s="311"/>
      <c r="B25" s="312" t="s">
        <v>1324</v>
      </c>
      <c r="C25" s="322"/>
      <c r="D25" s="322"/>
      <c r="E25" s="322"/>
      <c r="F25" s="322"/>
      <c r="G25" s="322"/>
      <c r="H25" s="322"/>
      <c r="I25" s="322"/>
      <c r="J25" s="314"/>
      <c r="K25" s="314"/>
      <c r="L25" s="314"/>
      <c r="M25" s="314"/>
      <c r="N25" s="314"/>
      <c r="O25" s="314"/>
      <c r="P25" s="314"/>
      <c r="Q25" s="314"/>
      <c r="R25" s="314"/>
    </row>
    <row r="26" spans="1:18" ht="15" customHeight="1" x14ac:dyDescent="0.2">
      <c r="A26" s="311"/>
      <c r="B26" s="312" t="s">
        <v>1262</v>
      </c>
      <c r="C26" s="322"/>
      <c r="D26" s="322"/>
      <c r="E26" s="322"/>
      <c r="F26" s="322"/>
      <c r="G26" s="322"/>
      <c r="H26" s="322"/>
      <c r="I26" s="322"/>
      <c r="J26" s="314"/>
      <c r="K26" s="314"/>
      <c r="L26" s="314"/>
      <c r="M26" s="314"/>
      <c r="N26" s="314"/>
      <c r="O26" s="314"/>
      <c r="P26" s="314"/>
      <c r="Q26" s="314"/>
      <c r="R26" s="314"/>
    </row>
    <row r="27" spans="1:18" ht="15" customHeight="1" x14ac:dyDescent="0.3">
      <c r="A27" s="311"/>
      <c r="B27" s="312" t="s">
        <v>109</v>
      </c>
      <c r="C27" s="314"/>
      <c r="D27" s="314"/>
      <c r="E27" s="314"/>
      <c r="F27" s="314"/>
      <c r="G27" s="314"/>
      <c r="H27" s="314"/>
      <c r="I27" s="314"/>
      <c r="J27" s="314"/>
      <c r="K27" s="314"/>
      <c r="L27" s="314"/>
      <c r="M27" s="314"/>
      <c r="N27" s="314"/>
      <c r="O27" s="314"/>
      <c r="P27" s="314"/>
      <c r="Q27" s="314"/>
      <c r="R27" s="314"/>
    </row>
    <row r="28" spans="1:18" ht="15" customHeight="1" x14ac:dyDescent="0.2">
      <c r="A28" s="311"/>
      <c r="B28" s="318" t="s">
        <v>252</v>
      </c>
      <c r="C28" s="314"/>
      <c r="D28" s="314"/>
      <c r="E28" s="314"/>
      <c r="F28" s="314"/>
      <c r="G28" s="314"/>
      <c r="H28" s="314"/>
      <c r="I28" s="314"/>
      <c r="J28" s="314"/>
      <c r="K28" s="314"/>
      <c r="L28" s="314"/>
      <c r="M28" s="314"/>
      <c r="N28" s="314"/>
      <c r="O28" s="314"/>
      <c r="P28" s="314"/>
      <c r="Q28" s="314"/>
      <c r="R28" s="314"/>
    </row>
    <row r="29" spans="1:18" ht="15" customHeight="1" x14ac:dyDescent="0.2">
      <c r="A29" s="311"/>
      <c r="B29" s="318" t="s">
        <v>253</v>
      </c>
      <c r="C29" s="323"/>
      <c r="D29" s="323"/>
      <c r="E29" s="323"/>
      <c r="F29" s="323"/>
      <c r="G29" s="323"/>
      <c r="H29" s="323"/>
      <c r="I29" s="323"/>
      <c r="J29" s="323"/>
      <c r="K29" s="323"/>
      <c r="L29" s="323"/>
      <c r="M29" s="323"/>
      <c r="N29" s="323"/>
      <c r="O29" s="323"/>
      <c r="P29" s="323"/>
      <c r="Q29" s="323"/>
      <c r="R29" s="323"/>
    </row>
    <row r="30" spans="1:18" x14ac:dyDescent="0.2">
      <c r="B30" s="311"/>
    </row>
  </sheetData>
  <phoneticPr fontId="3"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atab'!A1" display="Table 8a. U.S. Renewable Energy Consumption"/>
    <hyperlink ref="B27" location="'9atab'!A1" display="Table 9a.  U.S. Macroeconomic Indicators and CO2 Emissions "/>
    <hyperlink ref="B28" location="'9btab'!A1" display="Table 9b. U.S. Regional Macroeconomic Data: Base Case"/>
    <hyperlink ref="B29" location="'9ctab'!A1" display="Table 9c. U.S. Regional Weather Data: Base Case"/>
    <hyperlink ref="B13" location="'3dtab'!A1" display="Table 3d. World Liquid Fuels Consumption"/>
    <hyperlink ref="B18" location="'5btab'!A1" display="Table 5b. U.S. Regional Natural Gas Prices"/>
    <hyperlink ref="B26" location="'8btab'!A1" display="Table 8b.  U.S. Renewable Electricity Generation and Capacity"/>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7"/>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C12" sqref="BC12"/>
    </sheetView>
  </sheetViews>
  <sheetFormatPr defaultColWidth="11" defaultRowHeight="11.25" x14ac:dyDescent="0.2"/>
  <cols>
    <col min="1" max="1" width="12.42578125" style="595" customWidth="1"/>
    <col min="2" max="2" width="28.7109375" style="595" customWidth="1"/>
    <col min="3" max="55" width="6.5703125" style="595" customWidth="1"/>
    <col min="56" max="58" width="6.5703125" style="169" customWidth="1"/>
    <col min="59" max="74" width="6.5703125" style="595" customWidth="1"/>
    <col min="75" max="16384" width="11" style="595"/>
  </cols>
  <sheetData>
    <row r="1" spans="1:74" ht="12.75" customHeight="1" x14ac:dyDescent="0.2">
      <c r="A1" s="789" t="s">
        <v>982</v>
      </c>
      <c r="B1" s="593" t="s">
        <v>485</v>
      </c>
      <c r="C1" s="594"/>
      <c r="D1" s="594"/>
      <c r="E1" s="594"/>
      <c r="F1" s="594"/>
      <c r="G1" s="594"/>
      <c r="H1" s="594"/>
      <c r="I1" s="594"/>
      <c r="J1" s="594"/>
      <c r="K1" s="594"/>
      <c r="L1" s="594"/>
      <c r="M1" s="594"/>
      <c r="N1" s="594"/>
      <c r="O1" s="594"/>
      <c r="P1" s="594"/>
      <c r="Q1" s="594"/>
      <c r="R1" s="594"/>
      <c r="S1" s="594"/>
      <c r="T1" s="594"/>
      <c r="U1" s="594"/>
      <c r="V1" s="594"/>
      <c r="W1" s="594"/>
      <c r="X1" s="594"/>
      <c r="Y1" s="594"/>
      <c r="Z1" s="594"/>
      <c r="AA1" s="594"/>
      <c r="AB1" s="594"/>
      <c r="AC1" s="594"/>
      <c r="AD1" s="594"/>
      <c r="AE1" s="594"/>
      <c r="AF1" s="594"/>
      <c r="AG1" s="594"/>
      <c r="AH1" s="594"/>
      <c r="AI1" s="594"/>
      <c r="AJ1" s="594"/>
      <c r="AK1" s="594"/>
      <c r="AL1" s="594"/>
      <c r="AM1" s="594"/>
      <c r="AN1" s="594"/>
      <c r="AO1" s="594"/>
      <c r="AP1" s="594"/>
      <c r="AQ1" s="594"/>
      <c r="AR1" s="594"/>
      <c r="AS1" s="594"/>
      <c r="AT1" s="594"/>
      <c r="AU1" s="594"/>
      <c r="AV1" s="594"/>
      <c r="AW1" s="594"/>
      <c r="AX1" s="594"/>
      <c r="AY1" s="594"/>
      <c r="AZ1" s="594"/>
      <c r="BA1" s="594"/>
      <c r="BB1" s="594"/>
      <c r="BC1" s="594"/>
      <c r="BD1" s="709"/>
      <c r="BE1" s="709"/>
      <c r="BF1" s="709"/>
      <c r="BG1" s="594"/>
      <c r="BH1" s="594"/>
      <c r="BI1" s="594"/>
      <c r="BJ1" s="594"/>
      <c r="BK1" s="594"/>
      <c r="BL1" s="594"/>
      <c r="BM1" s="594"/>
      <c r="BN1" s="594"/>
      <c r="BO1" s="594"/>
      <c r="BP1" s="594"/>
      <c r="BQ1" s="594"/>
      <c r="BR1" s="594"/>
      <c r="BS1" s="594"/>
      <c r="BT1" s="594"/>
      <c r="BU1" s="594"/>
      <c r="BV1" s="594"/>
    </row>
    <row r="2" spans="1:74" ht="12.75" customHeight="1" x14ac:dyDescent="0.2">
      <c r="A2" s="790"/>
      <c r="B2" s="540" t="str">
        <f>"U.S. Energy Information Administration  |  Short-Term Energy Outlook  - "&amp;Dates!D1</f>
        <v>U.S. Energy Information Administration  |  Short-Term Energy Outlook  - April 2019</v>
      </c>
      <c r="C2" s="547"/>
      <c r="D2" s="547"/>
      <c r="E2" s="547"/>
      <c r="F2" s="547"/>
      <c r="G2" s="547"/>
      <c r="H2" s="547"/>
      <c r="I2" s="547"/>
      <c r="J2" s="547"/>
      <c r="K2" s="547"/>
      <c r="L2" s="547"/>
      <c r="M2" s="547"/>
      <c r="N2" s="547"/>
      <c r="O2" s="547"/>
      <c r="P2" s="547"/>
      <c r="Q2" s="547"/>
      <c r="R2" s="547"/>
      <c r="S2" s="547"/>
      <c r="T2" s="547"/>
      <c r="U2" s="547"/>
      <c r="V2" s="547"/>
      <c r="W2" s="547"/>
      <c r="X2" s="547"/>
      <c r="Y2" s="547"/>
      <c r="Z2" s="547"/>
      <c r="AA2" s="547"/>
      <c r="AB2" s="547"/>
      <c r="AC2" s="547"/>
      <c r="AD2" s="547"/>
      <c r="AE2" s="547"/>
      <c r="AF2" s="547"/>
      <c r="AG2" s="547"/>
      <c r="AH2" s="547"/>
      <c r="AI2" s="547"/>
      <c r="AJ2" s="547"/>
      <c r="AK2" s="547"/>
      <c r="AL2" s="547"/>
      <c r="AM2" s="547"/>
      <c r="AN2" s="547"/>
      <c r="AO2" s="547"/>
      <c r="AP2" s="547"/>
      <c r="AQ2" s="547"/>
      <c r="AR2" s="547"/>
      <c r="AS2" s="547"/>
      <c r="AT2" s="547"/>
      <c r="AU2" s="547"/>
      <c r="AV2" s="547"/>
      <c r="AW2" s="547"/>
      <c r="AX2" s="547"/>
      <c r="AY2" s="547"/>
      <c r="AZ2" s="547"/>
      <c r="BA2" s="547"/>
      <c r="BB2" s="547"/>
      <c r="BC2" s="547"/>
      <c r="BD2" s="696"/>
      <c r="BE2" s="696"/>
      <c r="BF2" s="696"/>
      <c r="BG2" s="547"/>
      <c r="BH2" s="547"/>
      <c r="BI2" s="547"/>
      <c r="BJ2" s="547"/>
      <c r="BK2" s="547"/>
      <c r="BL2" s="547"/>
      <c r="BM2" s="547"/>
      <c r="BN2" s="547"/>
      <c r="BO2" s="547"/>
      <c r="BP2" s="547"/>
      <c r="BQ2" s="547"/>
      <c r="BR2" s="547"/>
      <c r="BS2" s="547"/>
      <c r="BT2" s="547"/>
      <c r="BU2" s="547"/>
      <c r="BV2" s="547"/>
    </row>
    <row r="3" spans="1:74" ht="12.75" customHeight="1" x14ac:dyDescent="0.2">
      <c r="A3" s="596"/>
      <c r="B3" s="597"/>
      <c r="C3" s="794">
        <f>Dates!D3</f>
        <v>2015</v>
      </c>
      <c r="D3" s="795"/>
      <c r="E3" s="795"/>
      <c r="F3" s="795"/>
      <c r="G3" s="795"/>
      <c r="H3" s="795"/>
      <c r="I3" s="795"/>
      <c r="J3" s="795"/>
      <c r="K3" s="795"/>
      <c r="L3" s="795"/>
      <c r="M3" s="795"/>
      <c r="N3" s="848"/>
      <c r="O3" s="794">
        <f>C3+1</f>
        <v>2016</v>
      </c>
      <c r="P3" s="795"/>
      <c r="Q3" s="795"/>
      <c r="R3" s="795"/>
      <c r="S3" s="795"/>
      <c r="T3" s="795"/>
      <c r="U3" s="795"/>
      <c r="V3" s="795"/>
      <c r="W3" s="795"/>
      <c r="X3" s="795"/>
      <c r="Y3" s="795"/>
      <c r="Z3" s="848"/>
      <c r="AA3" s="794">
        <f>O3+1</f>
        <v>2017</v>
      </c>
      <c r="AB3" s="795"/>
      <c r="AC3" s="795"/>
      <c r="AD3" s="795"/>
      <c r="AE3" s="795"/>
      <c r="AF3" s="795"/>
      <c r="AG3" s="795"/>
      <c r="AH3" s="795"/>
      <c r="AI3" s="795"/>
      <c r="AJ3" s="795"/>
      <c r="AK3" s="795"/>
      <c r="AL3" s="848"/>
      <c r="AM3" s="794">
        <f>AA3+1</f>
        <v>2018</v>
      </c>
      <c r="AN3" s="795"/>
      <c r="AO3" s="795"/>
      <c r="AP3" s="795"/>
      <c r="AQ3" s="795"/>
      <c r="AR3" s="795"/>
      <c r="AS3" s="795"/>
      <c r="AT3" s="795"/>
      <c r="AU3" s="795"/>
      <c r="AV3" s="795"/>
      <c r="AW3" s="795"/>
      <c r="AX3" s="848"/>
      <c r="AY3" s="794">
        <f>AM3+1</f>
        <v>2019</v>
      </c>
      <c r="AZ3" s="795"/>
      <c r="BA3" s="795"/>
      <c r="BB3" s="795"/>
      <c r="BC3" s="795"/>
      <c r="BD3" s="795"/>
      <c r="BE3" s="795"/>
      <c r="BF3" s="795"/>
      <c r="BG3" s="795"/>
      <c r="BH3" s="795"/>
      <c r="BI3" s="795"/>
      <c r="BJ3" s="848"/>
      <c r="BK3" s="794">
        <f>AY3+1</f>
        <v>2020</v>
      </c>
      <c r="BL3" s="795"/>
      <c r="BM3" s="795"/>
      <c r="BN3" s="795"/>
      <c r="BO3" s="795"/>
      <c r="BP3" s="795"/>
      <c r="BQ3" s="795"/>
      <c r="BR3" s="795"/>
      <c r="BS3" s="795"/>
      <c r="BT3" s="795"/>
      <c r="BU3" s="795"/>
      <c r="BV3" s="848"/>
    </row>
    <row r="4" spans="1:74" s="169" customFormat="1" ht="12.75" customHeight="1" x14ac:dyDescent="0.2">
      <c r="A4" s="132"/>
      <c r="B4" s="598"/>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2" customHeight="1" x14ac:dyDescent="0.2">
      <c r="A5" s="599"/>
      <c r="B5" s="170" t="s">
        <v>474</v>
      </c>
      <c r="C5" s="537"/>
      <c r="D5" s="537"/>
      <c r="E5" s="537"/>
      <c r="F5" s="537"/>
      <c r="G5" s="537"/>
      <c r="H5" s="537"/>
      <c r="I5" s="537"/>
      <c r="J5" s="537"/>
      <c r="K5" s="537"/>
      <c r="L5" s="537"/>
      <c r="M5" s="537"/>
      <c r="N5" s="537"/>
      <c r="O5" s="537"/>
      <c r="P5" s="537"/>
      <c r="Q5" s="537"/>
      <c r="R5" s="537"/>
      <c r="S5" s="537"/>
      <c r="T5" s="537"/>
      <c r="U5" s="537"/>
      <c r="V5" s="537"/>
      <c r="W5" s="537"/>
      <c r="X5" s="537"/>
      <c r="Y5" s="537"/>
      <c r="Z5" s="537"/>
      <c r="AA5" s="537"/>
      <c r="AB5" s="537"/>
      <c r="AC5" s="537"/>
      <c r="AD5" s="537"/>
      <c r="AE5" s="537"/>
      <c r="AF5" s="537"/>
      <c r="AG5" s="537"/>
      <c r="AH5" s="537"/>
      <c r="AI5" s="537"/>
      <c r="AJ5" s="537"/>
      <c r="AK5" s="537"/>
      <c r="AL5" s="537"/>
      <c r="AM5" s="537"/>
      <c r="AN5" s="537"/>
      <c r="AO5" s="537"/>
      <c r="AP5" s="537"/>
      <c r="AQ5" s="537"/>
      <c r="AR5" s="537"/>
      <c r="AS5" s="537"/>
      <c r="AT5" s="537"/>
      <c r="AU5" s="537"/>
      <c r="AV5" s="537"/>
      <c r="AW5" s="537"/>
      <c r="AX5" s="537"/>
      <c r="AY5" s="537"/>
      <c r="AZ5" s="537"/>
      <c r="BA5" s="537"/>
      <c r="BB5" s="537"/>
      <c r="BC5" s="537"/>
      <c r="BD5" s="537"/>
      <c r="BE5" s="537"/>
      <c r="BF5" s="537"/>
      <c r="BG5" s="537"/>
      <c r="BH5" s="537"/>
      <c r="BI5" s="537"/>
      <c r="BJ5" s="537"/>
      <c r="BK5" s="537"/>
      <c r="BL5" s="537"/>
      <c r="BM5" s="537"/>
      <c r="BN5" s="537"/>
      <c r="BO5" s="537"/>
      <c r="BP5" s="537"/>
      <c r="BQ5" s="537"/>
      <c r="BR5" s="537"/>
      <c r="BS5" s="537"/>
      <c r="BT5" s="537"/>
      <c r="BU5" s="537"/>
      <c r="BV5" s="537"/>
    </row>
    <row r="6" spans="1:74" ht="12" customHeight="1" x14ac:dyDescent="0.2">
      <c r="A6" s="599" t="s">
        <v>68</v>
      </c>
      <c r="B6" s="601" t="s">
        <v>582</v>
      </c>
      <c r="C6" s="272">
        <v>1.2691650000000001E-2</v>
      </c>
      <c r="D6" s="272">
        <v>1.1742829999999999E-2</v>
      </c>
      <c r="E6" s="272">
        <v>1.299059E-2</v>
      </c>
      <c r="F6" s="272">
        <v>1.185772E-2</v>
      </c>
      <c r="G6" s="272">
        <v>1.2954749999999999E-2</v>
      </c>
      <c r="H6" s="272">
        <v>1.2129640000000001E-2</v>
      </c>
      <c r="I6" s="272">
        <v>1.264329E-2</v>
      </c>
      <c r="J6" s="272">
        <v>1.2526020000000001E-2</v>
      </c>
      <c r="K6" s="272">
        <v>1.1209429999999999E-2</v>
      </c>
      <c r="L6" s="272">
        <v>1.232928E-2</v>
      </c>
      <c r="M6" s="272">
        <v>1.242804E-2</v>
      </c>
      <c r="N6" s="272">
        <v>1.2832120000000001E-2</v>
      </c>
      <c r="O6" s="272">
        <v>1.229703E-2</v>
      </c>
      <c r="P6" s="272">
        <v>1.147887E-2</v>
      </c>
      <c r="Q6" s="272">
        <v>1.21415E-2</v>
      </c>
      <c r="R6" s="272">
        <v>1.116115E-2</v>
      </c>
      <c r="S6" s="272">
        <v>1.2387820000000001E-2</v>
      </c>
      <c r="T6" s="272">
        <v>1.155282E-2</v>
      </c>
      <c r="U6" s="272">
        <v>1.2105090000000001E-2</v>
      </c>
      <c r="V6" s="272">
        <v>1.222554E-2</v>
      </c>
      <c r="W6" s="272">
        <v>1.2247829999999999E-2</v>
      </c>
      <c r="X6" s="272">
        <v>1.2492410000000001E-2</v>
      </c>
      <c r="Y6" s="272">
        <v>1.259102E-2</v>
      </c>
      <c r="Z6" s="272">
        <v>1.3422190000000001E-2</v>
      </c>
      <c r="AA6" s="272">
        <v>1.273783E-2</v>
      </c>
      <c r="AB6" s="272">
        <v>1.141374E-2</v>
      </c>
      <c r="AC6" s="272">
        <v>1.275548E-2</v>
      </c>
      <c r="AD6" s="272">
        <v>1.231582E-2</v>
      </c>
      <c r="AE6" s="272">
        <v>1.182445E-2</v>
      </c>
      <c r="AF6" s="272">
        <v>1.118396E-2</v>
      </c>
      <c r="AG6" s="272">
        <v>1.248725E-2</v>
      </c>
      <c r="AH6" s="272">
        <v>1.239172E-2</v>
      </c>
      <c r="AI6" s="272">
        <v>1.194886E-2</v>
      </c>
      <c r="AJ6" s="272">
        <v>1.1322820000000001E-2</v>
      </c>
      <c r="AK6" s="272">
        <v>1.187788E-2</v>
      </c>
      <c r="AL6" s="272">
        <v>1.447292E-2</v>
      </c>
      <c r="AM6" s="272">
        <v>1.296639E-2</v>
      </c>
      <c r="AN6" s="272">
        <v>1.2213699999999999E-2</v>
      </c>
      <c r="AO6" s="272">
        <v>1.302797E-2</v>
      </c>
      <c r="AP6" s="272">
        <v>1.1478810000000001E-2</v>
      </c>
      <c r="AQ6" s="272">
        <v>1.321428E-2</v>
      </c>
      <c r="AR6" s="272">
        <v>1.261353E-2</v>
      </c>
      <c r="AS6" s="272">
        <v>1.3227559999999999E-2</v>
      </c>
      <c r="AT6" s="272">
        <v>1.31629E-2</v>
      </c>
      <c r="AU6" s="272">
        <v>1.2787359999999999E-2</v>
      </c>
      <c r="AV6" s="272">
        <v>1.240781E-2</v>
      </c>
      <c r="AW6" s="272">
        <v>1.287336E-2</v>
      </c>
      <c r="AX6" s="272">
        <v>1.3836950000000001E-2</v>
      </c>
      <c r="AY6" s="272">
        <v>1.302652E-2</v>
      </c>
      <c r="AZ6" s="272">
        <v>1.16884E-2</v>
      </c>
      <c r="BA6" s="272">
        <v>1.3024300000000001E-2</v>
      </c>
      <c r="BB6" s="360">
        <v>1.23117E-2</v>
      </c>
      <c r="BC6" s="360">
        <v>1.2833499999999999E-2</v>
      </c>
      <c r="BD6" s="360">
        <v>1.2271300000000001E-2</v>
      </c>
      <c r="BE6" s="360">
        <v>1.2663799999999999E-2</v>
      </c>
      <c r="BF6" s="360">
        <v>1.2661800000000001E-2</v>
      </c>
      <c r="BG6" s="360">
        <v>1.2411999999999999E-2</v>
      </c>
      <c r="BH6" s="360">
        <v>1.25583E-2</v>
      </c>
      <c r="BI6" s="360">
        <v>1.2692500000000001E-2</v>
      </c>
      <c r="BJ6" s="360">
        <v>1.31152E-2</v>
      </c>
      <c r="BK6" s="360">
        <v>1.2945099999999999E-2</v>
      </c>
      <c r="BL6" s="360">
        <v>1.20596E-2</v>
      </c>
      <c r="BM6" s="360">
        <v>1.2959699999999999E-2</v>
      </c>
      <c r="BN6" s="360">
        <v>1.22659E-2</v>
      </c>
      <c r="BO6" s="360">
        <v>1.27989E-2</v>
      </c>
      <c r="BP6" s="360">
        <v>1.2246699999999999E-2</v>
      </c>
      <c r="BQ6" s="360">
        <v>1.2645200000000001E-2</v>
      </c>
      <c r="BR6" s="360">
        <v>1.26482E-2</v>
      </c>
      <c r="BS6" s="360">
        <v>1.28238E-2</v>
      </c>
      <c r="BT6" s="360">
        <v>1.2977600000000001E-2</v>
      </c>
      <c r="BU6" s="360">
        <v>1.31185E-2</v>
      </c>
      <c r="BV6" s="360">
        <v>1.36808E-2</v>
      </c>
    </row>
    <row r="7" spans="1:74" ht="12" customHeight="1" x14ac:dyDescent="0.2">
      <c r="A7" s="600" t="s">
        <v>937</v>
      </c>
      <c r="B7" s="601" t="s">
        <v>53</v>
      </c>
      <c r="C7" s="272">
        <v>0.223786599</v>
      </c>
      <c r="D7" s="272">
        <v>0.206684852</v>
      </c>
      <c r="E7" s="272">
        <v>0.22503515800000001</v>
      </c>
      <c r="F7" s="272">
        <v>0.208098226</v>
      </c>
      <c r="G7" s="272">
        <v>0.186337422</v>
      </c>
      <c r="H7" s="272">
        <v>0.18914420900000001</v>
      </c>
      <c r="I7" s="272">
        <v>0.19472893099999999</v>
      </c>
      <c r="J7" s="272">
        <v>0.177336041</v>
      </c>
      <c r="K7" s="272">
        <v>0.14924465100000001</v>
      </c>
      <c r="L7" s="272">
        <v>0.15388692400000001</v>
      </c>
      <c r="M7" s="272">
        <v>0.178943147</v>
      </c>
      <c r="N7" s="272">
        <v>0.21449090300000001</v>
      </c>
      <c r="O7" s="272">
        <v>0.23508257099999999</v>
      </c>
      <c r="P7" s="272">
        <v>0.221621809</v>
      </c>
      <c r="Q7" s="272">
        <v>0.25134715000000002</v>
      </c>
      <c r="R7" s="272">
        <v>0.23758448200000001</v>
      </c>
      <c r="S7" s="272">
        <v>0.23408115199999999</v>
      </c>
      <c r="T7" s="272">
        <v>0.21349449400000001</v>
      </c>
      <c r="U7" s="272">
        <v>0.19698010599999999</v>
      </c>
      <c r="V7" s="272">
        <v>0.179636349</v>
      </c>
      <c r="W7" s="272">
        <v>0.15028696599999999</v>
      </c>
      <c r="X7" s="272">
        <v>0.15906146600000001</v>
      </c>
      <c r="Y7" s="272">
        <v>0.172836771</v>
      </c>
      <c r="Z7" s="272">
        <v>0.206707593</v>
      </c>
      <c r="AA7" s="272">
        <v>0.24538940300000001</v>
      </c>
      <c r="AB7" s="272">
        <v>0.21662481</v>
      </c>
      <c r="AC7" s="272">
        <v>0.26833750899999997</v>
      </c>
      <c r="AD7" s="272">
        <v>0.26921413500000002</v>
      </c>
      <c r="AE7" s="272">
        <v>0.296705632</v>
      </c>
      <c r="AF7" s="272">
        <v>0.27715296</v>
      </c>
      <c r="AG7" s="272">
        <v>0.24288053000000001</v>
      </c>
      <c r="AH7" s="272">
        <v>0.20029641000000001</v>
      </c>
      <c r="AI7" s="272">
        <v>0.174842313</v>
      </c>
      <c r="AJ7" s="272">
        <v>0.16740739399999999</v>
      </c>
      <c r="AK7" s="272">
        <v>0.188137307</v>
      </c>
      <c r="AL7" s="272">
        <v>0.20503521</v>
      </c>
      <c r="AM7" s="272">
        <v>0.23457766199999999</v>
      </c>
      <c r="AN7" s="272">
        <v>0.23399972599999999</v>
      </c>
      <c r="AO7" s="272">
        <v>0.237748031</v>
      </c>
      <c r="AP7" s="272">
        <v>0.25193744600000001</v>
      </c>
      <c r="AQ7" s="272">
        <v>0.278999359</v>
      </c>
      <c r="AR7" s="272">
        <v>0.25628362799999999</v>
      </c>
      <c r="AS7" s="272">
        <v>0.22002876800000001</v>
      </c>
      <c r="AT7" s="272">
        <v>0.19602502199999999</v>
      </c>
      <c r="AU7" s="272">
        <v>0.17087632899999999</v>
      </c>
      <c r="AV7" s="272">
        <v>0.17184437799999999</v>
      </c>
      <c r="AW7" s="272">
        <v>0.202984519</v>
      </c>
      <c r="AX7" s="272">
        <v>0.217202277</v>
      </c>
      <c r="AY7" s="272">
        <v>0.22505908299999999</v>
      </c>
      <c r="AZ7" s="272">
        <v>0.1978529</v>
      </c>
      <c r="BA7" s="272">
        <v>0.22072520000000001</v>
      </c>
      <c r="BB7" s="360">
        <v>0.24310580000000001</v>
      </c>
      <c r="BC7" s="360">
        <v>0.25831090000000001</v>
      </c>
      <c r="BD7" s="360">
        <v>0.25678590000000001</v>
      </c>
      <c r="BE7" s="360">
        <v>0.23400270000000001</v>
      </c>
      <c r="BF7" s="360">
        <v>0.20295289999999999</v>
      </c>
      <c r="BG7" s="360">
        <v>0.17277020000000001</v>
      </c>
      <c r="BH7" s="360">
        <v>0.17921019999999999</v>
      </c>
      <c r="BI7" s="360">
        <v>0.18674160000000001</v>
      </c>
      <c r="BJ7" s="360">
        <v>0.20948249999999999</v>
      </c>
      <c r="BK7" s="360">
        <v>0.22278110000000001</v>
      </c>
      <c r="BL7" s="360">
        <v>0.1963674</v>
      </c>
      <c r="BM7" s="360">
        <v>0.2097588</v>
      </c>
      <c r="BN7" s="360">
        <v>0.222773</v>
      </c>
      <c r="BO7" s="360">
        <v>0.2534749</v>
      </c>
      <c r="BP7" s="360">
        <v>0.2498292</v>
      </c>
      <c r="BQ7" s="360">
        <v>0.2456383</v>
      </c>
      <c r="BR7" s="360">
        <v>0.209844</v>
      </c>
      <c r="BS7" s="360">
        <v>0.17096639999999999</v>
      </c>
      <c r="BT7" s="360">
        <v>0.1765177</v>
      </c>
      <c r="BU7" s="360">
        <v>0.18720919999999999</v>
      </c>
      <c r="BV7" s="360">
        <v>0.21749840000000001</v>
      </c>
    </row>
    <row r="8" spans="1:74" ht="12" customHeight="1" x14ac:dyDescent="0.2">
      <c r="A8" s="599" t="s">
        <v>938</v>
      </c>
      <c r="B8" s="601" t="s">
        <v>1251</v>
      </c>
      <c r="C8" s="272">
        <v>1.0569142732000001E-2</v>
      </c>
      <c r="D8" s="272">
        <v>1.3599586925000001E-2</v>
      </c>
      <c r="E8" s="272">
        <v>1.8985973436E-2</v>
      </c>
      <c r="F8" s="272">
        <v>2.1786109261000001E-2</v>
      </c>
      <c r="G8" s="272">
        <v>2.2888294137000002E-2</v>
      </c>
      <c r="H8" s="272">
        <v>2.3409576165000001E-2</v>
      </c>
      <c r="I8" s="272">
        <v>2.403808709E-2</v>
      </c>
      <c r="J8" s="272">
        <v>2.4596268593000001E-2</v>
      </c>
      <c r="K8" s="272">
        <v>2.0294447590999999E-2</v>
      </c>
      <c r="L8" s="272">
        <v>1.7476825676999999E-2</v>
      </c>
      <c r="M8" s="272">
        <v>1.5856684249000001E-2</v>
      </c>
      <c r="N8" s="272">
        <v>1.4400193072E-2</v>
      </c>
      <c r="O8" s="272">
        <v>1.3461934784E-2</v>
      </c>
      <c r="P8" s="272">
        <v>2.0315438918000001E-2</v>
      </c>
      <c r="Q8" s="272">
        <v>2.3733363374000001E-2</v>
      </c>
      <c r="R8" s="272">
        <v>2.6136849803E-2</v>
      </c>
      <c r="S8" s="272">
        <v>3.1158023255E-2</v>
      </c>
      <c r="T8" s="272">
        <v>3.1552448093999999E-2</v>
      </c>
      <c r="U8" s="272">
        <v>3.5879957150000003E-2</v>
      </c>
      <c r="V8" s="272">
        <v>3.6082395920000003E-2</v>
      </c>
      <c r="W8" s="272">
        <v>3.3089142650999999E-2</v>
      </c>
      <c r="X8" s="272">
        <v>2.9049441592E-2</v>
      </c>
      <c r="Y8" s="272">
        <v>2.5197876745999999E-2</v>
      </c>
      <c r="Z8" s="272">
        <v>2.2054942881999998E-2</v>
      </c>
      <c r="AA8" s="272">
        <v>1.8568974358E-2</v>
      </c>
      <c r="AB8" s="272">
        <v>2.3323667302999999E-2</v>
      </c>
      <c r="AC8" s="272">
        <v>3.8775927416E-2</v>
      </c>
      <c r="AD8" s="272">
        <v>4.2892820956999998E-2</v>
      </c>
      <c r="AE8" s="272">
        <v>5.1749846742999997E-2</v>
      </c>
      <c r="AF8" s="272">
        <v>5.6402847776999998E-2</v>
      </c>
      <c r="AG8" s="272">
        <v>5.2528812427999998E-2</v>
      </c>
      <c r="AH8" s="272">
        <v>4.9613870207999997E-2</v>
      </c>
      <c r="AI8" s="272">
        <v>4.6704638609000003E-2</v>
      </c>
      <c r="AJ8" s="272">
        <v>4.4045826550999999E-2</v>
      </c>
      <c r="AK8" s="272">
        <v>3.1133635829E-2</v>
      </c>
      <c r="AL8" s="272">
        <v>3.0996592364999999E-2</v>
      </c>
      <c r="AM8" s="272">
        <v>3.1154695414999999E-2</v>
      </c>
      <c r="AN8" s="272">
        <v>3.7594210921000001E-2</v>
      </c>
      <c r="AO8" s="272">
        <v>4.7554861291999997E-2</v>
      </c>
      <c r="AP8" s="272">
        <v>5.7086043842E-2</v>
      </c>
      <c r="AQ8" s="272">
        <v>6.4581525784000005E-2</v>
      </c>
      <c r="AR8" s="272">
        <v>7.1197979243999995E-2</v>
      </c>
      <c r="AS8" s="272">
        <v>6.3338032133000002E-2</v>
      </c>
      <c r="AT8" s="272">
        <v>6.3696778955999997E-2</v>
      </c>
      <c r="AU8" s="272">
        <v>5.9020123378E-2</v>
      </c>
      <c r="AV8" s="272">
        <v>4.7686996425000003E-2</v>
      </c>
      <c r="AW8" s="272">
        <v>3.6173066216999998E-2</v>
      </c>
      <c r="AX8" s="272">
        <v>2.9136995451999999E-2</v>
      </c>
      <c r="AY8" s="272">
        <v>3.3387452067000001E-2</v>
      </c>
      <c r="AZ8" s="272">
        <v>4.0195799999999997E-2</v>
      </c>
      <c r="BA8" s="272">
        <v>5.6274299999999999E-2</v>
      </c>
      <c r="BB8" s="360">
        <v>6.0931899999999997E-2</v>
      </c>
      <c r="BC8" s="360">
        <v>7.0149299999999998E-2</v>
      </c>
      <c r="BD8" s="360">
        <v>7.4195200000000003E-2</v>
      </c>
      <c r="BE8" s="360">
        <v>7.0013500000000006E-2</v>
      </c>
      <c r="BF8" s="360">
        <v>7.1075100000000002E-2</v>
      </c>
      <c r="BG8" s="360">
        <v>6.4854300000000004E-2</v>
      </c>
      <c r="BH8" s="360">
        <v>5.9354400000000002E-2</v>
      </c>
      <c r="BI8" s="360">
        <v>4.44518E-2</v>
      </c>
      <c r="BJ8" s="360">
        <v>3.9995700000000002E-2</v>
      </c>
      <c r="BK8" s="360">
        <v>3.7799100000000002E-2</v>
      </c>
      <c r="BL8" s="360">
        <v>4.7713199999999997E-2</v>
      </c>
      <c r="BM8" s="360">
        <v>6.4439800000000005E-2</v>
      </c>
      <c r="BN8" s="360">
        <v>6.9523699999999994E-2</v>
      </c>
      <c r="BO8" s="360">
        <v>8.0180899999999999E-2</v>
      </c>
      <c r="BP8" s="360">
        <v>8.9371900000000004E-2</v>
      </c>
      <c r="BQ8" s="360">
        <v>8.4746600000000005E-2</v>
      </c>
      <c r="BR8" s="360">
        <v>8.5604E-2</v>
      </c>
      <c r="BS8" s="360">
        <v>7.7320399999999997E-2</v>
      </c>
      <c r="BT8" s="360">
        <v>7.2151400000000004E-2</v>
      </c>
      <c r="BU8" s="360">
        <v>5.3419599999999998E-2</v>
      </c>
      <c r="BV8" s="360">
        <v>4.7858299999999999E-2</v>
      </c>
    </row>
    <row r="9" spans="1:74" ht="12" customHeight="1" x14ac:dyDescent="0.2">
      <c r="A9" s="554" t="s">
        <v>753</v>
      </c>
      <c r="B9" s="601" t="s">
        <v>1018</v>
      </c>
      <c r="C9" s="272">
        <v>2.2650790000000001E-2</v>
      </c>
      <c r="D9" s="272">
        <v>2.0486049999999999E-2</v>
      </c>
      <c r="E9" s="272">
        <v>2.240253E-2</v>
      </c>
      <c r="F9" s="272">
        <v>2.1822459999999998E-2</v>
      </c>
      <c r="G9" s="272">
        <v>2.2968579999999999E-2</v>
      </c>
      <c r="H9" s="272">
        <v>2.3125260000000002E-2</v>
      </c>
      <c r="I9" s="272">
        <v>2.5607060000000001E-2</v>
      </c>
      <c r="J9" s="272">
        <v>2.477439E-2</v>
      </c>
      <c r="K9" s="272">
        <v>2.312055E-2</v>
      </c>
      <c r="L9" s="272">
        <v>2.3881079999999999E-2</v>
      </c>
      <c r="M9" s="272">
        <v>2.4738090000000001E-2</v>
      </c>
      <c r="N9" s="272">
        <v>2.5445160000000001E-2</v>
      </c>
      <c r="O9" s="272">
        <v>2.318396E-2</v>
      </c>
      <c r="P9" s="272">
        <v>2.233653E-2</v>
      </c>
      <c r="Q9" s="272">
        <v>2.3599370000000001E-2</v>
      </c>
      <c r="R9" s="272">
        <v>2.3822690000000001E-2</v>
      </c>
      <c r="S9" s="272">
        <v>2.391604E-2</v>
      </c>
      <c r="T9" s="272">
        <v>2.3134499999999999E-2</v>
      </c>
      <c r="U9" s="272">
        <v>2.353417E-2</v>
      </c>
      <c r="V9" s="272">
        <v>2.4062360000000001E-2</v>
      </c>
      <c r="W9" s="272">
        <v>2.234367E-2</v>
      </c>
      <c r="X9" s="272">
        <v>2.1747160000000001E-2</v>
      </c>
      <c r="Y9" s="272">
        <v>2.407716E-2</v>
      </c>
      <c r="Z9" s="272">
        <v>2.4904679999999998E-2</v>
      </c>
      <c r="AA9" s="272">
        <v>2.5507680000000001E-2</v>
      </c>
      <c r="AB9" s="272">
        <v>2.211134E-2</v>
      </c>
      <c r="AC9" s="272">
        <v>2.437514E-2</v>
      </c>
      <c r="AD9" s="272">
        <v>2.2410909999999999E-2</v>
      </c>
      <c r="AE9" s="272">
        <v>2.367996E-2</v>
      </c>
      <c r="AF9" s="272">
        <v>2.363964E-2</v>
      </c>
      <c r="AG9" s="272">
        <v>2.3624269999999999E-2</v>
      </c>
      <c r="AH9" s="272">
        <v>2.3491660000000001E-2</v>
      </c>
      <c r="AI9" s="272">
        <v>2.1857729999999999E-2</v>
      </c>
      <c r="AJ9" s="272">
        <v>2.2366299999999999E-2</v>
      </c>
      <c r="AK9" s="272">
        <v>2.304805E-2</v>
      </c>
      <c r="AL9" s="272">
        <v>2.4104629999999998E-2</v>
      </c>
      <c r="AM9" s="272">
        <v>2.4776409999999999E-2</v>
      </c>
      <c r="AN9" s="272">
        <v>2.3458860000000002E-2</v>
      </c>
      <c r="AO9" s="272">
        <v>2.5006069999999998E-2</v>
      </c>
      <c r="AP9" s="272">
        <v>2.3234660000000001E-2</v>
      </c>
      <c r="AQ9" s="272">
        <v>2.3228450000000001E-2</v>
      </c>
      <c r="AR9" s="272">
        <v>2.3765680000000001E-2</v>
      </c>
      <c r="AS9" s="272">
        <v>2.323039E-2</v>
      </c>
      <c r="AT9" s="272">
        <v>2.3591190000000001E-2</v>
      </c>
      <c r="AU9" s="272">
        <v>2.0579610000000002E-2</v>
      </c>
      <c r="AV9" s="272">
        <v>2.2702710000000001E-2</v>
      </c>
      <c r="AW9" s="272">
        <v>2.293678E-2</v>
      </c>
      <c r="AX9" s="272">
        <v>2.352185E-2</v>
      </c>
      <c r="AY9" s="272">
        <v>2.2642309999999999E-2</v>
      </c>
      <c r="AZ9" s="272">
        <v>2.0570999999999999E-2</v>
      </c>
      <c r="BA9" s="272">
        <v>2.2736200000000002E-2</v>
      </c>
      <c r="BB9" s="360">
        <v>2.19537E-2</v>
      </c>
      <c r="BC9" s="360">
        <v>2.29205E-2</v>
      </c>
      <c r="BD9" s="360">
        <v>2.2538900000000001E-2</v>
      </c>
      <c r="BE9" s="360">
        <v>2.35012E-2</v>
      </c>
      <c r="BF9" s="360">
        <v>2.3454900000000001E-2</v>
      </c>
      <c r="BG9" s="360">
        <v>2.2091900000000001E-2</v>
      </c>
      <c r="BH9" s="360">
        <v>2.2013999999999999E-2</v>
      </c>
      <c r="BI9" s="360">
        <v>2.2714000000000002E-2</v>
      </c>
      <c r="BJ9" s="360">
        <v>2.3766700000000002E-2</v>
      </c>
      <c r="BK9" s="360">
        <v>2.2635099999999998E-2</v>
      </c>
      <c r="BL9" s="360">
        <v>2.1307599999999999E-2</v>
      </c>
      <c r="BM9" s="360">
        <v>2.2745899999999999E-2</v>
      </c>
      <c r="BN9" s="360">
        <v>2.2005199999999999E-2</v>
      </c>
      <c r="BO9" s="360">
        <v>2.3030599999999998E-2</v>
      </c>
      <c r="BP9" s="360">
        <v>2.27616E-2</v>
      </c>
      <c r="BQ9" s="360">
        <v>2.3750199999999999E-2</v>
      </c>
      <c r="BR9" s="360">
        <v>2.3683800000000001E-2</v>
      </c>
      <c r="BS9" s="360">
        <v>2.2321000000000001E-2</v>
      </c>
      <c r="BT9" s="360">
        <v>2.21826E-2</v>
      </c>
      <c r="BU9" s="360">
        <v>2.2856499999999998E-2</v>
      </c>
      <c r="BV9" s="360">
        <v>2.3806500000000001E-2</v>
      </c>
    </row>
    <row r="10" spans="1:74" ht="12" customHeight="1" x14ac:dyDescent="0.2">
      <c r="A10" s="554" t="s">
        <v>752</v>
      </c>
      <c r="B10" s="601" t="s">
        <v>1252</v>
      </c>
      <c r="C10" s="272">
        <v>2.2131560000000002E-2</v>
      </c>
      <c r="D10" s="272">
        <v>2.0920950000000001E-2</v>
      </c>
      <c r="E10" s="272">
        <v>2.0608580000000001E-2</v>
      </c>
      <c r="F10" s="272">
        <v>1.782135E-2</v>
      </c>
      <c r="G10" s="272">
        <v>1.8431039999999999E-2</v>
      </c>
      <c r="H10" s="272">
        <v>2.0610799999999999E-2</v>
      </c>
      <c r="I10" s="272">
        <v>2.2353999999999999E-2</v>
      </c>
      <c r="J10" s="272">
        <v>2.2964269999999998E-2</v>
      </c>
      <c r="K10" s="272">
        <v>1.993464E-2</v>
      </c>
      <c r="L10" s="272">
        <v>1.7458560000000001E-2</v>
      </c>
      <c r="M10" s="272">
        <v>1.919471E-2</v>
      </c>
      <c r="N10" s="272">
        <v>2.142614E-2</v>
      </c>
      <c r="O10" s="272">
        <v>2.068967E-2</v>
      </c>
      <c r="P10" s="272">
        <v>2.0494680000000001E-2</v>
      </c>
      <c r="Q10" s="272">
        <v>1.947024E-2</v>
      </c>
      <c r="R10" s="272">
        <v>1.523507E-2</v>
      </c>
      <c r="S10" s="272">
        <v>1.5720600000000001E-2</v>
      </c>
      <c r="T10" s="272">
        <v>1.8136090000000001E-2</v>
      </c>
      <c r="U10" s="272">
        <v>2.0066489999999999E-2</v>
      </c>
      <c r="V10" s="272">
        <v>2.139634E-2</v>
      </c>
      <c r="W10" s="272">
        <v>1.9064850000000001E-2</v>
      </c>
      <c r="X10" s="272">
        <v>1.5671319999999999E-2</v>
      </c>
      <c r="Y10" s="272">
        <v>1.7836709999999999E-2</v>
      </c>
      <c r="Z10" s="272">
        <v>2.062485E-2</v>
      </c>
      <c r="AA10" s="272">
        <v>2.0440779999999999E-2</v>
      </c>
      <c r="AB10" s="272">
        <v>1.8489200000000001E-2</v>
      </c>
      <c r="AC10" s="272">
        <v>2.0941100000000001E-2</v>
      </c>
      <c r="AD10" s="272">
        <v>1.6793619999999999E-2</v>
      </c>
      <c r="AE10" s="272">
        <v>1.6751640000000002E-2</v>
      </c>
      <c r="AF10" s="272">
        <v>1.841895E-2</v>
      </c>
      <c r="AG10" s="272">
        <v>2.0093630000000001E-2</v>
      </c>
      <c r="AH10" s="272">
        <v>2.105009E-2</v>
      </c>
      <c r="AI10" s="272">
        <v>1.8053940000000001E-2</v>
      </c>
      <c r="AJ10" s="272">
        <v>1.8035010000000001E-2</v>
      </c>
      <c r="AK10" s="272">
        <v>1.903813E-2</v>
      </c>
      <c r="AL10" s="272">
        <v>2.1218089999999998E-2</v>
      </c>
      <c r="AM10" s="272">
        <v>2.017178E-2</v>
      </c>
      <c r="AN10" s="272">
        <v>1.8036409999999999E-2</v>
      </c>
      <c r="AO10" s="272">
        <v>1.8583289999999999E-2</v>
      </c>
      <c r="AP10" s="272">
        <v>1.481442E-2</v>
      </c>
      <c r="AQ10" s="272">
        <v>1.83748E-2</v>
      </c>
      <c r="AR10" s="272">
        <v>1.9291800000000001E-2</v>
      </c>
      <c r="AS10" s="272">
        <v>1.9573199999999999E-2</v>
      </c>
      <c r="AT10" s="272">
        <v>1.8558209999999999E-2</v>
      </c>
      <c r="AU10" s="272">
        <v>1.6756170000000001E-2</v>
      </c>
      <c r="AV10" s="272">
        <v>1.7069359999999999E-2</v>
      </c>
      <c r="AW10" s="272">
        <v>1.612982E-2</v>
      </c>
      <c r="AX10" s="272">
        <v>1.7746629999999999E-2</v>
      </c>
      <c r="AY10" s="272">
        <v>2.0156750000000001E-2</v>
      </c>
      <c r="AZ10" s="272">
        <v>1.8339899999999999E-2</v>
      </c>
      <c r="BA10" s="272">
        <v>1.9684299999999998E-2</v>
      </c>
      <c r="BB10" s="360">
        <v>1.6251100000000001E-2</v>
      </c>
      <c r="BC10" s="360">
        <v>1.8384299999999999E-2</v>
      </c>
      <c r="BD10" s="360">
        <v>2.10867E-2</v>
      </c>
      <c r="BE10" s="360">
        <v>2.31992E-2</v>
      </c>
      <c r="BF10" s="360">
        <v>2.3913500000000001E-2</v>
      </c>
      <c r="BG10" s="360">
        <v>2.09979E-2</v>
      </c>
      <c r="BH10" s="360">
        <v>1.9338299999999999E-2</v>
      </c>
      <c r="BI10" s="360">
        <v>2.0123599999999998E-2</v>
      </c>
      <c r="BJ10" s="360">
        <v>2.2071E-2</v>
      </c>
      <c r="BK10" s="360">
        <v>2.0832400000000001E-2</v>
      </c>
      <c r="BL10" s="360">
        <v>2.00778E-2</v>
      </c>
      <c r="BM10" s="360">
        <v>2.0463100000000001E-2</v>
      </c>
      <c r="BN10" s="360">
        <v>1.71329E-2</v>
      </c>
      <c r="BO10" s="360">
        <v>1.8453500000000001E-2</v>
      </c>
      <c r="BP10" s="360">
        <v>2.11865E-2</v>
      </c>
      <c r="BQ10" s="360">
        <v>2.32296E-2</v>
      </c>
      <c r="BR10" s="360">
        <v>2.3953499999999999E-2</v>
      </c>
      <c r="BS10" s="360">
        <v>2.0986100000000001E-2</v>
      </c>
      <c r="BT10" s="360">
        <v>1.9292699999999999E-2</v>
      </c>
      <c r="BU10" s="360">
        <v>2.0083899999999998E-2</v>
      </c>
      <c r="BV10" s="360">
        <v>2.2361200000000001E-2</v>
      </c>
    </row>
    <row r="11" spans="1:74" ht="12" customHeight="1" x14ac:dyDescent="0.2">
      <c r="A11" s="599" t="s">
        <v>108</v>
      </c>
      <c r="B11" s="601" t="s">
        <v>583</v>
      </c>
      <c r="C11" s="272">
        <v>0.14114795642</v>
      </c>
      <c r="D11" s="272">
        <v>0.13892428272999999</v>
      </c>
      <c r="E11" s="272">
        <v>0.14251520392</v>
      </c>
      <c r="F11" s="272">
        <v>0.1663484277</v>
      </c>
      <c r="G11" s="272">
        <v>0.15969395133</v>
      </c>
      <c r="H11" s="272">
        <v>0.12496374714</v>
      </c>
      <c r="I11" s="272">
        <v>0.12734931806999999</v>
      </c>
      <c r="J11" s="272">
        <v>0.12180090842000001</v>
      </c>
      <c r="K11" s="272">
        <v>0.13010209361</v>
      </c>
      <c r="L11" s="272">
        <v>0.15249174344999999</v>
      </c>
      <c r="M11" s="272">
        <v>0.18324081340000001</v>
      </c>
      <c r="N11" s="272">
        <v>0.18712703825999999</v>
      </c>
      <c r="O11" s="272">
        <v>0.17030163332000001</v>
      </c>
      <c r="P11" s="272">
        <v>0.18573338899</v>
      </c>
      <c r="Q11" s="272">
        <v>0.20236352217</v>
      </c>
      <c r="R11" s="272">
        <v>0.19184983360999999</v>
      </c>
      <c r="S11" s="272">
        <v>0.17385692727999999</v>
      </c>
      <c r="T11" s="272">
        <v>0.15038772320999999</v>
      </c>
      <c r="U11" s="272">
        <v>0.16253037604000001</v>
      </c>
      <c r="V11" s="272">
        <v>0.12535975307</v>
      </c>
      <c r="W11" s="272">
        <v>0.15131875582000001</v>
      </c>
      <c r="X11" s="272">
        <v>0.18757523056</v>
      </c>
      <c r="Y11" s="272">
        <v>0.1789883571</v>
      </c>
      <c r="Z11" s="272">
        <v>0.21346248437000001</v>
      </c>
      <c r="AA11" s="272">
        <v>0.18299261865999999</v>
      </c>
      <c r="AB11" s="272">
        <v>0.19552365993000001</v>
      </c>
      <c r="AC11" s="272">
        <v>0.23050326642999999</v>
      </c>
      <c r="AD11" s="272">
        <v>0.2270239137</v>
      </c>
      <c r="AE11" s="272">
        <v>0.20706862254</v>
      </c>
      <c r="AF11" s="272">
        <v>0.18271490929</v>
      </c>
      <c r="AG11" s="272">
        <v>0.14723346487</v>
      </c>
      <c r="AH11" s="272">
        <v>0.12566099561999999</v>
      </c>
      <c r="AI11" s="272">
        <v>0.16469720475999999</v>
      </c>
      <c r="AJ11" s="272">
        <v>0.23341212220999999</v>
      </c>
      <c r="AK11" s="272">
        <v>0.22211226462</v>
      </c>
      <c r="AL11" s="272">
        <v>0.22666798768999999</v>
      </c>
      <c r="AM11" s="272">
        <v>0.24773136401000001</v>
      </c>
      <c r="AN11" s="272">
        <v>0.22221463753000001</v>
      </c>
      <c r="AO11" s="272">
        <v>0.25160013237000001</v>
      </c>
      <c r="AP11" s="272">
        <v>0.24699958029999999</v>
      </c>
      <c r="AQ11" s="272">
        <v>0.21766950877999999</v>
      </c>
      <c r="AR11" s="272">
        <v>0.22482516786000001</v>
      </c>
      <c r="AS11" s="272">
        <v>0.14766646163</v>
      </c>
      <c r="AT11" s="272">
        <v>0.18012010353999999</v>
      </c>
      <c r="AU11" s="272">
        <v>0.16577512006</v>
      </c>
      <c r="AV11" s="272">
        <v>0.19499549053000001</v>
      </c>
      <c r="AW11" s="272">
        <v>0.20708108208000001</v>
      </c>
      <c r="AX11" s="272">
        <v>0.22894531360000001</v>
      </c>
      <c r="AY11" s="272">
        <v>0.23206719981999999</v>
      </c>
      <c r="AZ11" s="272">
        <v>0.22937099999999999</v>
      </c>
      <c r="BA11" s="272">
        <v>0.2734683</v>
      </c>
      <c r="BB11" s="360">
        <v>0.2789432</v>
      </c>
      <c r="BC11" s="360">
        <v>0.25711980000000001</v>
      </c>
      <c r="BD11" s="360">
        <v>0.23822460000000001</v>
      </c>
      <c r="BE11" s="360">
        <v>0.19897880000000001</v>
      </c>
      <c r="BF11" s="360">
        <v>0.17863309999999999</v>
      </c>
      <c r="BG11" s="360">
        <v>0.20158180000000001</v>
      </c>
      <c r="BH11" s="360">
        <v>0.25553150000000002</v>
      </c>
      <c r="BI11" s="360">
        <v>0.2775147</v>
      </c>
      <c r="BJ11" s="360">
        <v>0.27483429999999998</v>
      </c>
      <c r="BK11" s="360">
        <v>0.2796439</v>
      </c>
      <c r="BL11" s="360">
        <v>0.27029049999999999</v>
      </c>
      <c r="BM11" s="360">
        <v>0.31006689999999998</v>
      </c>
      <c r="BN11" s="360">
        <v>0.31573410000000002</v>
      </c>
      <c r="BO11" s="360">
        <v>0.2914506</v>
      </c>
      <c r="BP11" s="360">
        <v>0.26585429999999999</v>
      </c>
      <c r="BQ11" s="360">
        <v>0.22158739999999999</v>
      </c>
      <c r="BR11" s="360">
        <v>0.19980709999999999</v>
      </c>
      <c r="BS11" s="360">
        <v>0.22434019999999999</v>
      </c>
      <c r="BT11" s="360">
        <v>0.28651729999999997</v>
      </c>
      <c r="BU11" s="360">
        <v>0.31039230000000001</v>
      </c>
      <c r="BV11" s="360">
        <v>0.30322300000000002</v>
      </c>
    </row>
    <row r="12" spans="1:74" ht="12" customHeight="1" x14ac:dyDescent="0.2">
      <c r="A12" s="600" t="s">
        <v>236</v>
      </c>
      <c r="B12" s="601" t="s">
        <v>475</v>
      </c>
      <c r="C12" s="272">
        <v>0.43297769814999998</v>
      </c>
      <c r="D12" s="272">
        <v>0.41235855166000002</v>
      </c>
      <c r="E12" s="272">
        <v>0.44253803536000003</v>
      </c>
      <c r="F12" s="272">
        <v>0.44773429296</v>
      </c>
      <c r="G12" s="272">
        <v>0.42327403746999998</v>
      </c>
      <c r="H12" s="272">
        <v>0.3933832323</v>
      </c>
      <c r="I12" s="272">
        <v>0.40672068616000001</v>
      </c>
      <c r="J12" s="272">
        <v>0.38399789802000001</v>
      </c>
      <c r="K12" s="272">
        <v>0.3539058122</v>
      </c>
      <c r="L12" s="272">
        <v>0.37752441313000001</v>
      </c>
      <c r="M12" s="272">
        <v>0.43440148465</v>
      </c>
      <c r="N12" s="272">
        <v>0.47572155433000002</v>
      </c>
      <c r="O12" s="272">
        <v>0.4750167991</v>
      </c>
      <c r="P12" s="272">
        <v>0.48198071691</v>
      </c>
      <c r="Q12" s="272">
        <v>0.53265514555000004</v>
      </c>
      <c r="R12" s="272">
        <v>0.50579007541999998</v>
      </c>
      <c r="S12" s="272">
        <v>0.49112056253000003</v>
      </c>
      <c r="T12" s="272">
        <v>0.4482580753</v>
      </c>
      <c r="U12" s="272">
        <v>0.45109618919</v>
      </c>
      <c r="V12" s="272">
        <v>0.39876273799</v>
      </c>
      <c r="W12" s="272">
        <v>0.38835121446999998</v>
      </c>
      <c r="X12" s="272">
        <v>0.42559702816</v>
      </c>
      <c r="Y12" s="272">
        <v>0.43152789484999998</v>
      </c>
      <c r="Z12" s="272">
        <v>0.50117674026000003</v>
      </c>
      <c r="AA12" s="272">
        <v>0.50563728601000002</v>
      </c>
      <c r="AB12" s="272">
        <v>0.48748641724000003</v>
      </c>
      <c r="AC12" s="272">
        <v>0.59568842285000001</v>
      </c>
      <c r="AD12" s="272">
        <v>0.59065121965</v>
      </c>
      <c r="AE12" s="272">
        <v>0.60778015127999996</v>
      </c>
      <c r="AF12" s="272">
        <v>0.56951326707000005</v>
      </c>
      <c r="AG12" s="272">
        <v>0.49884795728999998</v>
      </c>
      <c r="AH12" s="272">
        <v>0.43250474582999998</v>
      </c>
      <c r="AI12" s="272">
        <v>0.43810468637</v>
      </c>
      <c r="AJ12" s="272">
        <v>0.49658947275999998</v>
      </c>
      <c r="AK12" s="272">
        <v>0.49534726745000002</v>
      </c>
      <c r="AL12" s="272">
        <v>0.52249543005999999</v>
      </c>
      <c r="AM12" s="272">
        <v>0.57137830143000001</v>
      </c>
      <c r="AN12" s="272">
        <v>0.54751754445</v>
      </c>
      <c r="AO12" s="272">
        <v>0.59352035465999997</v>
      </c>
      <c r="AP12" s="272">
        <v>0.60555096013999998</v>
      </c>
      <c r="AQ12" s="272">
        <v>0.61606792355999995</v>
      </c>
      <c r="AR12" s="272">
        <v>0.60797778511</v>
      </c>
      <c r="AS12" s="272">
        <v>0.48706441175999998</v>
      </c>
      <c r="AT12" s="272">
        <v>0.49515420449999997</v>
      </c>
      <c r="AU12" s="272">
        <v>0.44579471244000002</v>
      </c>
      <c r="AV12" s="272">
        <v>0.46670674494999997</v>
      </c>
      <c r="AW12" s="272">
        <v>0.49817862730000001</v>
      </c>
      <c r="AX12" s="272">
        <v>0.53039001605000002</v>
      </c>
      <c r="AY12" s="272">
        <v>0.54633931488999998</v>
      </c>
      <c r="AZ12" s="272">
        <v>0.51801900000000001</v>
      </c>
      <c r="BA12" s="272">
        <v>0.60591260000000002</v>
      </c>
      <c r="BB12" s="360">
        <v>0.63349750000000005</v>
      </c>
      <c r="BC12" s="360">
        <v>0.63971829999999996</v>
      </c>
      <c r="BD12" s="360">
        <v>0.62510250000000001</v>
      </c>
      <c r="BE12" s="360">
        <v>0.56235919999999995</v>
      </c>
      <c r="BF12" s="360">
        <v>0.51269140000000002</v>
      </c>
      <c r="BG12" s="360">
        <v>0.49470809999999998</v>
      </c>
      <c r="BH12" s="360">
        <v>0.54800680000000002</v>
      </c>
      <c r="BI12" s="360">
        <v>0.56423809999999996</v>
      </c>
      <c r="BJ12" s="360">
        <v>0.58326549999999999</v>
      </c>
      <c r="BK12" s="360">
        <v>0.59663679999999997</v>
      </c>
      <c r="BL12" s="360">
        <v>0.56781610000000005</v>
      </c>
      <c r="BM12" s="360">
        <v>0.64043410000000001</v>
      </c>
      <c r="BN12" s="360">
        <v>0.65943479999999999</v>
      </c>
      <c r="BO12" s="360">
        <v>0.67938949999999998</v>
      </c>
      <c r="BP12" s="360">
        <v>0.66125020000000001</v>
      </c>
      <c r="BQ12" s="360">
        <v>0.61159730000000001</v>
      </c>
      <c r="BR12" s="360">
        <v>0.55554060000000005</v>
      </c>
      <c r="BS12" s="360">
        <v>0.52875799999999995</v>
      </c>
      <c r="BT12" s="360">
        <v>0.58963909999999997</v>
      </c>
      <c r="BU12" s="360">
        <v>0.60707999999999995</v>
      </c>
      <c r="BV12" s="360">
        <v>0.62842819999999999</v>
      </c>
    </row>
    <row r="13" spans="1:74" ht="12" customHeight="1" x14ac:dyDescent="0.2">
      <c r="A13" s="600"/>
      <c r="B13" s="170" t="s">
        <v>476</v>
      </c>
      <c r="C13" s="238"/>
      <c r="D13" s="238"/>
      <c r="E13" s="238"/>
      <c r="F13" s="238"/>
      <c r="G13" s="238"/>
      <c r="H13" s="238"/>
      <c r="I13" s="238"/>
      <c r="J13" s="238"/>
      <c r="K13" s="238"/>
      <c r="L13" s="238"/>
      <c r="M13" s="238"/>
      <c r="N13" s="238"/>
      <c r="O13" s="238"/>
      <c r="P13" s="238"/>
      <c r="Q13" s="238"/>
      <c r="R13" s="238"/>
      <c r="S13" s="238"/>
      <c r="T13" s="238"/>
      <c r="U13" s="238"/>
      <c r="V13" s="238"/>
      <c r="W13" s="238"/>
      <c r="X13" s="238"/>
      <c r="Y13" s="238"/>
      <c r="Z13" s="238"/>
      <c r="AA13" s="238"/>
      <c r="AB13" s="238"/>
      <c r="AC13" s="238"/>
      <c r="AD13" s="238"/>
      <c r="AE13" s="238"/>
      <c r="AF13" s="238"/>
      <c r="AG13" s="238"/>
      <c r="AH13" s="238"/>
      <c r="AI13" s="238"/>
      <c r="AJ13" s="238"/>
      <c r="AK13" s="238"/>
      <c r="AL13" s="238"/>
      <c r="AM13" s="238"/>
      <c r="AN13" s="238"/>
      <c r="AO13" s="238"/>
      <c r="AP13" s="238"/>
      <c r="AQ13" s="238"/>
      <c r="AR13" s="238"/>
      <c r="AS13" s="238"/>
      <c r="AT13" s="238"/>
      <c r="AU13" s="238"/>
      <c r="AV13" s="238"/>
      <c r="AW13" s="238"/>
      <c r="AX13" s="238"/>
      <c r="AY13" s="238"/>
      <c r="AZ13" s="238"/>
      <c r="BA13" s="238"/>
      <c r="BB13" s="361"/>
      <c r="BC13" s="361"/>
      <c r="BD13" s="361"/>
      <c r="BE13" s="361"/>
      <c r="BF13" s="361"/>
      <c r="BG13" s="361"/>
      <c r="BH13" s="361"/>
      <c r="BI13" s="361"/>
      <c r="BJ13" s="361"/>
      <c r="BK13" s="361"/>
      <c r="BL13" s="361"/>
      <c r="BM13" s="361"/>
      <c r="BN13" s="361"/>
      <c r="BO13" s="361"/>
      <c r="BP13" s="361"/>
      <c r="BQ13" s="361"/>
      <c r="BR13" s="361"/>
      <c r="BS13" s="361"/>
      <c r="BT13" s="361"/>
      <c r="BU13" s="361"/>
      <c r="BV13" s="361"/>
    </row>
    <row r="14" spans="1:74" ht="12" customHeight="1" x14ac:dyDescent="0.2">
      <c r="A14" s="600" t="s">
        <v>1186</v>
      </c>
      <c r="B14" s="601" t="s">
        <v>1253</v>
      </c>
      <c r="C14" s="272">
        <v>6.5405716000000003E-2</v>
      </c>
      <c r="D14" s="272">
        <v>5.8925323000000002E-2</v>
      </c>
      <c r="E14" s="272">
        <v>6.4861656000000004E-2</v>
      </c>
      <c r="F14" s="272">
        <v>6.1445791999999999E-2</v>
      </c>
      <c r="G14" s="272">
        <v>6.5349715000000003E-2</v>
      </c>
      <c r="H14" s="272">
        <v>6.5436615000000004E-2</v>
      </c>
      <c r="I14" s="272">
        <v>6.6674594000000004E-2</v>
      </c>
      <c r="J14" s="272">
        <v>6.5622429999999995E-2</v>
      </c>
      <c r="K14" s="272">
        <v>6.2935771000000001E-2</v>
      </c>
      <c r="L14" s="272">
        <v>6.5789846999999999E-2</v>
      </c>
      <c r="M14" s="272">
        <v>6.5272070000000001E-2</v>
      </c>
      <c r="N14" s="272">
        <v>6.8322696000000002E-2</v>
      </c>
      <c r="O14" s="272">
        <v>6.6298613000000006E-2</v>
      </c>
      <c r="P14" s="272">
        <v>6.2729654999999995E-2</v>
      </c>
      <c r="Q14" s="272">
        <v>6.7480604999999999E-2</v>
      </c>
      <c r="R14" s="272">
        <v>6.1485958E-2</v>
      </c>
      <c r="S14" s="272">
        <v>6.6186623E-2</v>
      </c>
      <c r="T14" s="272">
        <v>6.6442403999999997E-2</v>
      </c>
      <c r="U14" s="272">
        <v>6.8718651000000006E-2</v>
      </c>
      <c r="V14" s="272">
        <v>6.9593574000000005E-2</v>
      </c>
      <c r="W14" s="272">
        <v>6.5618134999999994E-2</v>
      </c>
      <c r="X14" s="272">
        <v>6.7715739999999996E-2</v>
      </c>
      <c r="Y14" s="272">
        <v>6.7057971999999993E-2</v>
      </c>
      <c r="Z14" s="272">
        <v>7.1329435999999996E-2</v>
      </c>
      <c r="AA14" s="272">
        <v>7.1065680000000006E-2</v>
      </c>
      <c r="AB14" s="272">
        <v>6.3326939999999998E-2</v>
      </c>
      <c r="AC14" s="272">
        <v>7.0015172000000001E-2</v>
      </c>
      <c r="AD14" s="272">
        <v>6.4113870000000003E-2</v>
      </c>
      <c r="AE14" s="272">
        <v>6.8976934000000004E-2</v>
      </c>
      <c r="AF14" s="272">
        <v>6.6678670999999995E-2</v>
      </c>
      <c r="AG14" s="272">
        <v>6.7955128000000004E-2</v>
      </c>
      <c r="AH14" s="272">
        <v>7.0744000000000001E-2</v>
      </c>
      <c r="AI14" s="272">
        <v>6.6504052999999994E-2</v>
      </c>
      <c r="AJ14" s="272">
        <v>6.9820594999999999E-2</v>
      </c>
      <c r="AK14" s="272">
        <v>7.0769894999999999E-2</v>
      </c>
      <c r="AL14" s="272">
        <v>7.1461034000000007E-2</v>
      </c>
      <c r="AM14" s="272">
        <v>6.9684537000000005E-2</v>
      </c>
      <c r="AN14" s="272">
        <v>6.3495454000000007E-2</v>
      </c>
      <c r="AO14" s="272">
        <v>6.9307283999999997E-2</v>
      </c>
      <c r="AP14" s="272">
        <v>6.5679794E-2</v>
      </c>
      <c r="AQ14" s="272">
        <v>6.9301916000000005E-2</v>
      </c>
      <c r="AR14" s="272">
        <v>6.8712494999999998E-2</v>
      </c>
      <c r="AS14" s="272">
        <v>7.2045933000000006E-2</v>
      </c>
      <c r="AT14" s="272">
        <v>7.2641359000000003E-2</v>
      </c>
      <c r="AU14" s="272">
        <v>6.5991431000000003E-2</v>
      </c>
      <c r="AV14" s="272">
        <v>6.9778588000000003E-2</v>
      </c>
      <c r="AW14" s="272">
        <v>6.7831651000000007E-2</v>
      </c>
      <c r="AX14" s="272">
        <v>6.8225704999999998E-2</v>
      </c>
      <c r="AY14" s="272">
        <v>6.7172813999999997E-2</v>
      </c>
      <c r="AZ14" s="272">
        <v>6.17534E-2</v>
      </c>
      <c r="BA14" s="272">
        <v>6.9751800000000003E-2</v>
      </c>
      <c r="BB14" s="360">
        <v>6.6158599999999998E-2</v>
      </c>
      <c r="BC14" s="360">
        <v>7.0106600000000005E-2</v>
      </c>
      <c r="BD14" s="360">
        <v>6.91026E-2</v>
      </c>
      <c r="BE14" s="360">
        <v>6.9822499999999996E-2</v>
      </c>
      <c r="BF14" s="360">
        <v>7.0052600000000007E-2</v>
      </c>
      <c r="BG14" s="360">
        <v>6.5489099999999995E-2</v>
      </c>
      <c r="BH14" s="360">
        <v>6.6980399999999995E-2</v>
      </c>
      <c r="BI14" s="360">
        <v>6.7630399999999993E-2</v>
      </c>
      <c r="BJ14" s="360">
        <v>7.1845999999999993E-2</v>
      </c>
      <c r="BK14" s="360">
        <v>6.9005300000000006E-2</v>
      </c>
      <c r="BL14" s="360">
        <v>6.4195000000000002E-2</v>
      </c>
      <c r="BM14" s="360">
        <v>6.9811999999999999E-2</v>
      </c>
      <c r="BN14" s="360">
        <v>6.6176799999999994E-2</v>
      </c>
      <c r="BO14" s="360">
        <v>7.0406399999999994E-2</v>
      </c>
      <c r="BP14" s="360">
        <v>6.9673899999999997E-2</v>
      </c>
      <c r="BQ14" s="360">
        <v>7.0318500000000006E-2</v>
      </c>
      <c r="BR14" s="360">
        <v>7.1099300000000004E-2</v>
      </c>
      <c r="BS14" s="360">
        <v>6.64328E-2</v>
      </c>
      <c r="BT14" s="360">
        <v>6.7499799999999999E-2</v>
      </c>
      <c r="BU14" s="360">
        <v>6.7999299999999999E-2</v>
      </c>
      <c r="BV14" s="360">
        <v>7.1443300000000001E-2</v>
      </c>
    </row>
    <row r="15" spans="1:74" ht="12" customHeight="1" x14ac:dyDescent="0.2">
      <c r="A15" s="600" t="s">
        <v>750</v>
      </c>
      <c r="B15" s="601" t="s">
        <v>582</v>
      </c>
      <c r="C15" s="272">
        <v>3.5671200000000002E-4</v>
      </c>
      <c r="D15" s="272">
        <v>3.2219200000000001E-4</v>
      </c>
      <c r="E15" s="272">
        <v>3.5671200000000002E-4</v>
      </c>
      <c r="F15" s="272">
        <v>3.4520500000000001E-4</v>
      </c>
      <c r="G15" s="272">
        <v>3.5671200000000002E-4</v>
      </c>
      <c r="H15" s="272">
        <v>3.4520500000000001E-4</v>
      </c>
      <c r="I15" s="272">
        <v>3.5671200000000002E-4</v>
      </c>
      <c r="J15" s="272">
        <v>3.5671200000000002E-4</v>
      </c>
      <c r="K15" s="272">
        <v>3.4520500000000001E-4</v>
      </c>
      <c r="L15" s="272">
        <v>3.5671200000000002E-4</v>
      </c>
      <c r="M15" s="272">
        <v>3.4520500000000001E-4</v>
      </c>
      <c r="N15" s="272">
        <v>3.5671200000000002E-4</v>
      </c>
      <c r="O15" s="272">
        <v>3.5573799999999997E-4</v>
      </c>
      <c r="P15" s="272">
        <v>3.3278700000000002E-4</v>
      </c>
      <c r="Q15" s="272">
        <v>3.5573799999999997E-4</v>
      </c>
      <c r="R15" s="272">
        <v>3.4426200000000002E-4</v>
      </c>
      <c r="S15" s="272">
        <v>3.5573799999999997E-4</v>
      </c>
      <c r="T15" s="272">
        <v>3.4426200000000002E-4</v>
      </c>
      <c r="U15" s="272">
        <v>3.5573799999999997E-4</v>
      </c>
      <c r="V15" s="272">
        <v>3.5573799999999997E-4</v>
      </c>
      <c r="W15" s="272">
        <v>3.4426200000000002E-4</v>
      </c>
      <c r="X15" s="272">
        <v>3.5573799999999997E-4</v>
      </c>
      <c r="Y15" s="272">
        <v>3.4426200000000002E-4</v>
      </c>
      <c r="Z15" s="272">
        <v>3.5573799999999997E-4</v>
      </c>
      <c r="AA15" s="272">
        <v>3.5671200000000002E-4</v>
      </c>
      <c r="AB15" s="272">
        <v>3.2219200000000001E-4</v>
      </c>
      <c r="AC15" s="272">
        <v>3.5671200000000002E-4</v>
      </c>
      <c r="AD15" s="272">
        <v>3.4520500000000001E-4</v>
      </c>
      <c r="AE15" s="272">
        <v>3.5671200000000002E-4</v>
      </c>
      <c r="AF15" s="272">
        <v>3.4520500000000001E-4</v>
      </c>
      <c r="AG15" s="272">
        <v>3.5671200000000002E-4</v>
      </c>
      <c r="AH15" s="272">
        <v>3.5671200000000002E-4</v>
      </c>
      <c r="AI15" s="272">
        <v>3.4520500000000001E-4</v>
      </c>
      <c r="AJ15" s="272">
        <v>3.5671200000000002E-4</v>
      </c>
      <c r="AK15" s="272">
        <v>3.4520500000000001E-4</v>
      </c>
      <c r="AL15" s="272">
        <v>3.5671200000000002E-4</v>
      </c>
      <c r="AM15" s="272">
        <v>3.5671200000000002E-4</v>
      </c>
      <c r="AN15" s="272">
        <v>3.2219200000000001E-4</v>
      </c>
      <c r="AO15" s="272">
        <v>3.5671200000000002E-4</v>
      </c>
      <c r="AP15" s="272">
        <v>3.4520500000000001E-4</v>
      </c>
      <c r="AQ15" s="272">
        <v>3.5671200000000002E-4</v>
      </c>
      <c r="AR15" s="272">
        <v>3.4520500000000001E-4</v>
      </c>
      <c r="AS15" s="272">
        <v>3.5671200000000002E-4</v>
      </c>
      <c r="AT15" s="272">
        <v>3.5671200000000002E-4</v>
      </c>
      <c r="AU15" s="272">
        <v>3.4520500000000001E-4</v>
      </c>
      <c r="AV15" s="272">
        <v>3.5671200000000002E-4</v>
      </c>
      <c r="AW15" s="272">
        <v>3.4520500000000001E-4</v>
      </c>
      <c r="AX15" s="272">
        <v>3.5671200000000002E-4</v>
      </c>
      <c r="AY15" s="272">
        <v>3.5671200000000002E-4</v>
      </c>
      <c r="AZ15" s="272">
        <v>3.2219200000000001E-4</v>
      </c>
      <c r="BA15" s="272">
        <v>3.5671200000000002E-4</v>
      </c>
      <c r="BB15" s="360">
        <v>3.5043599999999998E-4</v>
      </c>
      <c r="BC15" s="360">
        <v>3.4986499999999999E-4</v>
      </c>
      <c r="BD15" s="360">
        <v>3.5028899999999999E-4</v>
      </c>
      <c r="BE15" s="360">
        <v>3.4970500000000001E-4</v>
      </c>
      <c r="BF15" s="360">
        <v>3.4906800000000001E-4</v>
      </c>
      <c r="BG15" s="360">
        <v>3.4941900000000001E-4</v>
      </c>
      <c r="BH15" s="360">
        <v>3.4875599999999998E-4</v>
      </c>
      <c r="BI15" s="360">
        <v>3.4907900000000002E-4</v>
      </c>
      <c r="BJ15" s="360">
        <v>3.4838499999999999E-4</v>
      </c>
      <c r="BK15" s="360">
        <v>3.47628E-4</v>
      </c>
      <c r="BL15" s="360">
        <v>3.4993999999999997E-4</v>
      </c>
      <c r="BM15" s="360">
        <v>3.4932399999999998E-4</v>
      </c>
      <c r="BN15" s="360">
        <v>3.4922300000000001E-4</v>
      </c>
      <c r="BO15" s="360">
        <v>3.4916500000000002E-4</v>
      </c>
      <c r="BP15" s="360">
        <v>3.4906299999999999E-4</v>
      </c>
      <c r="BQ15" s="360">
        <v>3.4900399999999998E-4</v>
      </c>
      <c r="BR15" s="360">
        <v>3.4899900000000001E-4</v>
      </c>
      <c r="BS15" s="360">
        <v>3.4895999999999999E-4</v>
      </c>
      <c r="BT15" s="360">
        <v>3.4897900000000002E-4</v>
      </c>
      <c r="BU15" s="360">
        <v>3.4896999999999999E-4</v>
      </c>
      <c r="BV15" s="360">
        <v>3.4902300000000001E-4</v>
      </c>
    </row>
    <row r="16" spans="1:74" ht="12" customHeight="1" x14ac:dyDescent="0.2">
      <c r="A16" s="600" t="s">
        <v>751</v>
      </c>
      <c r="B16" s="601" t="s">
        <v>53</v>
      </c>
      <c r="C16" s="272">
        <v>1.128301E-3</v>
      </c>
      <c r="D16" s="272">
        <v>9.7548999999999997E-4</v>
      </c>
      <c r="E16" s="272">
        <v>1.213193E-3</v>
      </c>
      <c r="F16" s="272">
        <v>1.2834109999999999E-3</v>
      </c>
      <c r="G16" s="272">
        <v>1.1875259999999999E-3</v>
      </c>
      <c r="H16" s="272">
        <v>1.0615399999999999E-3</v>
      </c>
      <c r="I16" s="272">
        <v>1.074099E-3</v>
      </c>
      <c r="J16" s="272">
        <v>8.4025699999999996E-4</v>
      </c>
      <c r="K16" s="272">
        <v>7.1647599999999996E-4</v>
      </c>
      <c r="L16" s="272">
        <v>1.065788E-3</v>
      </c>
      <c r="M16" s="272">
        <v>1.2392989999999999E-3</v>
      </c>
      <c r="N16" s="272">
        <v>1.349769E-3</v>
      </c>
      <c r="O16" s="272">
        <v>1.19633E-3</v>
      </c>
      <c r="P16" s="272">
        <v>1.065472E-3</v>
      </c>
      <c r="Q16" s="272">
        <v>1.3120950000000001E-3</v>
      </c>
      <c r="R16" s="272">
        <v>1.186124E-3</v>
      </c>
      <c r="S16" s="272">
        <v>1.1028730000000001E-3</v>
      </c>
      <c r="T16" s="272">
        <v>9.1069100000000004E-4</v>
      </c>
      <c r="U16" s="272">
        <v>9.5740699999999996E-4</v>
      </c>
      <c r="V16" s="272">
        <v>8.5254700000000005E-4</v>
      </c>
      <c r="W16" s="272">
        <v>6.02558E-4</v>
      </c>
      <c r="X16" s="272">
        <v>8.1314799999999997E-4</v>
      </c>
      <c r="Y16" s="272">
        <v>6.4054499999999996E-4</v>
      </c>
      <c r="Z16" s="272">
        <v>1.077485E-3</v>
      </c>
      <c r="AA16" s="272">
        <v>1.156401E-3</v>
      </c>
      <c r="AB16" s="272">
        <v>1.0599120000000001E-3</v>
      </c>
      <c r="AC16" s="272">
        <v>1.205968E-3</v>
      </c>
      <c r="AD16" s="272">
        <v>1.3467780000000001E-3</v>
      </c>
      <c r="AE16" s="272">
        <v>1.4256500000000001E-3</v>
      </c>
      <c r="AF16" s="272">
        <v>1.140573E-3</v>
      </c>
      <c r="AG16" s="272">
        <v>1.0550410000000001E-3</v>
      </c>
      <c r="AH16" s="272">
        <v>8.5690400000000002E-4</v>
      </c>
      <c r="AI16" s="272">
        <v>6.9004099999999996E-4</v>
      </c>
      <c r="AJ16" s="272">
        <v>7.7197099999999999E-4</v>
      </c>
      <c r="AK16" s="272">
        <v>1.1144320000000001E-3</v>
      </c>
      <c r="AL16" s="272">
        <v>9.1427200000000004E-4</v>
      </c>
      <c r="AM16" s="272">
        <v>1.0296820000000001E-3</v>
      </c>
      <c r="AN16" s="272">
        <v>1.0314689999999999E-3</v>
      </c>
      <c r="AO16" s="272">
        <v>1.1273990000000001E-3</v>
      </c>
      <c r="AP16" s="272">
        <v>1.1006919999999999E-3</v>
      </c>
      <c r="AQ16" s="272">
        <v>1.150096E-3</v>
      </c>
      <c r="AR16" s="272">
        <v>1.0491470000000001E-3</v>
      </c>
      <c r="AS16" s="272">
        <v>1.039388E-3</v>
      </c>
      <c r="AT16" s="272">
        <v>9.8019199999999996E-4</v>
      </c>
      <c r="AU16" s="272">
        <v>9.4704900000000005E-4</v>
      </c>
      <c r="AV16" s="272">
        <v>1.058563E-3</v>
      </c>
      <c r="AW16" s="272">
        <v>1.172523E-3</v>
      </c>
      <c r="AX16" s="272">
        <v>1.2439739999999999E-3</v>
      </c>
      <c r="AY16" s="272">
        <v>8.7544999999999995E-4</v>
      </c>
      <c r="AZ16" s="272">
        <v>1.03366E-3</v>
      </c>
      <c r="BA16" s="272">
        <v>1.1297900000000001E-3</v>
      </c>
      <c r="BB16" s="360">
        <v>1.1030199999999999E-3</v>
      </c>
      <c r="BC16" s="360">
        <v>1.1525299999999999E-3</v>
      </c>
      <c r="BD16" s="360">
        <v>1.05137E-3</v>
      </c>
      <c r="BE16" s="360">
        <v>1.04159E-3</v>
      </c>
      <c r="BF16" s="360">
        <v>9.8226999999999993E-4</v>
      </c>
      <c r="BG16" s="360">
        <v>9.4905599999999999E-4</v>
      </c>
      <c r="BH16" s="360">
        <v>1.0608099999999999E-3</v>
      </c>
      <c r="BI16" s="360">
        <v>1.17501E-3</v>
      </c>
      <c r="BJ16" s="360">
        <v>1.24661E-3</v>
      </c>
      <c r="BK16" s="360">
        <v>8.7730600000000001E-4</v>
      </c>
      <c r="BL16" s="360">
        <v>1.0705700000000001E-3</v>
      </c>
      <c r="BM16" s="360">
        <v>1.1297900000000001E-3</v>
      </c>
      <c r="BN16" s="360">
        <v>1.1030199999999999E-3</v>
      </c>
      <c r="BO16" s="360">
        <v>1.1525299999999999E-3</v>
      </c>
      <c r="BP16" s="360">
        <v>1.05137E-3</v>
      </c>
      <c r="BQ16" s="360">
        <v>1.04159E-3</v>
      </c>
      <c r="BR16" s="360">
        <v>9.8226999999999993E-4</v>
      </c>
      <c r="BS16" s="360">
        <v>9.4905599999999999E-4</v>
      </c>
      <c r="BT16" s="360">
        <v>1.0608099999999999E-3</v>
      </c>
      <c r="BU16" s="360">
        <v>1.17501E-3</v>
      </c>
      <c r="BV16" s="360">
        <v>1.24661E-3</v>
      </c>
    </row>
    <row r="17" spans="1:74" ht="12" customHeight="1" x14ac:dyDescent="0.2">
      <c r="A17" s="600" t="s">
        <v>1248</v>
      </c>
      <c r="B17" s="601" t="s">
        <v>1247</v>
      </c>
      <c r="C17" s="272">
        <v>7.5002368632000002E-4</v>
      </c>
      <c r="D17" s="272">
        <v>8.0179483168000003E-4</v>
      </c>
      <c r="E17" s="272">
        <v>1.1302147501E-3</v>
      </c>
      <c r="F17" s="272">
        <v>1.2259388658E-3</v>
      </c>
      <c r="G17" s="272">
        <v>1.3628626532E-3</v>
      </c>
      <c r="H17" s="272">
        <v>1.3600991969999999E-3</v>
      </c>
      <c r="I17" s="272">
        <v>1.4183072552E-3</v>
      </c>
      <c r="J17" s="272">
        <v>1.3926006072999999E-3</v>
      </c>
      <c r="K17" s="272">
        <v>1.2746316659000001E-3</v>
      </c>
      <c r="L17" s="272">
        <v>1.178842224E-3</v>
      </c>
      <c r="M17" s="272">
        <v>9.4600868643E-4</v>
      </c>
      <c r="N17" s="272">
        <v>8.8033955723000005E-4</v>
      </c>
      <c r="O17" s="272">
        <v>1.0580483158000001E-3</v>
      </c>
      <c r="P17" s="272">
        <v>1.1668581450000001E-3</v>
      </c>
      <c r="Q17" s="272">
        <v>1.5994217508999999E-3</v>
      </c>
      <c r="R17" s="272">
        <v>1.7416507738E-3</v>
      </c>
      <c r="S17" s="272">
        <v>1.9229605144000001E-3</v>
      </c>
      <c r="T17" s="272">
        <v>1.929104872E-3</v>
      </c>
      <c r="U17" s="272">
        <v>2.0000560232000001E-3</v>
      </c>
      <c r="V17" s="272">
        <v>1.9585791397999999E-3</v>
      </c>
      <c r="W17" s="272">
        <v>1.7752234034000001E-3</v>
      </c>
      <c r="X17" s="272">
        <v>1.6294303669E-3</v>
      </c>
      <c r="Y17" s="272">
        <v>1.296847013E-3</v>
      </c>
      <c r="Z17" s="272">
        <v>1.1905278851000001E-3</v>
      </c>
      <c r="AA17" s="272">
        <v>1.1464567174E-3</v>
      </c>
      <c r="AB17" s="272">
        <v>1.2800461578E-3</v>
      </c>
      <c r="AC17" s="272">
        <v>1.8440164822E-3</v>
      </c>
      <c r="AD17" s="272">
        <v>2.0031973957999999E-3</v>
      </c>
      <c r="AE17" s="272">
        <v>2.2386225354999998E-3</v>
      </c>
      <c r="AF17" s="272">
        <v>2.2697892136E-3</v>
      </c>
      <c r="AG17" s="272">
        <v>2.3730760910000001E-3</v>
      </c>
      <c r="AH17" s="272">
        <v>2.3152326257999999E-3</v>
      </c>
      <c r="AI17" s="272">
        <v>2.0954819449999999E-3</v>
      </c>
      <c r="AJ17" s="272">
        <v>1.8865506142E-3</v>
      </c>
      <c r="AK17" s="272">
        <v>1.4611632266E-3</v>
      </c>
      <c r="AL17" s="272">
        <v>1.2998958810000001E-3</v>
      </c>
      <c r="AM17" s="272">
        <v>1.3884702739000001E-3</v>
      </c>
      <c r="AN17" s="272">
        <v>1.4758253043E-3</v>
      </c>
      <c r="AO17" s="272">
        <v>2.0946948246000001E-3</v>
      </c>
      <c r="AP17" s="272">
        <v>2.2911950826999998E-3</v>
      </c>
      <c r="AQ17" s="272">
        <v>2.5393731226000002E-3</v>
      </c>
      <c r="AR17" s="272">
        <v>2.5656976165999998E-3</v>
      </c>
      <c r="AS17" s="272">
        <v>2.6358892511999998E-3</v>
      </c>
      <c r="AT17" s="272">
        <v>2.5695876121999998E-3</v>
      </c>
      <c r="AU17" s="272">
        <v>2.3544839508999999E-3</v>
      </c>
      <c r="AV17" s="272">
        <v>2.1334253725999999E-3</v>
      </c>
      <c r="AW17" s="272">
        <v>1.6789618009999999E-3</v>
      </c>
      <c r="AX17" s="272">
        <v>1.5049390625999999E-3</v>
      </c>
      <c r="AY17" s="272">
        <v>1.5962865637E-3</v>
      </c>
      <c r="AZ17" s="272">
        <v>1.68356E-3</v>
      </c>
      <c r="BA17" s="272">
        <v>2.39448E-3</v>
      </c>
      <c r="BB17" s="360">
        <v>2.6003699999999999E-3</v>
      </c>
      <c r="BC17" s="360">
        <v>2.8764300000000001E-3</v>
      </c>
      <c r="BD17" s="360">
        <v>2.8942799999999999E-3</v>
      </c>
      <c r="BE17" s="360">
        <v>2.99622E-3</v>
      </c>
      <c r="BF17" s="360">
        <v>2.9198000000000002E-3</v>
      </c>
      <c r="BG17" s="360">
        <v>2.6558900000000002E-3</v>
      </c>
      <c r="BH17" s="360">
        <v>2.4372999999999999E-3</v>
      </c>
      <c r="BI17" s="360">
        <v>1.9301800000000001E-3</v>
      </c>
      <c r="BJ17" s="360">
        <v>1.74931E-3</v>
      </c>
      <c r="BK17" s="360">
        <v>1.8507199999999999E-3</v>
      </c>
      <c r="BL17" s="360">
        <v>2.0332900000000001E-3</v>
      </c>
      <c r="BM17" s="360">
        <v>2.7862099999999999E-3</v>
      </c>
      <c r="BN17" s="360">
        <v>3.0220300000000002E-3</v>
      </c>
      <c r="BO17" s="360">
        <v>3.33994E-3</v>
      </c>
      <c r="BP17" s="360">
        <v>3.3578200000000001E-3</v>
      </c>
      <c r="BQ17" s="360">
        <v>3.4741300000000002E-3</v>
      </c>
      <c r="BR17" s="360">
        <v>3.3837099999999998E-3</v>
      </c>
      <c r="BS17" s="360">
        <v>3.0767099999999999E-3</v>
      </c>
      <c r="BT17" s="360">
        <v>2.8230999999999998E-3</v>
      </c>
      <c r="BU17" s="360">
        <v>2.2358500000000002E-3</v>
      </c>
      <c r="BV17" s="360">
        <v>2.0263400000000002E-3</v>
      </c>
    </row>
    <row r="18" spans="1:74" ht="12" customHeight="1" x14ac:dyDescent="0.2">
      <c r="A18" s="600" t="s">
        <v>23</v>
      </c>
      <c r="B18" s="601" t="s">
        <v>1018</v>
      </c>
      <c r="C18" s="272">
        <v>1.6636206000000001E-2</v>
      </c>
      <c r="D18" s="272">
        <v>1.4557964E-2</v>
      </c>
      <c r="E18" s="272">
        <v>1.6545635999999999E-2</v>
      </c>
      <c r="F18" s="272">
        <v>1.5970629E-2</v>
      </c>
      <c r="G18" s="272">
        <v>1.5363425999999999E-2</v>
      </c>
      <c r="H18" s="272">
        <v>1.4928719E-2</v>
      </c>
      <c r="I18" s="272">
        <v>1.5733336000000001E-2</v>
      </c>
      <c r="J18" s="272">
        <v>1.5213925999999999E-2</v>
      </c>
      <c r="K18" s="272">
        <v>1.4701449E-2</v>
      </c>
      <c r="L18" s="272">
        <v>1.6885305999999999E-2</v>
      </c>
      <c r="M18" s="272">
        <v>1.6498868999999999E-2</v>
      </c>
      <c r="N18" s="272">
        <v>1.7284095999999999E-2</v>
      </c>
      <c r="O18" s="272">
        <v>1.4999556000000001E-2</v>
      </c>
      <c r="P18" s="272">
        <v>1.4516444999999999E-2</v>
      </c>
      <c r="Q18" s="272">
        <v>1.5839426E-2</v>
      </c>
      <c r="R18" s="272">
        <v>1.4924649999999999E-2</v>
      </c>
      <c r="S18" s="272">
        <v>1.4973256000000001E-2</v>
      </c>
      <c r="T18" s="272">
        <v>1.2940200000000001E-2</v>
      </c>
      <c r="U18" s="272">
        <v>1.3701415999999999E-2</v>
      </c>
      <c r="V18" s="272">
        <v>1.3726656E-2</v>
      </c>
      <c r="W18" s="272">
        <v>1.300373E-2</v>
      </c>
      <c r="X18" s="272">
        <v>1.5062526E-2</v>
      </c>
      <c r="Y18" s="272">
        <v>1.516904E-2</v>
      </c>
      <c r="Z18" s="272">
        <v>1.5568406E-2</v>
      </c>
      <c r="AA18" s="272">
        <v>1.5235936E-2</v>
      </c>
      <c r="AB18" s="272">
        <v>1.3718484E-2</v>
      </c>
      <c r="AC18" s="272">
        <v>1.5055936000000001E-2</v>
      </c>
      <c r="AD18" s="272">
        <v>1.4384159000000001E-2</v>
      </c>
      <c r="AE18" s="272">
        <v>1.3728436E-2</v>
      </c>
      <c r="AF18" s="272">
        <v>1.2469789E-2</v>
      </c>
      <c r="AG18" s="272">
        <v>1.3126356E-2</v>
      </c>
      <c r="AH18" s="272">
        <v>1.3332426E-2</v>
      </c>
      <c r="AI18" s="272">
        <v>1.2559179E-2</v>
      </c>
      <c r="AJ18" s="272">
        <v>1.4323156E-2</v>
      </c>
      <c r="AK18" s="272">
        <v>1.4568549E-2</v>
      </c>
      <c r="AL18" s="272">
        <v>1.5033846E-2</v>
      </c>
      <c r="AM18" s="272">
        <v>1.5133275999999999E-2</v>
      </c>
      <c r="AN18" s="272">
        <v>1.3627004E-2</v>
      </c>
      <c r="AO18" s="272">
        <v>1.4993925999999999E-2</v>
      </c>
      <c r="AP18" s="272">
        <v>1.4446689E-2</v>
      </c>
      <c r="AQ18" s="272">
        <v>1.3923936E-2</v>
      </c>
      <c r="AR18" s="272">
        <v>1.2491669E-2</v>
      </c>
      <c r="AS18" s="272">
        <v>1.3072205999999999E-2</v>
      </c>
      <c r="AT18" s="272">
        <v>1.3133356000000001E-2</v>
      </c>
      <c r="AU18" s="272">
        <v>1.2642989E-2</v>
      </c>
      <c r="AV18" s="272">
        <v>1.4691096000000001E-2</v>
      </c>
      <c r="AW18" s="272">
        <v>1.4486239E-2</v>
      </c>
      <c r="AX18" s="272">
        <v>1.5167956E-2</v>
      </c>
      <c r="AY18" s="272">
        <v>1.4865206000000001E-2</v>
      </c>
      <c r="AZ18" s="272">
        <v>1.33028E-2</v>
      </c>
      <c r="BA18" s="272">
        <v>1.4634299999999999E-2</v>
      </c>
      <c r="BB18" s="360">
        <v>1.40596E-2</v>
      </c>
      <c r="BC18" s="360">
        <v>1.4013100000000001E-2</v>
      </c>
      <c r="BD18" s="360">
        <v>1.3202800000000001E-2</v>
      </c>
      <c r="BE18" s="360">
        <v>1.38643E-2</v>
      </c>
      <c r="BF18" s="360">
        <v>1.3968700000000001E-2</v>
      </c>
      <c r="BG18" s="360">
        <v>1.3231400000000001E-2</v>
      </c>
      <c r="BH18" s="360">
        <v>1.4406E-2</v>
      </c>
      <c r="BI18" s="360">
        <v>1.41394E-2</v>
      </c>
      <c r="BJ18" s="360">
        <v>1.45925E-2</v>
      </c>
      <c r="BK18" s="360">
        <v>1.44844E-2</v>
      </c>
      <c r="BL18" s="360">
        <v>1.3479700000000001E-2</v>
      </c>
      <c r="BM18" s="360">
        <v>1.47013E-2</v>
      </c>
      <c r="BN18" s="360">
        <v>1.4161699999999999E-2</v>
      </c>
      <c r="BO18" s="360">
        <v>1.41469E-2</v>
      </c>
      <c r="BP18" s="360">
        <v>1.3322499999999999E-2</v>
      </c>
      <c r="BQ18" s="360">
        <v>1.39481E-2</v>
      </c>
      <c r="BR18" s="360">
        <v>1.3997900000000001E-2</v>
      </c>
      <c r="BS18" s="360">
        <v>1.32014E-2</v>
      </c>
      <c r="BT18" s="360">
        <v>1.4316300000000001E-2</v>
      </c>
      <c r="BU18" s="360">
        <v>1.4064800000000001E-2</v>
      </c>
      <c r="BV18" s="360">
        <v>1.45398E-2</v>
      </c>
    </row>
    <row r="19" spans="1:74" ht="12" customHeight="1" x14ac:dyDescent="0.2">
      <c r="A19" s="554" t="s">
        <v>55</v>
      </c>
      <c r="B19" s="601" t="s">
        <v>1252</v>
      </c>
      <c r="C19" s="272">
        <v>0.12973791300000001</v>
      </c>
      <c r="D19" s="272">
        <v>0.116126169</v>
      </c>
      <c r="E19" s="272">
        <v>0.12174576300000001</v>
      </c>
      <c r="F19" s="272">
        <v>0.121027992</v>
      </c>
      <c r="G19" s="272">
        <v>0.12460526299999999</v>
      </c>
      <c r="H19" s="272">
        <v>0.121134452</v>
      </c>
      <c r="I19" s="272">
        <v>0.12636212299999999</v>
      </c>
      <c r="J19" s="272">
        <v>0.12670922300000001</v>
      </c>
      <c r="K19" s="272">
        <v>0.121041312</v>
      </c>
      <c r="L19" s="272">
        <v>0.120135223</v>
      </c>
      <c r="M19" s="272">
        <v>0.121497802</v>
      </c>
      <c r="N19" s="272">
        <v>0.12576505299999999</v>
      </c>
      <c r="O19" s="272">
        <v>0.12675117599999999</v>
      </c>
      <c r="P19" s="272">
        <v>0.11851002300000001</v>
      </c>
      <c r="Q19" s="272">
        <v>0.121447376</v>
      </c>
      <c r="R19" s="272">
        <v>0.115260059</v>
      </c>
      <c r="S19" s="272">
        <v>0.120853956</v>
      </c>
      <c r="T19" s="272">
        <v>0.121132669</v>
      </c>
      <c r="U19" s="272">
        <v>0.124084676</v>
      </c>
      <c r="V19" s="272">
        <v>0.124402316</v>
      </c>
      <c r="W19" s="272">
        <v>0.116908159</v>
      </c>
      <c r="X19" s="272">
        <v>0.11952067600000001</v>
      </c>
      <c r="Y19" s="272">
        <v>0.121972399</v>
      </c>
      <c r="Z19" s="272">
        <v>0.142932266</v>
      </c>
      <c r="AA19" s="272">
        <v>0.13189726299999999</v>
      </c>
      <c r="AB19" s="272">
        <v>0.11752612899999999</v>
      </c>
      <c r="AC19" s="272">
        <v>0.12948659300000001</v>
      </c>
      <c r="AD19" s="272">
        <v>0.123486492</v>
      </c>
      <c r="AE19" s="272">
        <v>0.12701578299999999</v>
      </c>
      <c r="AF19" s="272">
        <v>0.127630522</v>
      </c>
      <c r="AG19" s="272">
        <v>0.132980083</v>
      </c>
      <c r="AH19" s="272">
        <v>0.13402440299999999</v>
      </c>
      <c r="AI19" s="272">
        <v>0.122918552</v>
      </c>
      <c r="AJ19" s="272">
        <v>0.12840758299999999</v>
      </c>
      <c r="AK19" s="272">
        <v>0.12902266200000001</v>
      </c>
      <c r="AL19" s="272">
        <v>0.13504683300000001</v>
      </c>
      <c r="AM19" s="272">
        <v>0.13149211299999999</v>
      </c>
      <c r="AN19" s="272">
        <v>0.121858879</v>
      </c>
      <c r="AO19" s="272">
        <v>0.12826982300000001</v>
      </c>
      <c r="AP19" s="272">
        <v>0.12602208200000001</v>
      </c>
      <c r="AQ19" s="272">
        <v>0.12834124299999999</v>
      </c>
      <c r="AR19" s="272">
        <v>0.12723111200000001</v>
      </c>
      <c r="AS19" s="272">
        <v>0.132105263</v>
      </c>
      <c r="AT19" s="272">
        <v>0.13361826299999999</v>
      </c>
      <c r="AU19" s="272">
        <v>0.123509642</v>
      </c>
      <c r="AV19" s="272">
        <v>0.12811573300000001</v>
      </c>
      <c r="AW19" s="272">
        <v>0.12673109199999999</v>
      </c>
      <c r="AX19" s="272">
        <v>0.13319732300000001</v>
      </c>
      <c r="AY19" s="272">
        <v>0.13052767300000001</v>
      </c>
      <c r="AZ19" s="272">
        <v>0.1151068</v>
      </c>
      <c r="BA19" s="272">
        <v>0.12009549999999999</v>
      </c>
      <c r="BB19" s="360">
        <v>0.1166338</v>
      </c>
      <c r="BC19" s="360">
        <v>0.1175861</v>
      </c>
      <c r="BD19" s="360">
        <v>0.1161626</v>
      </c>
      <c r="BE19" s="360">
        <v>0.1221483</v>
      </c>
      <c r="BF19" s="360">
        <v>0.1204954</v>
      </c>
      <c r="BG19" s="360">
        <v>0.1161498</v>
      </c>
      <c r="BH19" s="360">
        <v>0.1203921</v>
      </c>
      <c r="BI19" s="360">
        <v>0.1171374</v>
      </c>
      <c r="BJ19" s="360">
        <v>0.12238400000000001</v>
      </c>
      <c r="BK19" s="360">
        <v>0.12211809999999999</v>
      </c>
      <c r="BL19" s="360">
        <v>0.1096908</v>
      </c>
      <c r="BM19" s="360">
        <v>0.11654639999999999</v>
      </c>
      <c r="BN19" s="360">
        <v>0.1142567</v>
      </c>
      <c r="BO19" s="360">
        <v>0.1159379</v>
      </c>
      <c r="BP19" s="360">
        <v>0.114965</v>
      </c>
      <c r="BQ19" s="360">
        <v>0.1212187</v>
      </c>
      <c r="BR19" s="360">
        <v>0.1197281</v>
      </c>
      <c r="BS19" s="360">
        <v>0.11548029999999999</v>
      </c>
      <c r="BT19" s="360">
        <v>0.1197814</v>
      </c>
      <c r="BU19" s="360">
        <v>0.11656320000000001</v>
      </c>
      <c r="BV19" s="360">
        <v>0.1218341</v>
      </c>
    </row>
    <row r="20" spans="1:74" ht="12" customHeight="1" x14ac:dyDescent="0.2">
      <c r="A20" s="600" t="s">
        <v>22</v>
      </c>
      <c r="B20" s="601" t="s">
        <v>475</v>
      </c>
      <c r="C20" s="272">
        <v>0.21465293154000001</v>
      </c>
      <c r="D20" s="272">
        <v>0.19222158412000001</v>
      </c>
      <c r="E20" s="272">
        <v>0.20619255079000001</v>
      </c>
      <c r="F20" s="272">
        <v>0.20148378456999999</v>
      </c>
      <c r="G20" s="272">
        <v>0.20840417126999999</v>
      </c>
      <c r="H20" s="272">
        <v>0.20441159018999999</v>
      </c>
      <c r="I20" s="272">
        <v>0.21174850935</v>
      </c>
      <c r="J20" s="272">
        <v>0.21030080496</v>
      </c>
      <c r="K20" s="272">
        <v>0.20123520511000001</v>
      </c>
      <c r="L20" s="272">
        <v>0.20573611456999999</v>
      </c>
      <c r="M20" s="272">
        <v>0.20631987442999999</v>
      </c>
      <c r="N20" s="272">
        <v>0.21454946336</v>
      </c>
      <c r="O20" s="272">
        <v>0.21099900533999999</v>
      </c>
      <c r="P20" s="272">
        <v>0.19858971071000001</v>
      </c>
      <c r="Q20" s="272">
        <v>0.20796832027000001</v>
      </c>
      <c r="R20" s="272">
        <v>0.19462570366000001</v>
      </c>
      <c r="S20" s="272">
        <v>0.20502514471</v>
      </c>
      <c r="T20" s="272">
        <v>0.20332478408999999</v>
      </c>
      <c r="U20" s="272">
        <v>0.20940894063000001</v>
      </c>
      <c r="V20" s="272">
        <v>0.21054143871</v>
      </c>
      <c r="W20" s="272">
        <v>0.19798194709</v>
      </c>
      <c r="X20" s="272">
        <v>0.20499373162000001</v>
      </c>
      <c r="Y20" s="272">
        <v>0.20668818190999999</v>
      </c>
      <c r="Z20" s="272">
        <v>0.23284231321000001</v>
      </c>
      <c r="AA20" s="272">
        <v>0.22116293401000001</v>
      </c>
      <c r="AB20" s="272">
        <v>0.19730830108</v>
      </c>
      <c r="AC20" s="272">
        <v>0.21766550903000001</v>
      </c>
      <c r="AD20" s="272">
        <v>0.20520072450999999</v>
      </c>
      <c r="AE20" s="272">
        <v>0.21312685350999999</v>
      </c>
      <c r="AF20" s="272">
        <v>0.20989921737</v>
      </c>
      <c r="AG20" s="272">
        <v>0.21708280505999999</v>
      </c>
      <c r="AH20" s="272">
        <v>0.22098656121999999</v>
      </c>
      <c r="AI20" s="272">
        <v>0.2045775604</v>
      </c>
      <c r="AJ20" s="272">
        <v>0.21528818365999999</v>
      </c>
      <c r="AK20" s="272">
        <v>0.21738726832999999</v>
      </c>
      <c r="AL20" s="272">
        <v>0.22437367596999999</v>
      </c>
      <c r="AM20" s="272">
        <v>0.21928685972</v>
      </c>
      <c r="AN20" s="272">
        <v>0.20166542439999999</v>
      </c>
      <c r="AO20" s="272">
        <v>0.21563695122000001</v>
      </c>
      <c r="AP20" s="272">
        <v>0.20906795680000001</v>
      </c>
      <c r="AQ20" s="272">
        <v>0.21478227893999999</v>
      </c>
      <c r="AR20" s="272">
        <v>0.21147395122000001</v>
      </c>
      <c r="AS20" s="272">
        <v>0.22030570430999999</v>
      </c>
      <c r="AT20" s="272">
        <v>0.2224833776</v>
      </c>
      <c r="AU20" s="272">
        <v>0.20495857062</v>
      </c>
      <c r="AV20" s="272">
        <v>0.21563807266999999</v>
      </c>
      <c r="AW20" s="272">
        <v>0.21211460107999999</v>
      </c>
      <c r="AX20" s="272">
        <v>0.21977610136</v>
      </c>
      <c r="AY20" s="272">
        <v>0.21526917959</v>
      </c>
      <c r="AZ20" s="272">
        <v>0.19291720000000001</v>
      </c>
      <c r="BA20" s="272">
        <v>0.20751359999999999</v>
      </c>
      <c r="BB20" s="360">
        <v>0.1998143</v>
      </c>
      <c r="BC20" s="360">
        <v>0.20482120000000001</v>
      </c>
      <c r="BD20" s="360">
        <v>0.20146459999999999</v>
      </c>
      <c r="BE20" s="360">
        <v>0.20883479999999999</v>
      </c>
      <c r="BF20" s="360">
        <v>0.20747740000000001</v>
      </c>
      <c r="BG20" s="360">
        <v>0.19765740000000001</v>
      </c>
      <c r="BH20" s="360">
        <v>0.20473330000000001</v>
      </c>
      <c r="BI20" s="360">
        <v>0.20193230000000001</v>
      </c>
      <c r="BJ20" s="360">
        <v>0.21201120000000001</v>
      </c>
      <c r="BK20" s="360">
        <v>0.2082821</v>
      </c>
      <c r="BL20" s="360">
        <v>0.1901998</v>
      </c>
      <c r="BM20" s="360">
        <v>0.20409279999999999</v>
      </c>
      <c r="BN20" s="360">
        <v>0.19755490000000001</v>
      </c>
      <c r="BO20" s="360">
        <v>0.20361099999999999</v>
      </c>
      <c r="BP20" s="360">
        <v>0.20096829999999999</v>
      </c>
      <c r="BQ20" s="360">
        <v>0.2084935</v>
      </c>
      <c r="BR20" s="360">
        <v>0.2078084</v>
      </c>
      <c r="BS20" s="360">
        <v>0.19791919999999999</v>
      </c>
      <c r="BT20" s="360">
        <v>0.20455909999999999</v>
      </c>
      <c r="BU20" s="360">
        <v>0.20165530000000001</v>
      </c>
      <c r="BV20" s="360">
        <v>0.21099000000000001</v>
      </c>
    </row>
    <row r="21" spans="1:74" ht="12" customHeight="1" x14ac:dyDescent="0.2">
      <c r="A21" s="600"/>
      <c r="B21" s="170" t="s">
        <v>477</v>
      </c>
      <c r="C21" s="238"/>
      <c r="D21" s="238"/>
      <c r="E21" s="238"/>
      <c r="F21" s="238"/>
      <c r="G21" s="238"/>
      <c r="H21" s="238"/>
      <c r="I21" s="238"/>
      <c r="J21" s="238"/>
      <c r="K21" s="238"/>
      <c r="L21" s="238"/>
      <c r="M21" s="238"/>
      <c r="N21" s="238"/>
      <c r="O21" s="238"/>
      <c r="P21" s="238"/>
      <c r="Q21" s="238"/>
      <c r="R21" s="238"/>
      <c r="S21" s="238"/>
      <c r="T21" s="238"/>
      <c r="U21" s="238"/>
      <c r="V21" s="238"/>
      <c r="W21" s="238"/>
      <c r="X21" s="238"/>
      <c r="Y21" s="238"/>
      <c r="Z21" s="238"/>
      <c r="AA21" s="238"/>
      <c r="AB21" s="238"/>
      <c r="AC21" s="238"/>
      <c r="AD21" s="238"/>
      <c r="AE21" s="238"/>
      <c r="AF21" s="238"/>
      <c r="AG21" s="238"/>
      <c r="AH21" s="238"/>
      <c r="AI21" s="238"/>
      <c r="AJ21" s="238"/>
      <c r="AK21" s="238"/>
      <c r="AL21" s="238"/>
      <c r="AM21" s="238"/>
      <c r="AN21" s="238"/>
      <c r="AO21" s="238"/>
      <c r="AP21" s="238"/>
      <c r="AQ21" s="238"/>
      <c r="AR21" s="238"/>
      <c r="AS21" s="238"/>
      <c r="AT21" s="238"/>
      <c r="AU21" s="238"/>
      <c r="AV21" s="238"/>
      <c r="AW21" s="238"/>
      <c r="AX21" s="238"/>
      <c r="AY21" s="238"/>
      <c r="AZ21" s="238"/>
      <c r="BA21" s="238"/>
      <c r="BB21" s="361"/>
      <c r="BC21" s="361"/>
      <c r="BD21" s="361"/>
      <c r="BE21" s="361"/>
      <c r="BF21" s="361"/>
      <c r="BG21" s="361"/>
      <c r="BH21" s="361"/>
      <c r="BI21" s="361"/>
      <c r="BJ21" s="361"/>
      <c r="BK21" s="361"/>
      <c r="BL21" s="361"/>
      <c r="BM21" s="361"/>
      <c r="BN21" s="361"/>
      <c r="BO21" s="361"/>
      <c r="BP21" s="361"/>
      <c r="BQ21" s="361"/>
      <c r="BR21" s="361"/>
      <c r="BS21" s="361"/>
      <c r="BT21" s="361"/>
      <c r="BU21" s="361"/>
      <c r="BV21" s="361"/>
    </row>
    <row r="22" spans="1:74" ht="12" customHeight="1" x14ac:dyDescent="0.2">
      <c r="A22" s="600" t="s">
        <v>67</v>
      </c>
      <c r="B22" s="601" t="s">
        <v>582</v>
      </c>
      <c r="C22" s="272">
        <v>1.6731509999999999E-3</v>
      </c>
      <c r="D22" s="272">
        <v>1.5112330000000001E-3</v>
      </c>
      <c r="E22" s="272">
        <v>1.6731509999999999E-3</v>
      </c>
      <c r="F22" s="272">
        <v>1.619178E-3</v>
      </c>
      <c r="G22" s="272">
        <v>1.6731509999999999E-3</v>
      </c>
      <c r="H22" s="272">
        <v>1.619178E-3</v>
      </c>
      <c r="I22" s="272">
        <v>1.6731509999999999E-3</v>
      </c>
      <c r="J22" s="272">
        <v>1.6731509999999999E-3</v>
      </c>
      <c r="K22" s="272">
        <v>1.619178E-3</v>
      </c>
      <c r="L22" s="272">
        <v>1.6731509999999999E-3</v>
      </c>
      <c r="M22" s="272">
        <v>1.619178E-3</v>
      </c>
      <c r="N22" s="272">
        <v>1.6731509999999999E-3</v>
      </c>
      <c r="O22" s="272">
        <v>1.6685789999999999E-3</v>
      </c>
      <c r="P22" s="272">
        <v>1.560929E-3</v>
      </c>
      <c r="Q22" s="272">
        <v>1.6685789999999999E-3</v>
      </c>
      <c r="R22" s="272">
        <v>1.6147539999999999E-3</v>
      </c>
      <c r="S22" s="272">
        <v>1.6685789999999999E-3</v>
      </c>
      <c r="T22" s="272">
        <v>1.6147539999999999E-3</v>
      </c>
      <c r="U22" s="272">
        <v>1.6685789999999999E-3</v>
      </c>
      <c r="V22" s="272">
        <v>1.6685789999999999E-3</v>
      </c>
      <c r="W22" s="272">
        <v>1.6147539999999999E-3</v>
      </c>
      <c r="X22" s="272">
        <v>1.6685789999999999E-3</v>
      </c>
      <c r="Y22" s="272">
        <v>1.6147539999999999E-3</v>
      </c>
      <c r="Z22" s="272">
        <v>1.6685789999999999E-3</v>
      </c>
      <c r="AA22" s="272">
        <v>1.6731509999999999E-3</v>
      </c>
      <c r="AB22" s="272">
        <v>1.5112330000000001E-3</v>
      </c>
      <c r="AC22" s="272">
        <v>1.6731509999999999E-3</v>
      </c>
      <c r="AD22" s="272">
        <v>1.619178E-3</v>
      </c>
      <c r="AE22" s="272">
        <v>1.6731509999999999E-3</v>
      </c>
      <c r="AF22" s="272">
        <v>1.619178E-3</v>
      </c>
      <c r="AG22" s="272">
        <v>1.6731509999999999E-3</v>
      </c>
      <c r="AH22" s="272">
        <v>1.6731509999999999E-3</v>
      </c>
      <c r="AI22" s="272">
        <v>1.619178E-3</v>
      </c>
      <c r="AJ22" s="272">
        <v>1.6731509999999999E-3</v>
      </c>
      <c r="AK22" s="272">
        <v>1.619178E-3</v>
      </c>
      <c r="AL22" s="272">
        <v>1.6731509999999999E-3</v>
      </c>
      <c r="AM22" s="272">
        <v>1.6731509999999999E-3</v>
      </c>
      <c r="AN22" s="272">
        <v>1.5112330000000001E-3</v>
      </c>
      <c r="AO22" s="272">
        <v>1.6731509999999999E-3</v>
      </c>
      <c r="AP22" s="272">
        <v>1.619178E-3</v>
      </c>
      <c r="AQ22" s="272">
        <v>1.6731509999999999E-3</v>
      </c>
      <c r="AR22" s="272">
        <v>1.619178E-3</v>
      </c>
      <c r="AS22" s="272">
        <v>1.6731509999999999E-3</v>
      </c>
      <c r="AT22" s="272">
        <v>1.6731509999999999E-3</v>
      </c>
      <c r="AU22" s="272">
        <v>1.619178E-3</v>
      </c>
      <c r="AV22" s="272">
        <v>1.6731509999999999E-3</v>
      </c>
      <c r="AW22" s="272">
        <v>1.619178E-3</v>
      </c>
      <c r="AX22" s="272">
        <v>1.9812520000000002E-3</v>
      </c>
      <c r="AY22" s="272">
        <v>2.0605300000000001E-3</v>
      </c>
      <c r="AZ22" s="272">
        <v>1.5112330000000001E-3</v>
      </c>
      <c r="BA22" s="272">
        <v>1.6731509999999999E-3</v>
      </c>
      <c r="BB22" s="360">
        <v>1.7069400000000001E-3</v>
      </c>
      <c r="BC22" s="360">
        <v>1.7100100000000001E-3</v>
      </c>
      <c r="BD22" s="360">
        <v>1.71827E-3</v>
      </c>
      <c r="BE22" s="360">
        <v>1.72237E-3</v>
      </c>
      <c r="BF22" s="360">
        <v>1.7268400000000001E-3</v>
      </c>
      <c r="BG22" s="360">
        <v>1.7366300000000001E-3</v>
      </c>
      <c r="BH22" s="360">
        <v>1.7424000000000001E-3</v>
      </c>
      <c r="BI22" s="360">
        <v>1.7535999999999999E-3</v>
      </c>
      <c r="BJ22" s="360">
        <v>1.73291E-3</v>
      </c>
      <c r="BK22" s="360">
        <v>1.70312E-3</v>
      </c>
      <c r="BL22" s="360">
        <v>1.72057E-3</v>
      </c>
      <c r="BM22" s="360">
        <v>1.72488E-3</v>
      </c>
      <c r="BN22" s="360">
        <v>1.7265099999999999E-3</v>
      </c>
      <c r="BO22" s="360">
        <v>1.7280100000000001E-3</v>
      </c>
      <c r="BP22" s="360">
        <v>1.7288900000000001E-3</v>
      </c>
      <c r="BQ22" s="360">
        <v>1.72949E-3</v>
      </c>
      <c r="BR22" s="360">
        <v>1.7297300000000001E-3</v>
      </c>
      <c r="BS22" s="360">
        <v>1.7290999999999999E-3</v>
      </c>
      <c r="BT22" s="360">
        <v>1.7278899999999999E-3</v>
      </c>
      <c r="BU22" s="360">
        <v>1.72555E-3</v>
      </c>
      <c r="BV22" s="360">
        <v>1.72488E-3</v>
      </c>
    </row>
    <row r="23" spans="1:74" ht="12" customHeight="1" x14ac:dyDescent="0.2">
      <c r="A23" s="600" t="s">
        <v>1250</v>
      </c>
      <c r="B23" s="601" t="s">
        <v>1249</v>
      </c>
      <c r="C23" s="272">
        <v>3.237515719E-3</v>
      </c>
      <c r="D23" s="272">
        <v>3.5344000575999999E-3</v>
      </c>
      <c r="E23" s="272">
        <v>4.7685483099999997E-3</v>
      </c>
      <c r="F23" s="272">
        <v>5.2540116623999997E-3</v>
      </c>
      <c r="G23" s="272">
        <v>5.7729317250000004E-3</v>
      </c>
      <c r="H23" s="272">
        <v>5.7261981235000002E-3</v>
      </c>
      <c r="I23" s="272">
        <v>5.9770811476000003E-3</v>
      </c>
      <c r="J23" s="272">
        <v>5.7889160651999998E-3</v>
      </c>
      <c r="K23" s="272">
        <v>5.1515334151000002E-3</v>
      </c>
      <c r="L23" s="272">
        <v>4.5435881811999998E-3</v>
      </c>
      <c r="M23" s="272">
        <v>3.6700752108999998E-3</v>
      </c>
      <c r="N23" s="272">
        <v>3.4737164536E-3</v>
      </c>
      <c r="O23" s="272">
        <v>3.4407132790999998E-3</v>
      </c>
      <c r="P23" s="272">
        <v>4.0376595136000001E-3</v>
      </c>
      <c r="Q23" s="272">
        <v>5.2070133820000001E-3</v>
      </c>
      <c r="R23" s="272">
        <v>5.6488428324999998E-3</v>
      </c>
      <c r="S23" s="272">
        <v>6.1231264188000003E-3</v>
      </c>
      <c r="T23" s="272">
        <v>6.2370362631999996E-3</v>
      </c>
      <c r="U23" s="272">
        <v>6.4212921657999999E-3</v>
      </c>
      <c r="V23" s="272">
        <v>6.2542581345000001E-3</v>
      </c>
      <c r="W23" s="272">
        <v>5.5840968778000004E-3</v>
      </c>
      <c r="X23" s="272">
        <v>4.9465654603000004E-3</v>
      </c>
      <c r="Y23" s="272">
        <v>3.9549118974E-3</v>
      </c>
      <c r="Z23" s="272">
        <v>3.8794065822000002E-3</v>
      </c>
      <c r="AA23" s="272">
        <v>4.0413906449000003E-3</v>
      </c>
      <c r="AB23" s="272">
        <v>4.4738830721000001E-3</v>
      </c>
      <c r="AC23" s="272">
        <v>6.1976285111000002E-3</v>
      </c>
      <c r="AD23" s="272">
        <v>6.8735073301000003E-3</v>
      </c>
      <c r="AE23" s="272">
        <v>7.5990016959000001E-3</v>
      </c>
      <c r="AF23" s="272">
        <v>7.7351801121999996E-3</v>
      </c>
      <c r="AG23" s="272">
        <v>7.9965807302000008E-3</v>
      </c>
      <c r="AH23" s="272">
        <v>7.7816600287E-3</v>
      </c>
      <c r="AI23" s="272">
        <v>7.0271704619000001E-3</v>
      </c>
      <c r="AJ23" s="272">
        <v>6.2705881022999998E-3</v>
      </c>
      <c r="AK23" s="272">
        <v>4.9467283682000001E-3</v>
      </c>
      <c r="AL23" s="272">
        <v>4.8129912989000002E-3</v>
      </c>
      <c r="AM23" s="272">
        <v>5.3080180352000003E-3</v>
      </c>
      <c r="AN23" s="272">
        <v>5.8605709052999997E-3</v>
      </c>
      <c r="AO23" s="272">
        <v>7.9238783978000001E-3</v>
      </c>
      <c r="AP23" s="272">
        <v>8.8327543127999994E-3</v>
      </c>
      <c r="AQ23" s="272">
        <v>9.7077303423000003E-3</v>
      </c>
      <c r="AR23" s="272">
        <v>9.9712036550000001E-3</v>
      </c>
      <c r="AS23" s="272">
        <v>1.0157916128000001E-2</v>
      </c>
      <c r="AT23" s="272">
        <v>9.7785490326999999E-3</v>
      </c>
      <c r="AU23" s="272">
        <v>8.8338632606000007E-3</v>
      </c>
      <c r="AV23" s="272">
        <v>7.7163799289000001E-3</v>
      </c>
      <c r="AW23" s="272">
        <v>6.0816279140999997E-3</v>
      </c>
      <c r="AX23" s="272">
        <v>5.7075378297000001E-3</v>
      </c>
      <c r="AY23" s="272">
        <v>6.2698682094000004E-3</v>
      </c>
      <c r="AZ23" s="272">
        <v>7.0254100000000002E-3</v>
      </c>
      <c r="BA23" s="272">
        <v>9.5558399999999995E-3</v>
      </c>
      <c r="BB23" s="360">
        <v>1.05456E-2</v>
      </c>
      <c r="BC23" s="360">
        <v>1.1597700000000001E-2</v>
      </c>
      <c r="BD23" s="360">
        <v>1.17261E-2</v>
      </c>
      <c r="BE23" s="360">
        <v>1.21774E-2</v>
      </c>
      <c r="BF23" s="360">
        <v>1.1785800000000001E-2</v>
      </c>
      <c r="BG23" s="360">
        <v>1.06958E-2</v>
      </c>
      <c r="BH23" s="360">
        <v>9.6181800000000005E-3</v>
      </c>
      <c r="BI23" s="360">
        <v>7.7916799999999996E-3</v>
      </c>
      <c r="BJ23" s="360">
        <v>7.4743500000000003E-3</v>
      </c>
      <c r="BK23" s="360">
        <v>8.0172799999999999E-3</v>
      </c>
      <c r="BL23" s="360">
        <v>9.0786900000000004E-3</v>
      </c>
      <c r="BM23" s="360">
        <v>1.1762099999999999E-2</v>
      </c>
      <c r="BN23" s="360">
        <v>1.28869E-2</v>
      </c>
      <c r="BO23" s="360">
        <v>1.41146E-2</v>
      </c>
      <c r="BP23" s="360">
        <v>1.42302E-2</v>
      </c>
      <c r="BQ23" s="360">
        <v>1.47587E-2</v>
      </c>
      <c r="BR23" s="360">
        <v>1.4265099999999999E-2</v>
      </c>
      <c r="BS23" s="360">
        <v>1.2934299999999999E-2</v>
      </c>
      <c r="BT23" s="360">
        <v>1.1620699999999999E-2</v>
      </c>
      <c r="BU23" s="360">
        <v>9.4056899999999995E-3</v>
      </c>
      <c r="BV23" s="360">
        <v>9.02062E-3</v>
      </c>
    </row>
    <row r="24" spans="1:74" ht="12" customHeight="1" x14ac:dyDescent="0.2">
      <c r="A24" s="554" t="s">
        <v>1039</v>
      </c>
      <c r="B24" s="601" t="s">
        <v>1018</v>
      </c>
      <c r="C24" s="272">
        <v>3.8576700000000001E-3</v>
      </c>
      <c r="D24" s="272">
        <v>3.3915199999999999E-3</v>
      </c>
      <c r="E24" s="272">
        <v>3.8823500000000001E-3</v>
      </c>
      <c r="F24" s="272">
        <v>3.8593099999999999E-3</v>
      </c>
      <c r="G24" s="272">
        <v>4.0069900000000002E-3</v>
      </c>
      <c r="H24" s="272">
        <v>3.9311499999999996E-3</v>
      </c>
      <c r="I24" s="272">
        <v>4.2678000000000004E-3</v>
      </c>
      <c r="J24" s="272">
        <v>4.0826600000000001E-3</v>
      </c>
      <c r="K24" s="272">
        <v>4.0447599999999997E-3</v>
      </c>
      <c r="L24" s="272">
        <v>3.7764600000000001E-3</v>
      </c>
      <c r="M24" s="272">
        <v>3.9126100000000004E-3</v>
      </c>
      <c r="N24" s="272">
        <v>4.0157700000000001E-3</v>
      </c>
      <c r="O24" s="272">
        <v>3.9803499999999997E-3</v>
      </c>
      <c r="P24" s="272">
        <v>3.61445E-3</v>
      </c>
      <c r="Q24" s="272">
        <v>4.1044499999999999E-3</v>
      </c>
      <c r="R24" s="272">
        <v>3.9306699999999998E-3</v>
      </c>
      <c r="S24" s="272">
        <v>4.0506500000000003E-3</v>
      </c>
      <c r="T24" s="272">
        <v>3.9919600000000001E-3</v>
      </c>
      <c r="U24" s="272">
        <v>4.2129000000000003E-3</v>
      </c>
      <c r="V24" s="272">
        <v>4.1688999999999997E-3</v>
      </c>
      <c r="W24" s="272">
        <v>3.9595200000000002E-3</v>
      </c>
      <c r="X24" s="272">
        <v>3.9046300000000001E-3</v>
      </c>
      <c r="Y24" s="272">
        <v>4.0761E-3</v>
      </c>
      <c r="Z24" s="272">
        <v>4.1364699999999997E-3</v>
      </c>
      <c r="AA24" s="272">
        <v>4.2868300000000002E-3</v>
      </c>
      <c r="AB24" s="272">
        <v>3.7689799999999999E-3</v>
      </c>
      <c r="AC24" s="272">
        <v>4.0016399999999999E-3</v>
      </c>
      <c r="AD24" s="272">
        <v>3.89098E-3</v>
      </c>
      <c r="AE24" s="272">
        <v>4.07202E-3</v>
      </c>
      <c r="AF24" s="272">
        <v>3.9536199999999997E-3</v>
      </c>
      <c r="AG24" s="272">
        <v>4.09437E-3</v>
      </c>
      <c r="AH24" s="272">
        <v>4.09056E-3</v>
      </c>
      <c r="AI24" s="272">
        <v>3.6854800000000001E-3</v>
      </c>
      <c r="AJ24" s="272">
        <v>3.6843900000000001E-3</v>
      </c>
      <c r="AK24" s="272">
        <v>3.9208699999999999E-3</v>
      </c>
      <c r="AL24" s="272">
        <v>4.0565999999999996E-3</v>
      </c>
      <c r="AM24" s="272">
        <v>3.9108900000000002E-3</v>
      </c>
      <c r="AN24" s="272">
        <v>3.6261800000000001E-3</v>
      </c>
      <c r="AO24" s="272">
        <v>3.9427899999999998E-3</v>
      </c>
      <c r="AP24" s="272">
        <v>3.6369699999999998E-3</v>
      </c>
      <c r="AQ24" s="272">
        <v>3.6717799999999999E-3</v>
      </c>
      <c r="AR24" s="272">
        <v>3.58304E-3</v>
      </c>
      <c r="AS24" s="272">
        <v>3.5714900000000001E-3</v>
      </c>
      <c r="AT24" s="272">
        <v>3.6228699999999998E-3</v>
      </c>
      <c r="AU24" s="272">
        <v>3.2303800000000001E-3</v>
      </c>
      <c r="AV24" s="272">
        <v>3.6995000000000001E-3</v>
      </c>
      <c r="AW24" s="272">
        <v>3.80014E-3</v>
      </c>
      <c r="AX24" s="272">
        <v>3.9065100000000002E-3</v>
      </c>
      <c r="AY24" s="272">
        <v>3.88156E-3</v>
      </c>
      <c r="AZ24" s="272">
        <v>3.4327799999999999E-3</v>
      </c>
      <c r="BA24" s="272">
        <v>3.8063699999999999E-3</v>
      </c>
      <c r="BB24" s="360">
        <v>3.6109499999999999E-3</v>
      </c>
      <c r="BC24" s="360">
        <v>3.7152999999999999E-3</v>
      </c>
      <c r="BD24" s="360">
        <v>3.6855799999999999E-3</v>
      </c>
      <c r="BE24" s="360">
        <v>3.70273E-3</v>
      </c>
      <c r="BF24" s="360">
        <v>3.74582E-3</v>
      </c>
      <c r="BG24" s="360">
        <v>3.4453600000000002E-3</v>
      </c>
      <c r="BH24" s="360">
        <v>3.79898E-3</v>
      </c>
      <c r="BI24" s="360">
        <v>3.5666999999999999E-3</v>
      </c>
      <c r="BJ24" s="360">
        <v>3.7974300000000001E-3</v>
      </c>
      <c r="BK24" s="360">
        <v>3.80708E-3</v>
      </c>
      <c r="BL24" s="360">
        <v>3.5506999999999999E-3</v>
      </c>
      <c r="BM24" s="360">
        <v>3.8176899999999999E-3</v>
      </c>
      <c r="BN24" s="360">
        <v>3.6338899999999999E-3</v>
      </c>
      <c r="BO24" s="360">
        <v>3.7430599999999999E-3</v>
      </c>
      <c r="BP24" s="360">
        <v>3.7117600000000001E-3</v>
      </c>
      <c r="BQ24" s="360">
        <v>3.7225299999999999E-3</v>
      </c>
      <c r="BR24" s="360">
        <v>3.75633E-3</v>
      </c>
      <c r="BS24" s="360">
        <v>3.4462300000000002E-3</v>
      </c>
      <c r="BT24" s="360">
        <v>3.7816199999999999E-3</v>
      </c>
      <c r="BU24" s="360">
        <v>3.5410900000000002E-3</v>
      </c>
      <c r="BV24" s="360">
        <v>3.7878399999999998E-3</v>
      </c>
    </row>
    <row r="25" spans="1:74" ht="12" customHeight="1" x14ac:dyDescent="0.2">
      <c r="A25" s="554" t="s">
        <v>24</v>
      </c>
      <c r="B25" s="601" t="s">
        <v>1252</v>
      </c>
      <c r="C25" s="272">
        <v>6.8170799999999997E-3</v>
      </c>
      <c r="D25" s="272">
        <v>6.1809350000000002E-3</v>
      </c>
      <c r="E25" s="272">
        <v>6.7367299999999998E-3</v>
      </c>
      <c r="F25" s="272">
        <v>6.5181919999999999E-3</v>
      </c>
      <c r="G25" s="272">
        <v>6.5756599999999997E-3</v>
      </c>
      <c r="H25" s="272">
        <v>6.468812E-3</v>
      </c>
      <c r="I25" s="272">
        <v>6.8221000000000002E-3</v>
      </c>
      <c r="J25" s="272">
        <v>6.7008700000000003E-3</v>
      </c>
      <c r="K25" s="272">
        <v>6.5389519999999998E-3</v>
      </c>
      <c r="L25" s="272">
        <v>6.6903500000000003E-3</v>
      </c>
      <c r="M25" s="272">
        <v>6.4849419999999996E-3</v>
      </c>
      <c r="N25" s="272">
        <v>6.7529599999999997E-3</v>
      </c>
      <c r="O25" s="272">
        <v>7.1695170000000003E-3</v>
      </c>
      <c r="P25" s="272">
        <v>6.6952540000000003E-3</v>
      </c>
      <c r="Q25" s="272">
        <v>6.9805570000000001E-3</v>
      </c>
      <c r="R25" s="272">
        <v>6.8385410000000001E-3</v>
      </c>
      <c r="S25" s="272">
        <v>6.9636569999999998E-3</v>
      </c>
      <c r="T25" s="272">
        <v>6.9288910000000004E-3</v>
      </c>
      <c r="U25" s="272">
        <v>7.1049770000000002E-3</v>
      </c>
      <c r="V25" s="272">
        <v>7.1841769999999999E-3</v>
      </c>
      <c r="W25" s="272">
        <v>6.900771E-3</v>
      </c>
      <c r="X25" s="272">
        <v>7.0460569999999997E-3</v>
      </c>
      <c r="Y25" s="272">
        <v>6.8149509999999996E-3</v>
      </c>
      <c r="Z25" s="272">
        <v>7.1127969999999997E-3</v>
      </c>
      <c r="AA25" s="272">
        <v>7.2692310000000001E-3</v>
      </c>
      <c r="AB25" s="272">
        <v>6.5207219999999996E-3</v>
      </c>
      <c r="AC25" s="272">
        <v>7.0128710000000004E-3</v>
      </c>
      <c r="AD25" s="272">
        <v>6.8007650000000003E-3</v>
      </c>
      <c r="AE25" s="272">
        <v>7.0318510000000004E-3</v>
      </c>
      <c r="AF25" s="272">
        <v>6.8322649999999997E-3</v>
      </c>
      <c r="AG25" s="272">
        <v>7.0834909999999999E-3</v>
      </c>
      <c r="AH25" s="272">
        <v>7.0936710000000002E-3</v>
      </c>
      <c r="AI25" s="272">
        <v>6.7210949999999998E-3</v>
      </c>
      <c r="AJ25" s="272">
        <v>7.1227210000000003E-3</v>
      </c>
      <c r="AK25" s="272">
        <v>6.9863750000000004E-3</v>
      </c>
      <c r="AL25" s="272">
        <v>7.2544510000000003E-3</v>
      </c>
      <c r="AM25" s="272">
        <v>7.204691E-3</v>
      </c>
      <c r="AN25" s="272">
        <v>6.5567719999999998E-3</v>
      </c>
      <c r="AO25" s="272">
        <v>7.2165709999999997E-3</v>
      </c>
      <c r="AP25" s="272">
        <v>6.8282450000000001E-3</v>
      </c>
      <c r="AQ25" s="272">
        <v>7.0389909999999997E-3</v>
      </c>
      <c r="AR25" s="272">
        <v>6.9274749999999998E-3</v>
      </c>
      <c r="AS25" s="272">
        <v>7.1290609999999999E-3</v>
      </c>
      <c r="AT25" s="272">
        <v>7.1742309999999997E-3</v>
      </c>
      <c r="AU25" s="272">
        <v>6.8606650000000002E-3</v>
      </c>
      <c r="AV25" s="272">
        <v>7.0437310000000001E-3</v>
      </c>
      <c r="AW25" s="272">
        <v>6.8354649999999998E-3</v>
      </c>
      <c r="AX25" s="272">
        <v>7.2573710000000003E-3</v>
      </c>
      <c r="AY25" s="272">
        <v>7.2840309999999998E-3</v>
      </c>
      <c r="AZ25" s="272">
        <v>6.4957399999999998E-3</v>
      </c>
      <c r="BA25" s="272">
        <v>7.0454899999999997E-3</v>
      </c>
      <c r="BB25" s="360">
        <v>6.6305399999999999E-3</v>
      </c>
      <c r="BC25" s="360">
        <v>6.9694199999999996E-3</v>
      </c>
      <c r="BD25" s="360">
        <v>6.9919200000000004E-3</v>
      </c>
      <c r="BE25" s="360">
        <v>7.2689699999999996E-3</v>
      </c>
      <c r="BF25" s="360">
        <v>7.4054200000000002E-3</v>
      </c>
      <c r="BG25" s="360">
        <v>7.02077E-3</v>
      </c>
      <c r="BH25" s="360">
        <v>6.9604899999999997E-3</v>
      </c>
      <c r="BI25" s="360">
        <v>6.6482499999999996E-3</v>
      </c>
      <c r="BJ25" s="360">
        <v>7.2422399999999996E-3</v>
      </c>
      <c r="BK25" s="360">
        <v>7.2524499999999997E-3</v>
      </c>
      <c r="BL25" s="360">
        <v>6.4927199999999996E-3</v>
      </c>
      <c r="BM25" s="360">
        <v>7.0335600000000003E-3</v>
      </c>
      <c r="BN25" s="360">
        <v>6.6299499999999999E-3</v>
      </c>
      <c r="BO25" s="360">
        <v>6.9794799999999997E-3</v>
      </c>
      <c r="BP25" s="360">
        <v>7.0191899999999998E-3</v>
      </c>
      <c r="BQ25" s="360">
        <v>7.2947000000000003E-3</v>
      </c>
      <c r="BR25" s="360">
        <v>7.4203000000000003E-3</v>
      </c>
      <c r="BS25" s="360">
        <v>7.0094399999999996E-3</v>
      </c>
      <c r="BT25" s="360">
        <v>6.9465400000000002E-3</v>
      </c>
      <c r="BU25" s="360">
        <v>6.6413599999999998E-3</v>
      </c>
      <c r="BV25" s="360">
        <v>7.2388399999999999E-3</v>
      </c>
    </row>
    <row r="26" spans="1:74" ht="12" customHeight="1" x14ac:dyDescent="0.2">
      <c r="A26" s="600" t="s">
        <v>237</v>
      </c>
      <c r="B26" s="601" t="s">
        <v>475</v>
      </c>
      <c r="C26" s="272">
        <v>1.7627717354000001E-2</v>
      </c>
      <c r="D26" s="272">
        <v>1.6543262246000001E-2</v>
      </c>
      <c r="E26" s="272">
        <v>1.9205447306E-2</v>
      </c>
      <c r="F26" s="272">
        <v>1.9304822013E-2</v>
      </c>
      <c r="G26" s="272">
        <v>2.0270304140000001E-2</v>
      </c>
      <c r="H26" s="272">
        <v>1.9944905825000001E-2</v>
      </c>
      <c r="I26" s="272">
        <v>2.0995626606999999E-2</v>
      </c>
      <c r="J26" s="272">
        <v>2.0509311394000002E-2</v>
      </c>
      <c r="K26" s="272">
        <v>1.9528323053999999E-2</v>
      </c>
      <c r="L26" s="272">
        <v>1.8879168096000001E-2</v>
      </c>
      <c r="M26" s="272">
        <v>1.7833773765000002E-2</v>
      </c>
      <c r="N26" s="272">
        <v>1.8086965396999999E-2</v>
      </c>
      <c r="O26" s="272">
        <v>1.8434772559000001E-2</v>
      </c>
      <c r="P26" s="272">
        <v>1.8099358127999999E-2</v>
      </c>
      <c r="Q26" s="272">
        <v>2.0329166826999999E-2</v>
      </c>
      <c r="R26" s="272">
        <v>2.0174097100999999E-2</v>
      </c>
      <c r="S26" s="272">
        <v>2.1100040986000001E-2</v>
      </c>
      <c r="T26" s="272">
        <v>2.1076453251999999E-2</v>
      </c>
      <c r="U26" s="272">
        <v>2.1782655019000001E-2</v>
      </c>
      <c r="V26" s="272">
        <v>2.1718896476000001E-2</v>
      </c>
      <c r="W26" s="272">
        <v>2.0397526544999999E-2</v>
      </c>
      <c r="X26" s="272">
        <v>1.9917716113999999E-2</v>
      </c>
      <c r="Y26" s="272">
        <v>1.8747313626E-2</v>
      </c>
      <c r="Z26" s="272">
        <v>1.9228471540999999E-2</v>
      </c>
      <c r="AA26" s="272">
        <v>1.9484175079999999E-2</v>
      </c>
      <c r="AB26" s="272">
        <v>1.8240355569999998E-2</v>
      </c>
      <c r="AC26" s="272">
        <v>2.1092960882000002E-2</v>
      </c>
      <c r="AD26" s="272">
        <v>2.1428376054000001E-2</v>
      </c>
      <c r="AE26" s="272">
        <v>2.2767504567E-2</v>
      </c>
      <c r="AF26" s="272">
        <v>2.2447590082999999E-2</v>
      </c>
      <c r="AG26" s="272">
        <v>2.3112662286000001E-2</v>
      </c>
      <c r="AH26" s="272">
        <v>2.3019755890999999E-2</v>
      </c>
      <c r="AI26" s="272">
        <v>2.1261108013000001E-2</v>
      </c>
      <c r="AJ26" s="272">
        <v>2.11716474E-2</v>
      </c>
      <c r="AK26" s="272">
        <v>1.9788447741000002E-2</v>
      </c>
      <c r="AL26" s="272">
        <v>2.0105405188999999E-2</v>
      </c>
      <c r="AM26" s="272">
        <v>2.0419603977E-2</v>
      </c>
      <c r="AN26" s="272">
        <v>1.9511351329999999E-2</v>
      </c>
      <c r="AO26" s="272">
        <v>2.3045632407E-2</v>
      </c>
      <c r="AP26" s="272">
        <v>2.3052279129999999E-2</v>
      </c>
      <c r="AQ26" s="272">
        <v>2.4554275436999999E-2</v>
      </c>
      <c r="AR26" s="272">
        <v>2.4425500534E-2</v>
      </c>
      <c r="AS26" s="272">
        <v>2.4892978133E-2</v>
      </c>
      <c r="AT26" s="272">
        <v>2.4660973744999998E-2</v>
      </c>
      <c r="AU26" s="272">
        <v>2.2633699564999998E-2</v>
      </c>
      <c r="AV26" s="272">
        <v>2.2396598936E-2</v>
      </c>
      <c r="AW26" s="272">
        <v>2.0530799615000001E-2</v>
      </c>
      <c r="AX26" s="272">
        <v>2.1117517126000001E-2</v>
      </c>
      <c r="AY26" s="272">
        <v>2.1629383161E-2</v>
      </c>
      <c r="AZ26" s="272">
        <v>2.07473E-2</v>
      </c>
      <c r="BA26" s="272">
        <v>2.4446300000000001E-2</v>
      </c>
      <c r="BB26" s="360">
        <v>2.4782700000000001E-2</v>
      </c>
      <c r="BC26" s="360">
        <v>2.6438699999999999E-2</v>
      </c>
      <c r="BD26" s="360">
        <v>2.65133E-2</v>
      </c>
      <c r="BE26" s="360">
        <v>2.7245599999999998E-2</v>
      </c>
      <c r="BF26" s="360">
        <v>2.7043000000000001E-2</v>
      </c>
      <c r="BG26" s="360">
        <v>2.5064699999999999E-2</v>
      </c>
      <c r="BH26" s="360">
        <v>2.4356200000000001E-2</v>
      </c>
      <c r="BI26" s="360">
        <v>2.1961499999999998E-2</v>
      </c>
      <c r="BJ26" s="360">
        <v>2.2580599999999999E-2</v>
      </c>
      <c r="BK26" s="360">
        <v>2.2944300000000001E-2</v>
      </c>
      <c r="BL26" s="360">
        <v>2.2989300000000001E-2</v>
      </c>
      <c r="BM26" s="360">
        <v>2.66763E-2</v>
      </c>
      <c r="BN26" s="360">
        <v>2.7164000000000001E-2</v>
      </c>
      <c r="BO26" s="360">
        <v>2.90184E-2</v>
      </c>
      <c r="BP26" s="360">
        <v>2.90973E-2</v>
      </c>
      <c r="BQ26" s="360">
        <v>2.9891999999999998E-2</v>
      </c>
      <c r="BR26" s="360">
        <v>2.9581199999999998E-2</v>
      </c>
      <c r="BS26" s="360">
        <v>2.73096E-2</v>
      </c>
      <c r="BT26" s="360">
        <v>2.6322000000000002E-2</v>
      </c>
      <c r="BU26" s="360">
        <v>2.3519100000000001E-2</v>
      </c>
      <c r="BV26" s="360">
        <v>2.4083299999999998E-2</v>
      </c>
    </row>
    <row r="27" spans="1:74" ht="12" customHeight="1" x14ac:dyDescent="0.2">
      <c r="A27" s="600"/>
      <c r="B27" s="170" t="s">
        <v>478</v>
      </c>
      <c r="C27" s="238"/>
      <c r="D27" s="238"/>
      <c r="E27" s="238"/>
      <c r="F27" s="238"/>
      <c r="G27" s="238"/>
      <c r="H27" s="238"/>
      <c r="I27" s="238"/>
      <c r="J27" s="238"/>
      <c r="K27" s="238"/>
      <c r="L27" s="238"/>
      <c r="M27" s="238"/>
      <c r="N27" s="238"/>
      <c r="O27" s="238"/>
      <c r="P27" s="238"/>
      <c r="Q27" s="238"/>
      <c r="R27" s="238"/>
      <c r="S27" s="238"/>
      <c r="T27" s="238"/>
      <c r="U27" s="238"/>
      <c r="V27" s="238"/>
      <c r="W27" s="238"/>
      <c r="X27" s="238"/>
      <c r="Y27" s="238"/>
      <c r="Z27" s="238"/>
      <c r="AA27" s="238"/>
      <c r="AB27" s="238"/>
      <c r="AC27" s="238"/>
      <c r="AD27" s="238"/>
      <c r="AE27" s="238"/>
      <c r="AF27" s="238"/>
      <c r="AG27" s="238"/>
      <c r="AH27" s="238"/>
      <c r="AI27" s="238"/>
      <c r="AJ27" s="238"/>
      <c r="AK27" s="238"/>
      <c r="AL27" s="238"/>
      <c r="AM27" s="238"/>
      <c r="AN27" s="238"/>
      <c r="AO27" s="238"/>
      <c r="AP27" s="238"/>
      <c r="AQ27" s="238"/>
      <c r="AR27" s="238"/>
      <c r="AS27" s="238"/>
      <c r="AT27" s="238"/>
      <c r="AU27" s="238"/>
      <c r="AV27" s="238"/>
      <c r="AW27" s="238"/>
      <c r="AX27" s="238"/>
      <c r="AY27" s="238"/>
      <c r="AZ27" s="238"/>
      <c r="BA27" s="238"/>
      <c r="BB27" s="361"/>
      <c r="BC27" s="361"/>
      <c r="BD27" s="361"/>
      <c r="BE27" s="361"/>
      <c r="BF27" s="361"/>
      <c r="BG27" s="361"/>
      <c r="BH27" s="361"/>
      <c r="BI27" s="361"/>
      <c r="BJ27" s="361"/>
      <c r="BK27" s="361"/>
      <c r="BL27" s="361"/>
      <c r="BM27" s="361"/>
      <c r="BN27" s="361"/>
      <c r="BO27" s="361"/>
      <c r="BP27" s="361"/>
      <c r="BQ27" s="361"/>
      <c r="BR27" s="361"/>
      <c r="BS27" s="361"/>
      <c r="BT27" s="361"/>
      <c r="BU27" s="361"/>
      <c r="BV27" s="361"/>
    </row>
    <row r="28" spans="1:74" ht="12" customHeight="1" x14ac:dyDescent="0.2">
      <c r="A28" s="600" t="s">
        <v>749</v>
      </c>
      <c r="B28" s="601" t="s">
        <v>582</v>
      </c>
      <c r="C28" s="272">
        <v>3.3632879999999999E-3</v>
      </c>
      <c r="D28" s="272">
        <v>3.0378079999999999E-3</v>
      </c>
      <c r="E28" s="272">
        <v>3.3632879999999999E-3</v>
      </c>
      <c r="F28" s="272">
        <v>3.254795E-3</v>
      </c>
      <c r="G28" s="272">
        <v>3.3632879999999999E-3</v>
      </c>
      <c r="H28" s="272">
        <v>3.254795E-3</v>
      </c>
      <c r="I28" s="272">
        <v>3.3632879999999999E-3</v>
      </c>
      <c r="J28" s="272">
        <v>3.3632879999999999E-3</v>
      </c>
      <c r="K28" s="272">
        <v>3.254795E-3</v>
      </c>
      <c r="L28" s="272">
        <v>3.3632879999999999E-3</v>
      </c>
      <c r="M28" s="272">
        <v>3.254795E-3</v>
      </c>
      <c r="N28" s="272">
        <v>3.3632879999999999E-3</v>
      </c>
      <c r="O28" s="272">
        <v>3.3540979999999998E-3</v>
      </c>
      <c r="P28" s="272">
        <v>3.1377050000000002E-3</v>
      </c>
      <c r="Q28" s="272">
        <v>3.3540979999999998E-3</v>
      </c>
      <c r="R28" s="272">
        <v>3.2459020000000002E-3</v>
      </c>
      <c r="S28" s="272">
        <v>3.3540979999999998E-3</v>
      </c>
      <c r="T28" s="272">
        <v>3.2459020000000002E-3</v>
      </c>
      <c r="U28" s="272">
        <v>3.3540979999999998E-3</v>
      </c>
      <c r="V28" s="272">
        <v>3.3540979999999998E-3</v>
      </c>
      <c r="W28" s="272">
        <v>3.2459020000000002E-3</v>
      </c>
      <c r="X28" s="272">
        <v>3.3540979999999998E-3</v>
      </c>
      <c r="Y28" s="272">
        <v>3.2459020000000002E-3</v>
      </c>
      <c r="Z28" s="272">
        <v>3.3540979999999998E-3</v>
      </c>
      <c r="AA28" s="272">
        <v>3.3632879999999999E-3</v>
      </c>
      <c r="AB28" s="272">
        <v>3.0378079999999999E-3</v>
      </c>
      <c r="AC28" s="272">
        <v>3.3632879999999999E-3</v>
      </c>
      <c r="AD28" s="272">
        <v>3.254795E-3</v>
      </c>
      <c r="AE28" s="272">
        <v>3.3632879999999999E-3</v>
      </c>
      <c r="AF28" s="272">
        <v>3.254795E-3</v>
      </c>
      <c r="AG28" s="272">
        <v>3.3632879999999999E-3</v>
      </c>
      <c r="AH28" s="272">
        <v>3.3632879999999999E-3</v>
      </c>
      <c r="AI28" s="272">
        <v>3.254795E-3</v>
      </c>
      <c r="AJ28" s="272">
        <v>3.3632879999999999E-3</v>
      </c>
      <c r="AK28" s="272">
        <v>3.254795E-3</v>
      </c>
      <c r="AL28" s="272">
        <v>3.3632879999999999E-3</v>
      </c>
      <c r="AM28" s="272">
        <v>3.3632879999999999E-3</v>
      </c>
      <c r="AN28" s="272">
        <v>3.0378079999999999E-3</v>
      </c>
      <c r="AO28" s="272">
        <v>3.3632879999999999E-3</v>
      </c>
      <c r="AP28" s="272">
        <v>3.254795E-3</v>
      </c>
      <c r="AQ28" s="272">
        <v>3.3632879999999999E-3</v>
      </c>
      <c r="AR28" s="272">
        <v>3.254795E-3</v>
      </c>
      <c r="AS28" s="272">
        <v>3.3632879999999999E-3</v>
      </c>
      <c r="AT28" s="272">
        <v>3.3632879999999999E-3</v>
      </c>
      <c r="AU28" s="272">
        <v>3.254795E-3</v>
      </c>
      <c r="AV28" s="272">
        <v>3.3632879999999999E-3</v>
      </c>
      <c r="AW28" s="272">
        <v>3.254795E-3</v>
      </c>
      <c r="AX28" s="272">
        <v>3.3632879999999999E-3</v>
      </c>
      <c r="AY28" s="272">
        <v>3.3632879999999999E-3</v>
      </c>
      <c r="AZ28" s="272">
        <v>3.0378079999999999E-3</v>
      </c>
      <c r="BA28" s="272">
        <v>3.3632879999999999E-3</v>
      </c>
      <c r="BB28" s="360">
        <v>3.2548E-3</v>
      </c>
      <c r="BC28" s="360">
        <v>3.3632900000000001E-3</v>
      </c>
      <c r="BD28" s="360">
        <v>3.2548E-3</v>
      </c>
      <c r="BE28" s="360">
        <v>3.3632900000000001E-3</v>
      </c>
      <c r="BF28" s="360">
        <v>3.3632900000000001E-3</v>
      </c>
      <c r="BG28" s="360">
        <v>3.2548E-3</v>
      </c>
      <c r="BH28" s="360">
        <v>3.3632900000000001E-3</v>
      </c>
      <c r="BI28" s="360">
        <v>3.2548E-3</v>
      </c>
      <c r="BJ28" s="360">
        <v>3.3632900000000001E-3</v>
      </c>
      <c r="BK28" s="360">
        <v>3.3632900000000001E-3</v>
      </c>
      <c r="BL28" s="360">
        <v>3.3632900000000001E-3</v>
      </c>
      <c r="BM28" s="360">
        <v>3.3632900000000001E-3</v>
      </c>
      <c r="BN28" s="360">
        <v>3.3632900000000001E-3</v>
      </c>
      <c r="BO28" s="360">
        <v>3.3632900000000001E-3</v>
      </c>
      <c r="BP28" s="360">
        <v>3.3632900000000001E-3</v>
      </c>
      <c r="BQ28" s="360">
        <v>3.3632900000000001E-3</v>
      </c>
      <c r="BR28" s="360">
        <v>3.3632900000000001E-3</v>
      </c>
      <c r="BS28" s="360">
        <v>3.3632900000000001E-3</v>
      </c>
      <c r="BT28" s="360">
        <v>3.3632900000000001E-3</v>
      </c>
      <c r="BU28" s="360">
        <v>3.3632900000000001E-3</v>
      </c>
      <c r="BV28" s="360">
        <v>3.3632900000000001E-3</v>
      </c>
    </row>
    <row r="29" spans="1:74" ht="12" customHeight="1" x14ac:dyDescent="0.2">
      <c r="A29" s="600" t="s">
        <v>25</v>
      </c>
      <c r="B29" s="601" t="s">
        <v>1254</v>
      </c>
      <c r="C29" s="272">
        <v>6.4385420000000002E-3</v>
      </c>
      <c r="D29" s="272">
        <v>7.0678390000000002E-3</v>
      </c>
      <c r="E29" s="272">
        <v>9.9599809999999997E-3</v>
      </c>
      <c r="F29" s="272">
        <v>1.1219009E-2</v>
      </c>
      <c r="G29" s="272">
        <v>1.2411752E-2</v>
      </c>
      <c r="H29" s="272">
        <v>1.2632325999999999E-2</v>
      </c>
      <c r="I29" s="272">
        <v>1.3420057000000001E-2</v>
      </c>
      <c r="J29" s="272">
        <v>1.3384119E-2</v>
      </c>
      <c r="K29" s="272">
        <v>1.2160917E-2</v>
      </c>
      <c r="L29" s="272">
        <v>1.1008248E-2</v>
      </c>
      <c r="M29" s="272">
        <v>9.1029059999999992E-3</v>
      </c>
      <c r="N29" s="272">
        <v>8.3996069999999999E-3</v>
      </c>
      <c r="O29" s="272">
        <v>8.0356049999999995E-3</v>
      </c>
      <c r="P29" s="272">
        <v>9.5214029999999995E-3</v>
      </c>
      <c r="Q29" s="272">
        <v>1.2742186000000001E-2</v>
      </c>
      <c r="R29" s="272">
        <v>1.4404231999999999E-2</v>
      </c>
      <c r="S29" s="272">
        <v>1.5970386999999999E-2</v>
      </c>
      <c r="T29" s="272">
        <v>1.6513350999999999E-2</v>
      </c>
      <c r="U29" s="272">
        <v>1.7190634999999999E-2</v>
      </c>
      <c r="V29" s="272">
        <v>1.6686822E-2</v>
      </c>
      <c r="W29" s="272">
        <v>1.4863507E-2</v>
      </c>
      <c r="X29" s="272">
        <v>1.3291099000000001E-2</v>
      </c>
      <c r="Y29" s="272">
        <v>1.0851216E-2</v>
      </c>
      <c r="Z29" s="272">
        <v>9.8792849999999998E-3</v>
      </c>
      <c r="AA29" s="272">
        <v>9.6967400000000006E-3</v>
      </c>
      <c r="AB29" s="272">
        <v>1.0855462E-2</v>
      </c>
      <c r="AC29" s="272">
        <v>1.5709713E-2</v>
      </c>
      <c r="AD29" s="272">
        <v>1.7546675000000001E-2</v>
      </c>
      <c r="AE29" s="272">
        <v>1.9355316000000001E-2</v>
      </c>
      <c r="AF29" s="272">
        <v>2.0013814000000001E-2</v>
      </c>
      <c r="AG29" s="272">
        <v>2.0447887000000001E-2</v>
      </c>
      <c r="AH29" s="272">
        <v>1.9798805999999999E-2</v>
      </c>
      <c r="AI29" s="272">
        <v>1.7717712E-2</v>
      </c>
      <c r="AJ29" s="272">
        <v>1.5842069E-2</v>
      </c>
      <c r="AK29" s="272">
        <v>1.2402688E-2</v>
      </c>
      <c r="AL29" s="272">
        <v>1.1574991999999999E-2</v>
      </c>
      <c r="AM29" s="272">
        <v>1.1733696E-2</v>
      </c>
      <c r="AN29" s="272">
        <v>1.2889792000000001E-2</v>
      </c>
      <c r="AO29" s="272">
        <v>1.8016658000000001E-2</v>
      </c>
      <c r="AP29" s="272">
        <v>2.0459501000000001E-2</v>
      </c>
      <c r="AQ29" s="272">
        <v>2.2546378999999998E-2</v>
      </c>
      <c r="AR29" s="272">
        <v>2.3036984999999999E-2</v>
      </c>
      <c r="AS29" s="272">
        <v>2.3652195000000001E-2</v>
      </c>
      <c r="AT29" s="272">
        <v>2.2742979E-2</v>
      </c>
      <c r="AU29" s="272">
        <v>2.0064603E-2</v>
      </c>
      <c r="AV29" s="272">
        <v>1.8031068000000001E-2</v>
      </c>
      <c r="AW29" s="272">
        <v>1.4358783999999999E-2</v>
      </c>
      <c r="AX29" s="272">
        <v>1.3283114E-2</v>
      </c>
      <c r="AY29" s="272">
        <v>1.33381E-2</v>
      </c>
      <c r="AZ29" s="272">
        <v>1.50779E-2</v>
      </c>
      <c r="BA29" s="272">
        <v>2.1264000000000002E-2</v>
      </c>
      <c r="BB29" s="360">
        <v>2.3782399999999999E-2</v>
      </c>
      <c r="BC29" s="360">
        <v>2.6132599999999999E-2</v>
      </c>
      <c r="BD29" s="360">
        <v>2.6633899999999999E-2</v>
      </c>
      <c r="BE29" s="360">
        <v>2.7441400000000001E-2</v>
      </c>
      <c r="BF29" s="360">
        <v>2.6574500000000001E-2</v>
      </c>
      <c r="BG29" s="360">
        <v>2.3703800000000001E-2</v>
      </c>
      <c r="BH29" s="360">
        <v>2.1239299999999999E-2</v>
      </c>
      <c r="BI29" s="360">
        <v>1.70119E-2</v>
      </c>
      <c r="BJ29" s="360">
        <v>1.5654700000000001E-2</v>
      </c>
      <c r="BK29" s="360">
        <v>1.55836E-2</v>
      </c>
      <c r="BL29" s="360">
        <v>1.77223E-2</v>
      </c>
      <c r="BM29" s="360">
        <v>2.43143E-2</v>
      </c>
      <c r="BN29" s="360">
        <v>2.72214E-2</v>
      </c>
      <c r="BO29" s="360">
        <v>2.99273E-2</v>
      </c>
      <c r="BP29" s="360">
        <v>3.0517599999999999E-2</v>
      </c>
      <c r="BQ29" s="360">
        <v>3.1465100000000003E-2</v>
      </c>
      <c r="BR29" s="360">
        <v>3.04911E-2</v>
      </c>
      <c r="BS29" s="360">
        <v>2.7211099999999998E-2</v>
      </c>
      <c r="BT29" s="360">
        <v>2.4403600000000001E-2</v>
      </c>
      <c r="BU29" s="360">
        <v>1.9569799999999998E-2</v>
      </c>
      <c r="BV29" s="360">
        <v>1.80056E-2</v>
      </c>
    </row>
    <row r="30" spans="1:74" ht="12" customHeight="1" x14ac:dyDescent="0.2">
      <c r="A30" s="600" t="s">
        <v>917</v>
      </c>
      <c r="B30" s="601" t="s">
        <v>1252</v>
      </c>
      <c r="C30" s="272">
        <v>4.3547440999999999E-2</v>
      </c>
      <c r="D30" s="272">
        <v>3.9333172999999999E-2</v>
      </c>
      <c r="E30" s="272">
        <v>4.3547440999999999E-2</v>
      </c>
      <c r="F30" s="272">
        <v>4.2142684999999999E-2</v>
      </c>
      <c r="G30" s="272">
        <v>4.3547440999999999E-2</v>
      </c>
      <c r="H30" s="272">
        <v>4.2142684999999999E-2</v>
      </c>
      <c r="I30" s="272">
        <v>4.3547440999999999E-2</v>
      </c>
      <c r="J30" s="272">
        <v>4.3547440999999999E-2</v>
      </c>
      <c r="K30" s="272">
        <v>4.2142684999999999E-2</v>
      </c>
      <c r="L30" s="272">
        <v>4.3547440999999999E-2</v>
      </c>
      <c r="M30" s="272">
        <v>4.2142684999999999E-2</v>
      </c>
      <c r="N30" s="272">
        <v>4.3547440999999999E-2</v>
      </c>
      <c r="O30" s="272">
        <v>3.7931805999999998E-2</v>
      </c>
      <c r="P30" s="272">
        <v>3.5484593000000002E-2</v>
      </c>
      <c r="Q30" s="272">
        <v>3.7931805999999998E-2</v>
      </c>
      <c r="R30" s="272">
        <v>3.6708198999999997E-2</v>
      </c>
      <c r="S30" s="272">
        <v>3.7931805999999998E-2</v>
      </c>
      <c r="T30" s="272">
        <v>3.6708198999999997E-2</v>
      </c>
      <c r="U30" s="272">
        <v>3.7931805999999998E-2</v>
      </c>
      <c r="V30" s="272">
        <v>3.7931805999999998E-2</v>
      </c>
      <c r="W30" s="272">
        <v>3.6708198999999997E-2</v>
      </c>
      <c r="X30" s="272">
        <v>3.7931805999999998E-2</v>
      </c>
      <c r="Y30" s="272">
        <v>3.6708198999999997E-2</v>
      </c>
      <c r="Z30" s="272">
        <v>3.7931805999999998E-2</v>
      </c>
      <c r="AA30" s="272">
        <v>3.6774578000000002E-2</v>
      </c>
      <c r="AB30" s="272">
        <v>3.3215748000000003E-2</v>
      </c>
      <c r="AC30" s="272">
        <v>3.6774578000000002E-2</v>
      </c>
      <c r="AD30" s="272">
        <v>3.5588301000000003E-2</v>
      </c>
      <c r="AE30" s="272">
        <v>3.6774578000000002E-2</v>
      </c>
      <c r="AF30" s="272">
        <v>3.5588301000000003E-2</v>
      </c>
      <c r="AG30" s="272">
        <v>3.6774578000000002E-2</v>
      </c>
      <c r="AH30" s="272">
        <v>3.6774578000000002E-2</v>
      </c>
      <c r="AI30" s="272">
        <v>3.5588301000000003E-2</v>
      </c>
      <c r="AJ30" s="272">
        <v>3.6774578000000002E-2</v>
      </c>
      <c r="AK30" s="272">
        <v>3.5588301000000003E-2</v>
      </c>
      <c r="AL30" s="272">
        <v>3.6774578000000002E-2</v>
      </c>
      <c r="AM30" s="272">
        <v>4.3929696999999997E-2</v>
      </c>
      <c r="AN30" s="272">
        <v>3.9678435999999997E-2</v>
      </c>
      <c r="AO30" s="272">
        <v>4.3929696999999997E-2</v>
      </c>
      <c r="AP30" s="272">
        <v>4.2512609999999999E-2</v>
      </c>
      <c r="AQ30" s="272">
        <v>4.3929696999999997E-2</v>
      </c>
      <c r="AR30" s="272">
        <v>4.2512609999999999E-2</v>
      </c>
      <c r="AS30" s="272">
        <v>4.3929696999999997E-2</v>
      </c>
      <c r="AT30" s="272">
        <v>4.3929696999999997E-2</v>
      </c>
      <c r="AU30" s="272">
        <v>4.2512609999999999E-2</v>
      </c>
      <c r="AV30" s="272">
        <v>4.3929696999999997E-2</v>
      </c>
      <c r="AW30" s="272">
        <v>4.2512609999999999E-2</v>
      </c>
      <c r="AX30" s="272">
        <v>4.3929696999999997E-2</v>
      </c>
      <c r="AY30" s="272">
        <v>4.4995476E-2</v>
      </c>
      <c r="AZ30" s="272">
        <v>4.0641074999999999E-2</v>
      </c>
      <c r="BA30" s="272">
        <v>4.4995476E-2</v>
      </c>
      <c r="BB30" s="360">
        <v>4.3543999999999999E-2</v>
      </c>
      <c r="BC30" s="360">
        <v>4.4995500000000001E-2</v>
      </c>
      <c r="BD30" s="360">
        <v>4.3543999999999999E-2</v>
      </c>
      <c r="BE30" s="360">
        <v>4.4995500000000001E-2</v>
      </c>
      <c r="BF30" s="360">
        <v>4.4995500000000001E-2</v>
      </c>
      <c r="BG30" s="360">
        <v>4.3543999999999999E-2</v>
      </c>
      <c r="BH30" s="360">
        <v>4.4995500000000001E-2</v>
      </c>
      <c r="BI30" s="360">
        <v>4.3543999999999999E-2</v>
      </c>
      <c r="BJ30" s="360">
        <v>4.4995500000000001E-2</v>
      </c>
      <c r="BK30" s="360">
        <v>4.4995500000000001E-2</v>
      </c>
      <c r="BL30" s="360">
        <v>4.4995500000000001E-2</v>
      </c>
      <c r="BM30" s="360">
        <v>4.4995500000000001E-2</v>
      </c>
      <c r="BN30" s="360">
        <v>4.4995500000000001E-2</v>
      </c>
      <c r="BO30" s="360">
        <v>4.4995500000000001E-2</v>
      </c>
      <c r="BP30" s="360">
        <v>4.4995500000000001E-2</v>
      </c>
      <c r="BQ30" s="360">
        <v>4.4995500000000001E-2</v>
      </c>
      <c r="BR30" s="360">
        <v>4.4995500000000001E-2</v>
      </c>
      <c r="BS30" s="360">
        <v>4.4995500000000001E-2</v>
      </c>
      <c r="BT30" s="360">
        <v>4.4995500000000001E-2</v>
      </c>
      <c r="BU30" s="360">
        <v>4.4995500000000001E-2</v>
      </c>
      <c r="BV30" s="360">
        <v>4.4995500000000001E-2</v>
      </c>
    </row>
    <row r="31" spans="1:74" ht="12" customHeight="1" x14ac:dyDescent="0.2">
      <c r="A31" s="599" t="s">
        <v>26</v>
      </c>
      <c r="B31" s="601" t="s">
        <v>475</v>
      </c>
      <c r="C31" s="272">
        <v>5.3349270999999997E-2</v>
      </c>
      <c r="D31" s="272">
        <v>4.9438820000000001E-2</v>
      </c>
      <c r="E31" s="272">
        <v>5.6870709999999998E-2</v>
      </c>
      <c r="F31" s="272">
        <v>5.6616488999999999E-2</v>
      </c>
      <c r="G31" s="272">
        <v>5.9322481000000003E-2</v>
      </c>
      <c r="H31" s="272">
        <v>5.8029806000000003E-2</v>
      </c>
      <c r="I31" s="272">
        <v>6.0330785999999997E-2</v>
      </c>
      <c r="J31" s="272">
        <v>6.0294847999999998E-2</v>
      </c>
      <c r="K31" s="272">
        <v>5.7558396999999997E-2</v>
      </c>
      <c r="L31" s="272">
        <v>5.7918977000000003E-2</v>
      </c>
      <c r="M31" s="272">
        <v>5.4500385999999998E-2</v>
      </c>
      <c r="N31" s="272">
        <v>5.5310336000000002E-2</v>
      </c>
      <c r="O31" s="272">
        <v>4.9321508999999999E-2</v>
      </c>
      <c r="P31" s="272">
        <v>4.8143700999999997E-2</v>
      </c>
      <c r="Q31" s="272">
        <v>5.4028090000000001E-2</v>
      </c>
      <c r="R31" s="272">
        <v>5.4358333000000002E-2</v>
      </c>
      <c r="S31" s="272">
        <v>5.7256291000000001E-2</v>
      </c>
      <c r="T31" s="272">
        <v>5.6467452000000001E-2</v>
      </c>
      <c r="U31" s="272">
        <v>5.8476539000000001E-2</v>
      </c>
      <c r="V31" s="272">
        <v>5.7972726000000002E-2</v>
      </c>
      <c r="W31" s="272">
        <v>5.4817607999999997E-2</v>
      </c>
      <c r="X31" s="272">
        <v>5.4577002999999999E-2</v>
      </c>
      <c r="Y31" s="272">
        <v>5.0805317000000003E-2</v>
      </c>
      <c r="Z31" s="272">
        <v>5.1165189E-2</v>
      </c>
      <c r="AA31" s="272">
        <v>4.9834605999999997E-2</v>
      </c>
      <c r="AB31" s="272">
        <v>4.7109018000000003E-2</v>
      </c>
      <c r="AC31" s="272">
        <v>5.5847579000000001E-2</v>
      </c>
      <c r="AD31" s="272">
        <v>5.6389770999999998E-2</v>
      </c>
      <c r="AE31" s="272">
        <v>5.9493181999999999E-2</v>
      </c>
      <c r="AF31" s="272">
        <v>5.8856909999999998E-2</v>
      </c>
      <c r="AG31" s="272">
        <v>6.0585752999999999E-2</v>
      </c>
      <c r="AH31" s="272">
        <v>5.9936672000000003E-2</v>
      </c>
      <c r="AI31" s="272">
        <v>5.6560807999999997E-2</v>
      </c>
      <c r="AJ31" s="272">
        <v>5.5979935000000001E-2</v>
      </c>
      <c r="AK31" s="272">
        <v>5.1245784000000003E-2</v>
      </c>
      <c r="AL31" s="272">
        <v>5.1712858E-2</v>
      </c>
      <c r="AM31" s="272">
        <v>5.9026680999999998E-2</v>
      </c>
      <c r="AN31" s="272">
        <v>5.5606035999999998E-2</v>
      </c>
      <c r="AO31" s="272">
        <v>6.5309643000000001E-2</v>
      </c>
      <c r="AP31" s="272">
        <v>6.6226906000000002E-2</v>
      </c>
      <c r="AQ31" s="272">
        <v>6.9839364000000001E-2</v>
      </c>
      <c r="AR31" s="272">
        <v>6.8804390000000007E-2</v>
      </c>
      <c r="AS31" s="272">
        <v>7.0945179999999997E-2</v>
      </c>
      <c r="AT31" s="272">
        <v>7.0035964000000006E-2</v>
      </c>
      <c r="AU31" s="272">
        <v>6.5832007999999997E-2</v>
      </c>
      <c r="AV31" s="272">
        <v>6.5324053000000007E-2</v>
      </c>
      <c r="AW31" s="272">
        <v>6.0126188999999997E-2</v>
      </c>
      <c r="AX31" s="272">
        <v>6.0576099000000001E-2</v>
      </c>
      <c r="AY31" s="272">
        <v>6.1696899999999999E-2</v>
      </c>
      <c r="AZ31" s="272">
        <v>5.8756700000000002E-2</v>
      </c>
      <c r="BA31" s="272">
        <v>6.9622699999999996E-2</v>
      </c>
      <c r="BB31" s="360">
        <v>7.0581199999999997E-2</v>
      </c>
      <c r="BC31" s="360">
        <v>7.4491299999999996E-2</v>
      </c>
      <c r="BD31" s="360">
        <v>7.3432700000000004E-2</v>
      </c>
      <c r="BE31" s="360">
        <v>7.5800099999999995E-2</v>
      </c>
      <c r="BF31" s="360">
        <v>7.4933299999999994E-2</v>
      </c>
      <c r="BG31" s="360">
        <v>7.0502599999999999E-2</v>
      </c>
      <c r="BH31" s="360">
        <v>6.9597999999999993E-2</v>
      </c>
      <c r="BI31" s="360">
        <v>6.3810699999999998E-2</v>
      </c>
      <c r="BJ31" s="360">
        <v>6.4013399999999998E-2</v>
      </c>
      <c r="BK31" s="360">
        <v>6.3942399999999996E-2</v>
      </c>
      <c r="BL31" s="360">
        <v>6.6081000000000001E-2</v>
      </c>
      <c r="BM31" s="360">
        <v>7.2673100000000004E-2</v>
      </c>
      <c r="BN31" s="360">
        <v>7.55802E-2</v>
      </c>
      <c r="BO31" s="360">
        <v>7.8286099999999997E-2</v>
      </c>
      <c r="BP31" s="360">
        <v>7.8876299999999996E-2</v>
      </c>
      <c r="BQ31" s="360">
        <v>7.98238E-2</v>
      </c>
      <c r="BR31" s="360">
        <v>7.8849799999999998E-2</v>
      </c>
      <c r="BS31" s="360">
        <v>7.5569899999999995E-2</v>
      </c>
      <c r="BT31" s="360">
        <v>7.2762400000000005E-2</v>
      </c>
      <c r="BU31" s="360">
        <v>6.7928600000000006E-2</v>
      </c>
      <c r="BV31" s="360">
        <v>6.6364300000000001E-2</v>
      </c>
    </row>
    <row r="32" spans="1:74" ht="12" customHeight="1" x14ac:dyDescent="0.2">
      <c r="A32" s="599"/>
      <c r="B32" s="170" t="s">
        <v>479</v>
      </c>
      <c r="C32" s="239"/>
      <c r="D32" s="239"/>
      <c r="E32" s="239"/>
      <c r="F32" s="239"/>
      <c r="G32" s="239"/>
      <c r="H32" s="239"/>
      <c r="I32" s="239"/>
      <c r="J32" s="239"/>
      <c r="K32" s="239"/>
      <c r="L32" s="239"/>
      <c r="M32" s="239"/>
      <c r="N32" s="239"/>
      <c r="O32" s="239"/>
      <c r="P32" s="239"/>
      <c r="Q32" s="239"/>
      <c r="R32" s="239"/>
      <c r="S32" s="239"/>
      <c r="T32" s="239"/>
      <c r="U32" s="239"/>
      <c r="V32" s="239"/>
      <c r="W32" s="239"/>
      <c r="X32" s="239"/>
      <c r="Y32" s="239"/>
      <c r="Z32" s="239"/>
      <c r="AA32" s="239"/>
      <c r="AB32" s="239"/>
      <c r="AC32" s="239"/>
      <c r="AD32" s="239"/>
      <c r="AE32" s="239"/>
      <c r="AF32" s="239"/>
      <c r="AG32" s="239"/>
      <c r="AH32" s="239"/>
      <c r="AI32" s="239"/>
      <c r="AJ32" s="239"/>
      <c r="AK32" s="239"/>
      <c r="AL32" s="239"/>
      <c r="AM32" s="239"/>
      <c r="AN32" s="239"/>
      <c r="AO32" s="239"/>
      <c r="AP32" s="239"/>
      <c r="AQ32" s="239"/>
      <c r="AR32" s="239"/>
      <c r="AS32" s="239"/>
      <c r="AT32" s="239"/>
      <c r="AU32" s="239"/>
      <c r="AV32" s="239"/>
      <c r="AW32" s="239"/>
      <c r="AX32" s="239"/>
      <c r="AY32" s="239"/>
      <c r="AZ32" s="239"/>
      <c r="BA32" s="239"/>
      <c r="BB32" s="362"/>
      <c r="BC32" s="362"/>
      <c r="BD32" s="362"/>
      <c r="BE32" s="362"/>
      <c r="BF32" s="362"/>
      <c r="BG32" s="362"/>
      <c r="BH32" s="362"/>
      <c r="BI32" s="362"/>
      <c r="BJ32" s="362"/>
      <c r="BK32" s="362"/>
      <c r="BL32" s="362"/>
      <c r="BM32" s="362"/>
      <c r="BN32" s="362"/>
      <c r="BO32" s="362"/>
      <c r="BP32" s="362"/>
      <c r="BQ32" s="362"/>
      <c r="BR32" s="362"/>
      <c r="BS32" s="362"/>
      <c r="BT32" s="362"/>
      <c r="BU32" s="362"/>
      <c r="BV32" s="362"/>
    </row>
    <row r="33" spans="1:74" ht="12" customHeight="1" x14ac:dyDescent="0.2">
      <c r="A33" s="599" t="s">
        <v>47</v>
      </c>
      <c r="B33" s="601" t="s">
        <v>1256</v>
      </c>
      <c r="C33" s="272">
        <v>6.7337281500999997E-3</v>
      </c>
      <c r="D33" s="272">
        <v>1.2654656812999999E-2</v>
      </c>
      <c r="E33" s="272">
        <v>1.4760347226E-2</v>
      </c>
      <c r="F33" s="272">
        <v>1.6945672517999999E-2</v>
      </c>
      <c r="G33" s="272">
        <v>1.9436498151000001E-2</v>
      </c>
      <c r="H33" s="272">
        <v>2.2605151648000001E-2</v>
      </c>
      <c r="I33" s="272">
        <v>2.117251409E-2</v>
      </c>
      <c r="J33" s="272">
        <v>2.1933299154999999E-2</v>
      </c>
      <c r="K33" s="272">
        <v>2.2070553885E-2</v>
      </c>
      <c r="L33" s="272">
        <v>1.9844109012E-2</v>
      </c>
      <c r="M33" s="272">
        <v>1.7367468689999999E-2</v>
      </c>
      <c r="N33" s="272">
        <v>1.9721034326E-2</v>
      </c>
      <c r="O33" s="272">
        <v>1.3480141193000001E-2</v>
      </c>
      <c r="P33" s="272">
        <v>1.7223531180000001E-2</v>
      </c>
      <c r="Q33" s="272">
        <v>1.9639679197E-2</v>
      </c>
      <c r="R33" s="272">
        <v>1.8984493242000001E-2</v>
      </c>
      <c r="S33" s="272">
        <v>2.5186635446E-2</v>
      </c>
      <c r="T33" s="272">
        <v>2.4381167012E-2</v>
      </c>
      <c r="U33" s="272">
        <v>2.8528320324E-2</v>
      </c>
      <c r="V33" s="272">
        <v>2.9784244889E-2</v>
      </c>
      <c r="W33" s="272">
        <v>2.9911172755999998E-2</v>
      </c>
      <c r="X33" s="272">
        <v>2.7369892073000002E-2</v>
      </c>
      <c r="Y33" s="272">
        <v>2.9125939922000001E-2</v>
      </c>
      <c r="Z33" s="272">
        <v>2.7251442112E-2</v>
      </c>
      <c r="AA33" s="272">
        <v>1.5929332684999999E-2</v>
      </c>
      <c r="AB33" s="272">
        <v>1.5584395382E-2</v>
      </c>
      <c r="AC33" s="272">
        <v>2.2017435359000002E-2</v>
      </c>
      <c r="AD33" s="272">
        <v>2.2915228639000002E-2</v>
      </c>
      <c r="AE33" s="272">
        <v>2.8354468930000001E-2</v>
      </c>
      <c r="AF33" s="272">
        <v>2.8122033093000001E-2</v>
      </c>
      <c r="AG33" s="272">
        <v>2.6249716369999999E-2</v>
      </c>
      <c r="AH33" s="272">
        <v>2.7889297136E-2</v>
      </c>
      <c r="AI33" s="272">
        <v>2.4009643726999999E-2</v>
      </c>
      <c r="AJ33" s="272">
        <v>2.3757052588E-2</v>
      </c>
      <c r="AK33" s="272">
        <v>2.2206163272E-2</v>
      </c>
      <c r="AL33" s="272">
        <v>2.3452714994999999E-2</v>
      </c>
      <c r="AM33" s="272">
        <v>1.6163526393000002E-2</v>
      </c>
      <c r="AN33" s="272">
        <v>1.6533779681000001E-2</v>
      </c>
      <c r="AO33" s="272">
        <v>2.1467816367000001E-2</v>
      </c>
      <c r="AP33" s="272">
        <v>2.0834430867999999E-2</v>
      </c>
      <c r="AQ33" s="272">
        <v>2.3787309454E-2</v>
      </c>
      <c r="AR33" s="272">
        <v>2.3512205162000002E-2</v>
      </c>
      <c r="AS33" s="272">
        <v>2.3754935782999999E-2</v>
      </c>
      <c r="AT33" s="272">
        <v>2.4326633866000001E-2</v>
      </c>
      <c r="AU33" s="272">
        <v>2.3300272843E-2</v>
      </c>
      <c r="AV33" s="272">
        <v>2.2790840912E-2</v>
      </c>
      <c r="AW33" s="272">
        <v>2.0289115050999999E-2</v>
      </c>
      <c r="AX33" s="272">
        <v>1.9451792807000001E-2</v>
      </c>
      <c r="AY33" s="272">
        <v>1.7554283380999999E-2</v>
      </c>
      <c r="AZ33" s="272">
        <v>1.9249800000000001E-2</v>
      </c>
      <c r="BA33" s="272">
        <v>2.3571100000000001E-2</v>
      </c>
      <c r="BB33" s="360">
        <v>2.5524000000000002E-2</v>
      </c>
      <c r="BC33" s="360">
        <v>2.5563599999999999E-2</v>
      </c>
      <c r="BD33" s="360">
        <v>2.6004900000000001E-2</v>
      </c>
      <c r="BE33" s="360">
        <v>2.3328000000000002E-2</v>
      </c>
      <c r="BF33" s="360">
        <v>2.4752099999999999E-2</v>
      </c>
      <c r="BG33" s="360">
        <v>2.4292999999999999E-2</v>
      </c>
      <c r="BH33" s="360">
        <v>2.5307199999999998E-2</v>
      </c>
      <c r="BI33" s="360">
        <v>2.8621000000000001E-2</v>
      </c>
      <c r="BJ33" s="360">
        <v>3.0965400000000001E-2</v>
      </c>
      <c r="BK33" s="360">
        <v>2.2170599999999999E-2</v>
      </c>
      <c r="BL33" s="360">
        <v>2.32721E-2</v>
      </c>
      <c r="BM33" s="360">
        <v>2.6650799999999999E-2</v>
      </c>
      <c r="BN33" s="360">
        <v>2.7085000000000001E-2</v>
      </c>
      <c r="BO33" s="360">
        <v>2.8921200000000001E-2</v>
      </c>
      <c r="BP33" s="360">
        <v>2.8778700000000001E-2</v>
      </c>
      <c r="BQ33" s="360">
        <v>2.5909600000000001E-2</v>
      </c>
      <c r="BR33" s="360">
        <v>2.67476E-2</v>
      </c>
      <c r="BS33" s="360">
        <v>2.4967300000000001E-2</v>
      </c>
      <c r="BT33" s="360">
        <v>2.63866E-2</v>
      </c>
      <c r="BU33" s="360">
        <v>2.6709500000000001E-2</v>
      </c>
      <c r="BV33" s="360">
        <v>2.9268099999999998E-2</v>
      </c>
    </row>
    <row r="34" spans="1:74" ht="12" customHeight="1" x14ac:dyDescent="0.2">
      <c r="A34" s="599" t="s">
        <v>480</v>
      </c>
      <c r="B34" s="601" t="s">
        <v>1255</v>
      </c>
      <c r="C34" s="272">
        <v>8.7215258251999994E-2</v>
      </c>
      <c r="D34" s="272">
        <v>8.2445597275999996E-2</v>
      </c>
      <c r="E34" s="272">
        <v>9.1884278363999997E-2</v>
      </c>
      <c r="F34" s="272">
        <v>8.7959092759999996E-2</v>
      </c>
      <c r="G34" s="272">
        <v>9.6156113094000004E-2</v>
      </c>
      <c r="H34" s="272">
        <v>9.3931140635999999E-2</v>
      </c>
      <c r="I34" s="272">
        <v>9.6555769178000003E-2</v>
      </c>
      <c r="J34" s="272">
        <v>9.7168823256E-2</v>
      </c>
      <c r="K34" s="272">
        <v>9.3387586819000001E-2</v>
      </c>
      <c r="L34" s="272">
        <v>9.4067471856000007E-2</v>
      </c>
      <c r="M34" s="272">
        <v>9.1923023874999996E-2</v>
      </c>
      <c r="N34" s="272">
        <v>9.2441769081999997E-2</v>
      </c>
      <c r="O34" s="272">
        <v>8.7733089035999995E-2</v>
      </c>
      <c r="P34" s="272">
        <v>8.9768564287999994E-2</v>
      </c>
      <c r="Q34" s="272">
        <v>9.5858798231999998E-2</v>
      </c>
      <c r="R34" s="272">
        <v>8.8837490421000004E-2</v>
      </c>
      <c r="S34" s="272">
        <v>9.6891450886E-2</v>
      </c>
      <c r="T34" s="272">
        <v>9.6822931422999997E-2</v>
      </c>
      <c r="U34" s="272">
        <v>9.9067499313999996E-2</v>
      </c>
      <c r="V34" s="272">
        <v>0.10034754707</v>
      </c>
      <c r="W34" s="272">
        <v>9.3953449974E-2</v>
      </c>
      <c r="X34" s="272">
        <v>9.5402461962000001E-2</v>
      </c>
      <c r="Y34" s="272">
        <v>9.4155181150999995E-2</v>
      </c>
      <c r="Z34" s="272">
        <v>9.9202271894999999E-2</v>
      </c>
      <c r="AA34" s="272">
        <v>9.0146291269000006E-2</v>
      </c>
      <c r="AB34" s="272">
        <v>8.3815591132000003E-2</v>
      </c>
      <c r="AC34" s="272">
        <v>9.5164079917000002E-2</v>
      </c>
      <c r="AD34" s="272">
        <v>9.3467348761000005E-2</v>
      </c>
      <c r="AE34" s="272">
        <v>9.9538925011000007E-2</v>
      </c>
      <c r="AF34" s="272">
        <v>9.9513665508000004E-2</v>
      </c>
      <c r="AG34" s="272">
        <v>9.8124788987E-2</v>
      </c>
      <c r="AH34" s="272">
        <v>0.10206326758000001</v>
      </c>
      <c r="AI34" s="272">
        <v>9.5383785188000003E-2</v>
      </c>
      <c r="AJ34" s="272">
        <v>9.8779529756000004E-2</v>
      </c>
      <c r="AK34" s="272">
        <v>9.6680633473999994E-2</v>
      </c>
      <c r="AL34" s="272">
        <v>9.6412156834999999E-2</v>
      </c>
      <c r="AM34" s="272">
        <v>9.7152425006999998E-2</v>
      </c>
      <c r="AN34" s="272">
        <v>8.0298042257000005E-2</v>
      </c>
      <c r="AO34" s="272">
        <v>9.5234850294000001E-2</v>
      </c>
      <c r="AP34" s="272">
        <v>8.7598007453999996E-2</v>
      </c>
      <c r="AQ34" s="272">
        <v>0.101932964</v>
      </c>
      <c r="AR34" s="272">
        <v>9.6981124528999998E-2</v>
      </c>
      <c r="AS34" s="272">
        <v>0.10030335851</v>
      </c>
      <c r="AT34" s="272">
        <v>0.10372471807</v>
      </c>
      <c r="AU34" s="272">
        <v>8.9860476792999994E-2</v>
      </c>
      <c r="AV34" s="272">
        <v>9.8192117115999997E-2</v>
      </c>
      <c r="AW34" s="272">
        <v>9.383052503E-2</v>
      </c>
      <c r="AX34" s="272">
        <v>9.6803272992999997E-2</v>
      </c>
      <c r="AY34" s="272">
        <v>8.9489660084E-2</v>
      </c>
      <c r="AZ34" s="272">
        <v>8.5791699999999999E-2</v>
      </c>
      <c r="BA34" s="272">
        <v>9.7385399999999997E-2</v>
      </c>
      <c r="BB34" s="360">
        <v>9.4630800000000001E-2</v>
      </c>
      <c r="BC34" s="360">
        <v>0.1011576</v>
      </c>
      <c r="BD34" s="360">
        <v>0.1000284</v>
      </c>
      <c r="BE34" s="360">
        <v>0.10087500000000001</v>
      </c>
      <c r="BF34" s="360">
        <v>0.1021904</v>
      </c>
      <c r="BG34" s="360">
        <v>9.3365900000000002E-2</v>
      </c>
      <c r="BH34" s="360">
        <v>9.69053E-2</v>
      </c>
      <c r="BI34" s="360">
        <v>9.4132199999999999E-2</v>
      </c>
      <c r="BJ34" s="360">
        <v>9.9946499999999994E-2</v>
      </c>
      <c r="BK34" s="360">
        <v>9.0895400000000001E-2</v>
      </c>
      <c r="BL34" s="360">
        <v>8.8663699999999998E-2</v>
      </c>
      <c r="BM34" s="360">
        <v>9.7456899999999999E-2</v>
      </c>
      <c r="BN34" s="360">
        <v>9.4542000000000001E-2</v>
      </c>
      <c r="BO34" s="360">
        <v>0.1014801</v>
      </c>
      <c r="BP34" s="360">
        <v>0.1007528</v>
      </c>
      <c r="BQ34" s="360">
        <v>0.1014477</v>
      </c>
      <c r="BR34" s="360">
        <v>0.1035961</v>
      </c>
      <c r="BS34" s="360">
        <v>9.4484799999999994E-2</v>
      </c>
      <c r="BT34" s="360">
        <v>9.73271E-2</v>
      </c>
      <c r="BU34" s="360">
        <v>9.4320299999999996E-2</v>
      </c>
      <c r="BV34" s="360">
        <v>9.8913899999999999E-2</v>
      </c>
    </row>
    <row r="35" spans="1:74" ht="12" customHeight="1" x14ac:dyDescent="0.2">
      <c r="A35" s="599" t="s">
        <v>481</v>
      </c>
      <c r="B35" s="601" t="s">
        <v>475</v>
      </c>
      <c r="C35" s="272">
        <v>9.3948986402000001E-2</v>
      </c>
      <c r="D35" s="272">
        <v>9.5100254088999997E-2</v>
      </c>
      <c r="E35" s="272">
        <v>0.10664462559</v>
      </c>
      <c r="F35" s="272">
        <v>0.10490476528000001</v>
      </c>
      <c r="G35" s="272">
        <v>0.11559261125</v>
      </c>
      <c r="H35" s="272">
        <v>0.11653629228</v>
      </c>
      <c r="I35" s="272">
        <v>0.11772828327</v>
      </c>
      <c r="J35" s="272">
        <v>0.11910212241</v>
      </c>
      <c r="K35" s="272">
        <v>0.1154581407</v>
      </c>
      <c r="L35" s="272">
        <v>0.11391158087</v>
      </c>
      <c r="M35" s="272">
        <v>0.10929049256999999</v>
      </c>
      <c r="N35" s="272">
        <v>0.11216280341</v>
      </c>
      <c r="O35" s="272">
        <v>0.10121323023000001</v>
      </c>
      <c r="P35" s="272">
        <v>0.10699209547000001</v>
      </c>
      <c r="Q35" s="272">
        <v>0.11549847743</v>
      </c>
      <c r="R35" s="272">
        <v>0.10782198366</v>
      </c>
      <c r="S35" s="272">
        <v>0.12207808633</v>
      </c>
      <c r="T35" s="272">
        <v>0.12120409844</v>
      </c>
      <c r="U35" s="272">
        <v>0.12759581964</v>
      </c>
      <c r="V35" s="272">
        <v>0.13013179195999999</v>
      </c>
      <c r="W35" s="272">
        <v>0.12386462273</v>
      </c>
      <c r="X35" s="272">
        <v>0.12277235404</v>
      </c>
      <c r="Y35" s="272">
        <v>0.12328112107</v>
      </c>
      <c r="Z35" s="272">
        <v>0.12645371401</v>
      </c>
      <c r="AA35" s="272">
        <v>0.10607562395</v>
      </c>
      <c r="AB35" s="272">
        <v>9.9399986514999997E-2</v>
      </c>
      <c r="AC35" s="272">
        <v>0.11718151528</v>
      </c>
      <c r="AD35" s="272">
        <v>0.11638257740000001</v>
      </c>
      <c r="AE35" s="272">
        <v>0.12789339393999999</v>
      </c>
      <c r="AF35" s="272">
        <v>0.12763569860000001</v>
      </c>
      <c r="AG35" s="272">
        <v>0.12437450536</v>
      </c>
      <c r="AH35" s="272">
        <v>0.12995256472</v>
      </c>
      <c r="AI35" s="272">
        <v>0.11939342891</v>
      </c>
      <c r="AJ35" s="272">
        <v>0.12253658234000001</v>
      </c>
      <c r="AK35" s="272">
        <v>0.11888679675</v>
      </c>
      <c r="AL35" s="272">
        <v>0.11986487183</v>
      </c>
      <c r="AM35" s="272">
        <v>0.1133159514</v>
      </c>
      <c r="AN35" s="272">
        <v>9.6831821937999996E-2</v>
      </c>
      <c r="AO35" s="272">
        <v>0.11670266666</v>
      </c>
      <c r="AP35" s="272">
        <v>0.10843243832</v>
      </c>
      <c r="AQ35" s="272">
        <v>0.12572027346</v>
      </c>
      <c r="AR35" s="272">
        <v>0.12049332969</v>
      </c>
      <c r="AS35" s="272">
        <v>0.1240582943</v>
      </c>
      <c r="AT35" s="272">
        <v>0.12805135193</v>
      </c>
      <c r="AU35" s="272">
        <v>0.11316074964</v>
      </c>
      <c r="AV35" s="272">
        <v>0.12098295803</v>
      </c>
      <c r="AW35" s="272">
        <v>0.11411964008</v>
      </c>
      <c r="AX35" s="272">
        <v>0.1162550658</v>
      </c>
      <c r="AY35" s="272">
        <v>0.10704394347</v>
      </c>
      <c r="AZ35" s="272">
        <v>0.1050415</v>
      </c>
      <c r="BA35" s="272">
        <v>0.12095649999999999</v>
      </c>
      <c r="BB35" s="360">
        <v>0.12015480000000001</v>
      </c>
      <c r="BC35" s="360">
        <v>0.1267211</v>
      </c>
      <c r="BD35" s="360">
        <v>0.12603329999999999</v>
      </c>
      <c r="BE35" s="360">
        <v>0.12420299999999999</v>
      </c>
      <c r="BF35" s="360">
        <v>0.12694250000000001</v>
      </c>
      <c r="BG35" s="360">
        <v>0.1176589</v>
      </c>
      <c r="BH35" s="360">
        <v>0.1222125</v>
      </c>
      <c r="BI35" s="360">
        <v>0.12275320000000001</v>
      </c>
      <c r="BJ35" s="360">
        <v>0.1309119</v>
      </c>
      <c r="BK35" s="360">
        <v>0.113066</v>
      </c>
      <c r="BL35" s="360">
        <v>0.1119358</v>
      </c>
      <c r="BM35" s="360">
        <v>0.1241077</v>
      </c>
      <c r="BN35" s="360">
        <v>0.121627</v>
      </c>
      <c r="BO35" s="360">
        <v>0.1304013</v>
      </c>
      <c r="BP35" s="360">
        <v>0.12953149999999999</v>
      </c>
      <c r="BQ35" s="360">
        <v>0.12735730000000001</v>
      </c>
      <c r="BR35" s="360">
        <v>0.13034370000000001</v>
      </c>
      <c r="BS35" s="360">
        <v>0.11945210000000001</v>
      </c>
      <c r="BT35" s="360">
        <v>0.12371360000000001</v>
      </c>
      <c r="BU35" s="360">
        <v>0.12102980000000001</v>
      </c>
      <c r="BV35" s="360">
        <v>0.12818199999999999</v>
      </c>
    </row>
    <row r="36" spans="1:74" s="169" customFormat="1" ht="12" customHeight="1" x14ac:dyDescent="0.2">
      <c r="A36" s="132"/>
      <c r="B36" s="170" t="s">
        <v>482</v>
      </c>
      <c r="C36" s="171"/>
      <c r="D36" s="171"/>
      <c r="E36" s="171"/>
      <c r="F36" s="171"/>
      <c r="G36" s="171"/>
      <c r="H36" s="171"/>
      <c r="I36" s="171"/>
      <c r="J36" s="171"/>
      <c r="K36" s="171"/>
      <c r="L36" s="171"/>
      <c r="M36" s="171"/>
      <c r="N36" s="171"/>
      <c r="O36" s="171"/>
      <c r="P36" s="171"/>
      <c r="Q36" s="171"/>
      <c r="R36" s="171"/>
      <c r="S36" s="171"/>
      <c r="T36" s="171"/>
      <c r="U36" s="171"/>
      <c r="V36" s="171"/>
      <c r="W36" s="171"/>
      <c r="X36" s="171"/>
      <c r="Y36" s="171"/>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421"/>
      <c r="BC36" s="421"/>
      <c r="BD36" s="421"/>
      <c r="BE36" s="421"/>
      <c r="BF36" s="421"/>
      <c r="BG36" s="421"/>
      <c r="BH36" s="421"/>
      <c r="BI36" s="421"/>
      <c r="BJ36" s="421"/>
      <c r="BK36" s="421"/>
      <c r="BL36" s="421"/>
      <c r="BM36" s="421"/>
      <c r="BN36" s="421"/>
      <c r="BO36" s="421"/>
      <c r="BP36" s="421"/>
      <c r="BQ36" s="421"/>
      <c r="BR36" s="421"/>
      <c r="BS36" s="421"/>
      <c r="BT36" s="421"/>
      <c r="BU36" s="421"/>
      <c r="BV36" s="421"/>
    </row>
    <row r="37" spans="1:74" s="169" customFormat="1" ht="12" customHeight="1" x14ac:dyDescent="0.2">
      <c r="A37" s="599" t="s">
        <v>47</v>
      </c>
      <c r="B37" s="601" t="s">
        <v>1256</v>
      </c>
      <c r="C37" s="272">
        <v>6.7337281500999997E-3</v>
      </c>
      <c r="D37" s="272">
        <v>1.2654656812999999E-2</v>
      </c>
      <c r="E37" s="272">
        <v>1.4760347226E-2</v>
      </c>
      <c r="F37" s="272">
        <v>1.6945672517999999E-2</v>
      </c>
      <c r="G37" s="272">
        <v>1.9436498151000001E-2</v>
      </c>
      <c r="H37" s="272">
        <v>2.2605151648000001E-2</v>
      </c>
      <c r="I37" s="272">
        <v>2.117251409E-2</v>
      </c>
      <c r="J37" s="272">
        <v>2.1933299154999999E-2</v>
      </c>
      <c r="K37" s="272">
        <v>2.2070553885E-2</v>
      </c>
      <c r="L37" s="272">
        <v>1.9844109012E-2</v>
      </c>
      <c r="M37" s="272">
        <v>1.7367468689999999E-2</v>
      </c>
      <c r="N37" s="272">
        <v>1.9721034326E-2</v>
      </c>
      <c r="O37" s="272">
        <v>1.3480141193000001E-2</v>
      </c>
      <c r="P37" s="272">
        <v>1.7223531180000001E-2</v>
      </c>
      <c r="Q37" s="272">
        <v>1.9639679197E-2</v>
      </c>
      <c r="R37" s="272">
        <v>1.8984493242000001E-2</v>
      </c>
      <c r="S37" s="272">
        <v>2.5186635446E-2</v>
      </c>
      <c r="T37" s="272">
        <v>2.4381167012E-2</v>
      </c>
      <c r="U37" s="272">
        <v>2.8528320324E-2</v>
      </c>
      <c r="V37" s="272">
        <v>2.9784244889E-2</v>
      </c>
      <c r="W37" s="272">
        <v>2.9911172755999998E-2</v>
      </c>
      <c r="X37" s="272">
        <v>2.7369892073000002E-2</v>
      </c>
      <c r="Y37" s="272">
        <v>2.9125939922000001E-2</v>
      </c>
      <c r="Z37" s="272">
        <v>2.7251442112E-2</v>
      </c>
      <c r="AA37" s="272">
        <v>1.5929332684999999E-2</v>
      </c>
      <c r="AB37" s="272">
        <v>1.5584395382E-2</v>
      </c>
      <c r="AC37" s="272">
        <v>2.2017435359000002E-2</v>
      </c>
      <c r="AD37" s="272">
        <v>2.2915228639000002E-2</v>
      </c>
      <c r="AE37" s="272">
        <v>2.8354468930000001E-2</v>
      </c>
      <c r="AF37" s="272">
        <v>2.8122033093000001E-2</v>
      </c>
      <c r="AG37" s="272">
        <v>2.6249716369999999E-2</v>
      </c>
      <c r="AH37" s="272">
        <v>2.7889297136E-2</v>
      </c>
      <c r="AI37" s="272">
        <v>2.4009643726999999E-2</v>
      </c>
      <c r="AJ37" s="272">
        <v>2.3757052588E-2</v>
      </c>
      <c r="AK37" s="272">
        <v>2.2206163272E-2</v>
      </c>
      <c r="AL37" s="272">
        <v>2.3452714994999999E-2</v>
      </c>
      <c r="AM37" s="272">
        <v>1.6163526393000002E-2</v>
      </c>
      <c r="AN37" s="272">
        <v>1.6533779681000001E-2</v>
      </c>
      <c r="AO37" s="272">
        <v>2.1467816367000001E-2</v>
      </c>
      <c r="AP37" s="272">
        <v>2.0834430867999999E-2</v>
      </c>
      <c r="AQ37" s="272">
        <v>2.3787309454E-2</v>
      </c>
      <c r="AR37" s="272">
        <v>2.3512205162000002E-2</v>
      </c>
      <c r="AS37" s="272">
        <v>2.3754935782999999E-2</v>
      </c>
      <c r="AT37" s="272">
        <v>2.4326633866000001E-2</v>
      </c>
      <c r="AU37" s="272">
        <v>2.3300272843E-2</v>
      </c>
      <c r="AV37" s="272">
        <v>2.2790840912E-2</v>
      </c>
      <c r="AW37" s="272">
        <v>2.0289115050999999E-2</v>
      </c>
      <c r="AX37" s="272">
        <v>1.9451792807000001E-2</v>
      </c>
      <c r="AY37" s="272">
        <v>1.7554283380999999E-2</v>
      </c>
      <c r="AZ37" s="272">
        <v>1.9249800000000001E-2</v>
      </c>
      <c r="BA37" s="272">
        <v>2.3571100000000001E-2</v>
      </c>
      <c r="BB37" s="360">
        <v>2.5524000000000002E-2</v>
      </c>
      <c r="BC37" s="360">
        <v>2.5563599999999999E-2</v>
      </c>
      <c r="BD37" s="360">
        <v>2.6004900000000001E-2</v>
      </c>
      <c r="BE37" s="360">
        <v>2.3328000000000002E-2</v>
      </c>
      <c r="BF37" s="360">
        <v>2.4752099999999999E-2</v>
      </c>
      <c r="BG37" s="360">
        <v>2.4292999999999999E-2</v>
      </c>
      <c r="BH37" s="360">
        <v>2.5307199999999998E-2</v>
      </c>
      <c r="BI37" s="360">
        <v>2.8621000000000001E-2</v>
      </c>
      <c r="BJ37" s="360">
        <v>3.0965400000000001E-2</v>
      </c>
      <c r="BK37" s="360">
        <v>2.2170599999999999E-2</v>
      </c>
      <c r="BL37" s="360">
        <v>2.32721E-2</v>
      </c>
      <c r="BM37" s="360">
        <v>2.6650799999999999E-2</v>
      </c>
      <c r="BN37" s="360">
        <v>2.7085000000000001E-2</v>
      </c>
      <c r="BO37" s="360">
        <v>2.8921200000000001E-2</v>
      </c>
      <c r="BP37" s="360">
        <v>2.8778700000000001E-2</v>
      </c>
      <c r="BQ37" s="360">
        <v>2.5909600000000001E-2</v>
      </c>
      <c r="BR37" s="360">
        <v>2.67476E-2</v>
      </c>
      <c r="BS37" s="360">
        <v>2.4967300000000001E-2</v>
      </c>
      <c r="BT37" s="360">
        <v>2.63866E-2</v>
      </c>
      <c r="BU37" s="360">
        <v>2.6709500000000001E-2</v>
      </c>
      <c r="BV37" s="360">
        <v>2.9268099999999998E-2</v>
      </c>
    </row>
    <row r="38" spans="1:74" s="169" customFormat="1" ht="12" customHeight="1" x14ac:dyDescent="0.2">
      <c r="A38" s="600" t="s">
        <v>1186</v>
      </c>
      <c r="B38" s="601" t="s">
        <v>1253</v>
      </c>
      <c r="C38" s="272">
        <v>6.5405716000000003E-2</v>
      </c>
      <c r="D38" s="272">
        <v>5.8925323000000002E-2</v>
      </c>
      <c r="E38" s="272">
        <v>6.4861656000000004E-2</v>
      </c>
      <c r="F38" s="272">
        <v>6.1445791999999999E-2</v>
      </c>
      <c r="G38" s="272">
        <v>6.5349715000000003E-2</v>
      </c>
      <c r="H38" s="272">
        <v>6.5436615000000004E-2</v>
      </c>
      <c r="I38" s="272">
        <v>6.6674594000000004E-2</v>
      </c>
      <c r="J38" s="272">
        <v>6.5622429999999995E-2</v>
      </c>
      <c r="K38" s="272">
        <v>6.2935771000000001E-2</v>
      </c>
      <c r="L38" s="272">
        <v>6.5789846999999999E-2</v>
      </c>
      <c r="M38" s="272">
        <v>6.5272070000000001E-2</v>
      </c>
      <c r="N38" s="272">
        <v>6.8322696000000002E-2</v>
      </c>
      <c r="O38" s="272">
        <v>6.6298613000000006E-2</v>
      </c>
      <c r="P38" s="272">
        <v>6.2729654999999995E-2</v>
      </c>
      <c r="Q38" s="272">
        <v>6.7480604999999999E-2</v>
      </c>
      <c r="R38" s="272">
        <v>6.1485958E-2</v>
      </c>
      <c r="S38" s="272">
        <v>6.6186623E-2</v>
      </c>
      <c r="T38" s="272">
        <v>6.6442403999999997E-2</v>
      </c>
      <c r="U38" s="272">
        <v>6.8718651000000006E-2</v>
      </c>
      <c r="V38" s="272">
        <v>6.9593574000000005E-2</v>
      </c>
      <c r="W38" s="272">
        <v>6.5618134999999994E-2</v>
      </c>
      <c r="X38" s="272">
        <v>6.7715739999999996E-2</v>
      </c>
      <c r="Y38" s="272">
        <v>6.7057971999999993E-2</v>
      </c>
      <c r="Z38" s="272">
        <v>7.1329435999999996E-2</v>
      </c>
      <c r="AA38" s="272">
        <v>7.1065680000000006E-2</v>
      </c>
      <c r="AB38" s="272">
        <v>6.3326939999999998E-2</v>
      </c>
      <c r="AC38" s="272">
        <v>7.0015172000000001E-2</v>
      </c>
      <c r="AD38" s="272">
        <v>6.4113870000000003E-2</v>
      </c>
      <c r="AE38" s="272">
        <v>6.8976934000000004E-2</v>
      </c>
      <c r="AF38" s="272">
        <v>6.6678670999999995E-2</v>
      </c>
      <c r="AG38" s="272">
        <v>6.7955128000000004E-2</v>
      </c>
      <c r="AH38" s="272">
        <v>7.0744000000000001E-2</v>
      </c>
      <c r="AI38" s="272">
        <v>6.6504052999999994E-2</v>
      </c>
      <c r="AJ38" s="272">
        <v>6.9820594999999999E-2</v>
      </c>
      <c r="AK38" s="272">
        <v>7.0769894999999999E-2</v>
      </c>
      <c r="AL38" s="272">
        <v>7.1461034000000007E-2</v>
      </c>
      <c r="AM38" s="272">
        <v>6.9684537000000005E-2</v>
      </c>
      <c r="AN38" s="272">
        <v>6.3495454000000007E-2</v>
      </c>
      <c r="AO38" s="272">
        <v>6.9307283999999997E-2</v>
      </c>
      <c r="AP38" s="272">
        <v>6.5679794E-2</v>
      </c>
      <c r="AQ38" s="272">
        <v>6.9301916000000005E-2</v>
      </c>
      <c r="AR38" s="272">
        <v>6.8712494999999998E-2</v>
      </c>
      <c r="AS38" s="272">
        <v>7.2045933000000006E-2</v>
      </c>
      <c r="AT38" s="272">
        <v>7.2641359000000003E-2</v>
      </c>
      <c r="AU38" s="272">
        <v>6.5991431000000003E-2</v>
      </c>
      <c r="AV38" s="272">
        <v>6.9778588000000003E-2</v>
      </c>
      <c r="AW38" s="272">
        <v>6.7831651000000007E-2</v>
      </c>
      <c r="AX38" s="272">
        <v>6.8225704999999998E-2</v>
      </c>
      <c r="AY38" s="272">
        <v>6.7172813999999997E-2</v>
      </c>
      <c r="AZ38" s="272">
        <v>6.17534E-2</v>
      </c>
      <c r="BA38" s="272">
        <v>6.9751800000000003E-2</v>
      </c>
      <c r="BB38" s="360">
        <v>6.6158599999999998E-2</v>
      </c>
      <c r="BC38" s="360">
        <v>7.0106600000000005E-2</v>
      </c>
      <c r="BD38" s="360">
        <v>6.91026E-2</v>
      </c>
      <c r="BE38" s="360">
        <v>6.9822499999999996E-2</v>
      </c>
      <c r="BF38" s="360">
        <v>7.0052600000000007E-2</v>
      </c>
      <c r="BG38" s="360">
        <v>6.5489099999999995E-2</v>
      </c>
      <c r="BH38" s="360">
        <v>6.6980399999999995E-2</v>
      </c>
      <c r="BI38" s="360">
        <v>6.7630399999999993E-2</v>
      </c>
      <c r="BJ38" s="360">
        <v>7.1845999999999993E-2</v>
      </c>
      <c r="BK38" s="360">
        <v>6.9005300000000006E-2</v>
      </c>
      <c r="BL38" s="360">
        <v>6.4195000000000002E-2</v>
      </c>
      <c r="BM38" s="360">
        <v>6.9811999999999999E-2</v>
      </c>
      <c r="BN38" s="360">
        <v>6.6176799999999994E-2</v>
      </c>
      <c r="BO38" s="360">
        <v>7.0406399999999994E-2</v>
      </c>
      <c r="BP38" s="360">
        <v>6.9673899999999997E-2</v>
      </c>
      <c r="BQ38" s="360">
        <v>7.0318500000000006E-2</v>
      </c>
      <c r="BR38" s="360">
        <v>7.1099300000000004E-2</v>
      </c>
      <c r="BS38" s="360">
        <v>6.64328E-2</v>
      </c>
      <c r="BT38" s="360">
        <v>6.7499799999999999E-2</v>
      </c>
      <c r="BU38" s="360">
        <v>6.7999299999999999E-2</v>
      </c>
      <c r="BV38" s="360">
        <v>7.1443300000000001E-2</v>
      </c>
    </row>
    <row r="39" spans="1:74" s="169" customFormat="1" ht="12" customHeight="1" x14ac:dyDescent="0.2">
      <c r="A39" s="599" t="s">
        <v>46</v>
      </c>
      <c r="B39" s="601" t="s">
        <v>1255</v>
      </c>
      <c r="C39" s="272">
        <v>9.0605987616E-2</v>
      </c>
      <c r="D39" s="272">
        <v>8.5650878E-2</v>
      </c>
      <c r="E39" s="272">
        <v>9.5456505625999999E-2</v>
      </c>
      <c r="F39" s="272">
        <v>9.1378714109999995E-2</v>
      </c>
      <c r="G39" s="272">
        <v>9.9894393930999997E-2</v>
      </c>
      <c r="H39" s="272">
        <v>9.7582935009999996E-2</v>
      </c>
      <c r="I39" s="272">
        <v>0.10030959295</v>
      </c>
      <c r="J39" s="272">
        <v>0.10094646077</v>
      </c>
      <c r="K39" s="272">
        <v>9.7018216779999999E-2</v>
      </c>
      <c r="L39" s="272">
        <v>9.7724572868000001E-2</v>
      </c>
      <c r="M39" s="272">
        <v>9.5496765289999994E-2</v>
      </c>
      <c r="N39" s="272">
        <v>9.6035712521999994E-2</v>
      </c>
      <c r="O39" s="272">
        <v>9.1098747359000004E-2</v>
      </c>
      <c r="P39" s="272">
        <v>9.3212241698000006E-2</v>
      </c>
      <c r="Q39" s="272">
        <v>9.9536102032000001E-2</v>
      </c>
      <c r="R39" s="272">
        <v>9.2245450600000001E-2</v>
      </c>
      <c r="S39" s="272">
        <v>0.10060836595</v>
      </c>
      <c r="T39" s="272">
        <v>0.10053722143</v>
      </c>
      <c r="U39" s="272">
        <v>0.10286787235</v>
      </c>
      <c r="V39" s="272">
        <v>0.1041970252</v>
      </c>
      <c r="W39" s="272">
        <v>9.7557666550000005E-2</v>
      </c>
      <c r="X39" s="272">
        <v>9.9062272399999998E-2</v>
      </c>
      <c r="Y39" s="272">
        <v>9.7767139959999999E-2</v>
      </c>
      <c r="Z39" s="272">
        <v>0.10300785041</v>
      </c>
      <c r="AA39" s="272">
        <v>9.3546581645000002E-2</v>
      </c>
      <c r="AB39" s="272">
        <v>8.6977054548000005E-2</v>
      </c>
      <c r="AC39" s="272">
        <v>9.8753586663999998E-2</v>
      </c>
      <c r="AD39" s="272">
        <v>9.6992806759999994E-2</v>
      </c>
      <c r="AE39" s="272">
        <v>0.10329339109000001</v>
      </c>
      <c r="AF39" s="272">
        <v>0.10326717064</v>
      </c>
      <c r="AG39" s="272">
        <v>0.10182592705</v>
      </c>
      <c r="AH39" s="272">
        <v>0.10591296951</v>
      </c>
      <c r="AI39" s="272">
        <v>9.8981547810000001E-2</v>
      </c>
      <c r="AJ39" s="272">
        <v>0.10250536904</v>
      </c>
      <c r="AK39" s="272">
        <v>0.10032732334</v>
      </c>
      <c r="AL39" s="272">
        <v>0.10004871557</v>
      </c>
      <c r="AM39" s="272">
        <v>0.10081685905</v>
      </c>
      <c r="AN39" s="272">
        <v>8.3326788388000006E-2</v>
      </c>
      <c r="AO39" s="272">
        <v>9.8826932438999995E-2</v>
      </c>
      <c r="AP39" s="272">
        <v>9.0902081590000003E-2</v>
      </c>
      <c r="AQ39" s="272">
        <v>0.10577768769</v>
      </c>
      <c r="AR39" s="272">
        <v>0.10063907385</v>
      </c>
      <c r="AS39" s="272">
        <v>0.10408664025</v>
      </c>
      <c r="AT39" s="272">
        <v>0.10763703583000001</v>
      </c>
      <c r="AU39" s="272">
        <v>9.3249889579999995E-2</v>
      </c>
      <c r="AV39" s="272">
        <v>0.10189571967</v>
      </c>
      <c r="AW39" s="272">
        <v>9.7369639480000006E-2</v>
      </c>
      <c r="AX39" s="272">
        <v>0.1004544973</v>
      </c>
      <c r="AY39" s="272">
        <v>9.2865090570999995E-2</v>
      </c>
      <c r="AZ39" s="272">
        <v>9.0889771531999994E-2</v>
      </c>
      <c r="BA39" s="272">
        <v>9.6810910311000004E-2</v>
      </c>
      <c r="BB39" s="360">
        <v>9.8200099999999999E-2</v>
      </c>
      <c r="BC39" s="360">
        <v>0.1049731</v>
      </c>
      <c r="BD39" s="360">
        <v>0.1038013</v>
      </c>
      <c r="BE39" s="360">
        <v>0.1046798</v>
      </c>
      <c r="BF39" s="360">
        <v>0.10604479999999999</v>
      </c>
      <c r="BG39" s="360">
        <v>9.6887500000000001E-2</v>
      </c>
      <c r="BH39" s="360">
        <v>0.10056039999999999</v>
      </c>
      <c r="BI39" s="360">
        <v>9.7682699999999997E-2</v>
      </c>
      <c r="BJ39" s="360">
        <v>0.1037164</v>
      </c>
      <c r="BK39" s="360">
        <v>9.4323799999999999E-2</v>
      </c>
      <c r="BL39" s="360">
        <v>9.2008000000000006E-2</v>
      </c>
      <c r="BM39" s="360">
        <v>0.10113279999999999</v>
      </c>
      <c r="BN39" s="360">
        <v>9.8108000000000001E-2</v>
      </c>
      <c r="BO39" s="360">
        <v>0.1053077</v>
      </c>
      <c r="BP39" s="360">
        <v>0.10455299999999999</v>
      </c>
      <c r="BQ39" s="360">
        <v>0.1052742</v>
      </c>
      <c r="BR39" s="360">
        <v>0.1075036</v>
      </c>
      <c r="BS39" s="360">
        <v>9.80486E-2</v>
      </c>
      <c r="BT39" s="360">
        <v>0.10099809999999999</v>
      </c>
      <c r="BU39" s="360">
        <v>9.7877900000000004E-2</v>
      </c>
      <c r="BV39" s="360">
        <v>0.10264470000000001</v>
      </c>
    </row>
    <row r="40" spans="1:74" s="169" customFormat="1" ht="12" customHeight="1" x14ac:dyDescent="0.2">
      <c r="A40" s="596" t="s">
        <v>34</v>
      </c>
      <c r="B40" s="601" t="s">
        <v>582</v>
      </c>
      <c r="C40" s="272">
        <v>1.8084835E-2</v>
      </c>
      <c r="D40" s="272">
        <v>1.6614097000000001E-2</v>
      </c>
      <c r="E40" s="272">
        <v>1.8383784E-2</v>
      </c>
      <c r="F40" s="272">
        <v>1.7076932999999999E-2</v>
      </c>
      <c r="G40" s="272">
        <v>1.8347967E-2</v>
      </c>
      <c r="H40" s="272">
        <v>1.7348860000000001E-2</v>
      </c>
      <c r="I40" s="272">
        <v>1.8036491000000002E-2</v>
      </c>
      <c r="J40" s="272">
        <v>1.7919217000000001E-2</v>
      </c>
      <c r="K40" s="272">
        <v>1.6428643999999999E-2</v>
      </c>
      <c r="L40" s="272">
        <v>1.7722488000000002E-2</v>
      </c>
      <c r="M40" s="272">
        <v>1.7647260000000001E-2</v>
      </c>
      <c r="N40" s="272">
        <v>1.8225306E-2</v>
      </c>
      <c r="O40" s="272">
        <v>1.7675495999999999E-2</v>
      </c>
      <c r="P40" s="272">
        <v>1.6510339999999998E-2</v>
      </c>
      <c r="Q40" s="272">
        <v>1.7519960000000001E-2</v>
      </c>
      <c r="R40" s="272">
        <v>1.6366128000000001E-2</v>
      </c>
      <c r="S40" s="272">
        <v>1.7766285999999999E-2</v>
      </c>
      <c r="T40" s="272">
        <v>1.6757774999999999E-2</v>
      </c>
      <c r="U40" s="272">
        <v>1.7483555000000001E-2</v>
      </c>
      <c r="V40" s="272">
        <v>1.7604017E-2</v>
      </c>
      <c r="W40" s="272">
        <v>1.7452789E-2</v>
      </c>
      <c r="X40" s="272">
        <v>1.7870857E-2</v>
      </c>
      <c r="Y40" s="272">
        <v>1.7795978E-2</v>
      </c>
      <c r="Z40" s="272">
        <v>1.8800668999999999E-2</v>
      </c>
      <c r="AA40" s="272">
        <v>1.8131041000000001E-2</v>
      </c>
      <c r="AB40" s="272">
        <v>1.6285027000000001E-2</v>
      </c>
      <c r="AC40" s="272">
        <v>1.8148666000000001E-2</v>
      </c>
      <c r="AD40" s="272">
        <v>1.7535041000000001E-2</v>
      </c>
      <c r="AE40" s="272">
        <v>1.7217639999999999E-2</v>
      </c>
      <c r="AF40" s="272">
        <v>1.6403181999999999E-2</v>
      </c>
      <c r="AG40" s="272">
        <v>1.7880452000000002E-2</v>
      </c>
      <c r="AH40" s="272">
        <v>1.7784926E-2</v>
      </c>
      <c r="AI40" s="272">
        <v>1.7168082000000001E-2</v>
      </c>
      <c r="AJ40" s="272">
        <v>1.6716012999999998E-2</v>
      </c>
      <c r="AK40" s="272">
        <v>1.7097102999999999E-2</v>
      </c>
      <c r="AL40" s="272">
        <v>1.9866109E-2</v>
      </c>
      <c r="AM40" s="272">
        <v>1.8359598000000001E-2</v>
      </c>
      <c r="AN40" s="272">
        <v>1.7084974999999999E-2</v>
      </c>
      <c r="AO40" s="272">
        <v>1.8421151E-2</v>
      </c>
      <c r="AP40" s="272">
        <v>1.6698019000000001E-2</v>
      </c>
      <c r="AQ40" s="272">
        <v>1.8607495000000002E-2</v>
      </c>
      <c r="AR40" s="272">
        <v>1.7832746999999999E-2</v>
      </c>
      <c r="AS40" s="272">
        <v>1.8620767E-2</v>
      </c>
      <c r="AT40" s="272">
        <v>1.8556092999999999E-2</v>
      </c>
      <c r="AU40" s="272">
        <v>1.8006588E-2</v>
      </c>
      <c r="AV40" s="272">
        <v>1.7801013000000001E-2</v>
      </c>
      <c r="AW40" s="272">
        <v>1.8092568999999999E-2</v>
      </c>
      <c r="AX40" s="272">
        <v>1.9538237999999999E-2</v>
      </c>
      <c r="AY40" s="272">
        <v>1.8807096999999998E-2</v>
      </c>
      <c r="AZ40" s="272">
        <v>1.6795500000000001E-2</v>
      </c>
      <c r="BA40" s="272">
        <v>1.8439000000000001E-2</v>
      </c>
      <c r="BB40" s="360">
        <v>1.7623900000000001E-2</v>
      </c>
      <c r="BC40" s="360">
        <v>1.8256700000000001E-2</v>
      </c>
      <c r="BD40" s="360">
        <v>1.7594599999999998E-2</v>
      </c>
      <c r="BE40" s="360">
        <v>1.80991E-2</v>
      </c>
      <c r="BF40" s="360">
        <v>1.8100999999999999E-2</v>
      </c>
      <c r="BG40" s="360">
        <v>1.7752799999999999E-2</v>
      </c>
      <c r="BH40" s="360">
        <v>1.8012799999999999E-2</v>
      </c>
      <c r="BI40" s="360">
        <v>1.805E-2</v>
      </c>
      <c r="BJ40" s="360">
        <v>1.8559800000000001E-2</v>
      </c>
      <c r="BK40" s="360">
        <v>1.8359199999999999E-2</v>
      </c>
      <c r="BL40" s="360">
        <v>1.7493399999999999E-2</v>
      </c>
      <c r="BM40" s="360">
        <v>1.8397199999999999E-2</v>
      </c>
      <c r="BN40" s="360">
        <v>1.7704899999999999E-2</v>
      </c>
      <c r="BO40" s="360">
        <v>1.82393E-2</v>
      </c>
      <c r="BP40" s="360">
        <v>1.7687999999999999E-2</v>
      </c>
      <c r="BQ40" s="360">
        <v>1.8086999999999999E-2</v>
      </c>
      <c r="BR40" s="360">
        <v>1.8090200000000001E-2</v>
      </c>
      <c r="BS40" s="360">
        <v>1.8265099999999999E-2</v>
      </c>
      <c r="BT40" s="360">
        <v>1.8417699999999999E-2</v>
      </c>
      <c r="BU40" s="360">
        <v>1.8556300000000001E-2</v>
      </c>
      <c r="BV40" s="360">
        <v>1.9118E-2</v>
      </c>
    </row>
    <row r="41" spans="1:74" s="169" customFormat="1" ht="12" customHeight="1" x14ac:dyDescent="0.2">
      <c r="A41" s="596" t="s">
        <v>33</v>
      </c>
      <c r="B41" s="601" t="s">
        <v>53</v>
      </c>
      <c r="C41" s="272">
        <v>0.2249456</v>
      </c>
      <c r="D41" s="272">
        <v>0.20768394200000001</v>
      </c>
      <c r="E41" s="272">
        <v>0.226273751</v>
      </c>
      <c r="F41" s="272">
        <v>0.20940703699999999</v>
      </c>
      <c r="G41" s="272">
        <v>0.18754874799999999</v>
      </c>
      <c r="H41" s="272">
        <v>0.19023884899999999</v>
      </c>
      <c r="I41" s="272">
        <v>0.19583153</v>
      </c>
      <c r="J41" s="272">
        <v>0.17819889799999999</v>
      </c>
      <c r="K41" s="272">
        <v>0.14998112699999999</v>
      </c>
      <c r="L41" s="272">
        <v>0.15497871199999999</v>
      </c>
      <c r="M41" s="272">
        <v>0.18020924599999999</v>
      </c>
      <c r="N41" s="272">
        <v>0.215879872</v>
      </c>
      <c r="O41" s="272">
        <v>0.236473455</v>
      </c>
      <c r="P41" s="272">
        <v>0.22285139100000001</v>
      </c>
      <c r="Q41" s="272">
        <v>0.25286334599999999</v>
      </c>
      <c r="R41" s="272">
        <v>0.238905962</v>
      </c>
      <c r="S41" s="272">
        <v>0.23529027299999999</v>
      </c>
      <c r="T41" s="272">
        <v>0.21452276000000001</v>
      </c>
      <c r="U41" s="272">
        <v>0.198075523</v>
      </c>
      <c r="V41" s="272">
        <v>0.18066607800000001</v>
      </c>
      <c r="W41" s="272">
        <v>0.151106459</v>
      </c>
      <c r="X41" s="272">
        <v>0.16007232399999999</v>
      </c>
      <c r="Y41" s="272">
        <v>0.17363790500000001</v>
      </c>
      <c r="Z41" s="272">
        <v>0.20797632199999999</v>
      </c>
      <c r="AA41" s="272">
        <v>0.24679647900000001</v>
      </c>
      <c r="AB41" s="272">
        <v>0.217825245</v>
      </c>
      <c r="AC41" s="272">
        <v>0.26967904199999998</v>
      </c>
      <c r="AD41" s="272">
        <v>0.27076974700000001</v>
      </c>
      <c r="AE41" s="272">
        <v>0.29835545499999999</v>
      </c>
      <c r="AF41" s="272">
        <v>0.27843413</v>
      </c>
      <c r="AG41" s="272">
        <v>0.244064112</v>
      </c>
      <c r="AH41" s="272">
        <v>0.20131173499999999</v>
      </c>
      <c r="AI41" s="272">
        <v>0.17566367999999999</v>
      </c>
      <c r="AJ41" s="272">
        <v>0.16844937199999999</v>
      </c>
      <c r="AK41" s="272">
        <v>0.189461928</v>
      </c>
      <c r="AL41" s="272">
        <v>0.206158437</v>
      </c>
      <c r="AM41" s="272">
        <v>0.23581486800000001</v>
      </c>
      <c r="AN41" s="272">
        <v>0.23523940500000001</v>
      </c>
      <c r="AO41" s="272">
        <v>0.23909111799999999</v>
      </c>
      <c r="AP41" s="272">
        <v>0.25326595400000002</v>
      </c>
      <c r="AQ41" s="272">
        <v>0.28039268499999997</v>
      </c>
      <c r="AR41" s="272">
        <v>0.25754580199999999</v>
      </c>
      <c r="AS41" s="272">
        <v>0.221245581</v>
      </c>
      <c r="AT41" s="272">
        <v>0.19715896899999999</v>
      </c>
      <c r="AU41" s="272">
        <v>0.171956413</v>
      </c>
      <c r="AV41" s="272">
        <v>0.17302885700000001</v>
      </c>
      <c r="AW41" s="272">
        <v>0.204308452</v>
      </c>
      <c r="AX41" s="272">
        <v>0.21860341</v>
      </c>
      <c r="AY41" s="272">
        <v>0.22611941799999999</v>
      </c>
      <c r="AZ41" s="272">
        <v>0.1990951</v>
      </c>
      <c r="BA41" s="272">
        <v>0.22207109999999999</v>
      </c>
      <c r="BB41" s="360">
        <v>0.24443709999999999</v>
      </c>
      <c r="BC41" s="360">
        <v>0.25970710000000002</v>
      </c>
      <c r="BD41" s="360">
        <v>0.25805070000000002</v>
      </c>
      <c r="BE41" s="360">
        <v>0.23522209999999999</v>
      </c>
      <c r="BF41" s="360">
        <v>0.2040893</v>
      </c>
      <c r="BG41" s="360">
        <v>0.17385249999999999</v>
      </c>
      <c r="BH41" s="360">
        <v>0.1803971</v>
      </c>
      <c r="BI41" s="360">
        <v>0.18806829999999999</v>
      </c>
      <c r="BJ41" s="360">
        <v>0.21088660000000001</v>
      </c>
      <c r="BK41" s="360">
        <v>0.22384370000000001</v>
      </c>
      <c r="BL41" s="360">
        <v>0.197654</v>
      </c>
      <c r="BM41" s="360">
        <v>0.21110470000000001</v>
      </c>
      <c r="BN41" s="360">
        <v>0.22410430000000001</v>
      </c>
      <c r="BO41" s="360">
        <v>0.25487120000000002</v>
      </c>
      <c r="BP41" s="360">
        <v>0.25109399999999998</v>
      </c>
      <c r="BQ41" s="360">
        <v>0.24685770000000001</v>
      </c>
      <c r="BR41" s="360">
        <v>0.21098030000000001</v>
      </c>
      <c r="BS41" s="360">
        <v>0.1720488</v>
      </c>
      <c r="BT41" s="360">
        <v>0.17770469999999999</v>
      </c>
      <c r="BU41" s="360">
        <v>0.18853590000000001</v>
      </c>
      <c r="BV41" s="360">
        <v>0.2189025</v>
      </c>
    </row>
    <row r="42" spans="1:74" s="169" customFormat="1" ht="12" customHeight="1" x14ac:dyDescent="0.2">
      <c r="A42" s="596" t="s">
        <v>35</v>
      </c>
      <c r="B42" s="601" t="s">
        <v>1257</v>
      </c>
      <c r="C42" s="272">
        <v>2.0995224E-2</v>
      </c>
      <c r="D42" s="272">
        <v>2.5003621E-2</v>
      </c>
      <c r="E42" s="272">
        <v>3.4844717999999997E-2</v>
      </c>
      <c r="F42" s="272">
        <v>3.9485069999999997E-2</v>
      </c>
      <c r="G42" s="272">
        <v>4.2435841000000002E-2</v>
      </c>
      <c r="H42" s="272">
        <v>4.3128199999999998E-2</v>
      </c>
      <c r="I42" s="272">
        <v>4.4853532000000002E-2</v>
      </c>
      <c r="J42" s="272">
        <v>4.5161905000000002E-2</v>
      </c>
      <c r="K42" s="272">
        <v>3.8881529999999997E-2</v>
      </c>
      <c r="L42" s="272">
        <v>3.4207503E-2</v>
      </c>
      <c r="M42" s="272">
        <v>2.9575674E-2</v>
      </c>
      <c r="N42" s="272">
        <v>2.7153856000000001E-2</v>
      </c>
      <c r="O42" s="272">
        <v>2.5996300999999999E-2</v>
      </c>
      <c r="P42" s="272">
        <v>3.5041361E-2</v>
      </c>
      <c r="Q42" s="272">
        <v>4.3281985000000002E-2</v>
      </c>
      <c r="R42" s="272">
        <v>4.7931575999999997E-2</v>
      </c>
      <c r="S42" s="272">
        <v>5.5174497000000003E-2</v>
      </c>
      <c r="T42" s="272">
        <v>5.6231940000000001E-2</v>
      </c>
      <c r="U42" s="272">
        <v>6.1491941000000001E-2</v>
      </c>
      <c r="V42" s="272">
        <v>6.0982056E-2</v>
      </c>
      <c r="W42" s="272">
        <v>5.5311971000000001E-2</v>
      </c>
      <c r="X42" s="272">
        <v>4.8916535999999997E-2</v>
      </c>
      <c r="Y42" s="272">
        <v>4.1300851E-2</v>
      </c>
      <c r="Z42" s="272">
        <v>3.7004162E-2</v>
      </c>
      <c r="AA42" s="272">
        <v>3.3404669999999997E-2</v>
      </c>
      <c r="AB42" s="272">
        <v>3.9873214999999997E-2</v>
      </c>
      <c r="AC42" s="272">
        <v>6.2430933000000001E-2</v>
      </c>
      <c r="AD42" s="272">
        <v>6.9209654999999995E-2</v>
      </c>
      <c r="AE42" s="272">
        <v>8.0816035999999994E-2</v>
      </c>
      <c r="AF42" s="272">
        <v>8.6284959999999994E-2</v>
      </c>
      <c r="AG42" s="272">
        <v>8.3216908000000006E-2</v>
      </c>
      <c r="AH42" s="272">
        <v>7.9386681000000001E-2</v>
      </c>
      <c r="AI42" s="272">
        <v>7.3430107999999994E-2</v>
      </c>
      <c r="AJ42" s="272">
        <v>6.7937598000000002E-2</v>
      </c>
      <c r="AK42" s="272">
        <v>4.9866951999999999E-2</v>
      </c>
      <c r="AL42" s="272">
        <v>4.8608098000000002E-2</v>
      </c>
      <c r="AM42" s="272">
        <v>4.9506979999999999E-2</v>
      </c>
      <c r="AN42" s="272">
        <v>5.7727929999999997E-2</v>
      </c>
      <c r="AO42" s="272">
        <v>7.5471603999999998E-2</v>
      </c>
      <c r="AP42" s="272">
        <v>8.8529114000000006E-2</v>
      </c>
      <c r="AQ42" s="272">
        <v>9.9216891000000001E-2</v>
      </c>
      <c r="AR42" s="272">
        <v>0.106599535</v>
      </c>
      <c r="AS42" s="272">
        <v>9.9627348000000004E-2</v>
      </c>
      <c r="AT42" s="272">
        <v>9.8631389999999999E-2</v>
      </c>
      <c r="AU42" s="272">
        <v>9.0128580999999999E-2</v>
      </c>
      <c r="AV42" s="272">
        <v>7.5449454999999999E-2</v>
      </c>
      <c r="AW42" s="272">
        <v>5.8202021999999999E-2</v>
      </c>
      <c r="AX42" s="272">
        <v>4.9557776999999997E-2</v>
      </c>
      <c r="AY42" s="272">
        <v>5.1920099999999997E-2</v>
      </c>
      <c r="AZ42" s="272">
        <v>6.3982600000000001E-2</v>
      </c>
      <c r="BA42" s="272">
        <v>8.9488600000000001E-2</v>
      </c>
      <c r="BB42" s="360">
        <v>9.7860199999999994E-2</v>
      </c>
      <c r="BC42" s="360">
        <v>0.11075599999999999</v>
      </c>
      <c r="BD42" s="360">
        <v>0.1154495</v>
      </c>
      <c r="BE42" s="360">
        <v>0.1126284</v>
      </c>
      <c r="BF42" s="360">
        <v>0.1123552</v>
      </c>
      <c r="BG42" s="360">
        <v>0.10190979999999999</v>
      </c>
      <c r="BH42" s="360">
        <v>9.2649200000000001E-2</v>
      </c>
      <c r="BI42" s="360">
        <v>7.1185600000000002E-2</v>
      </c>
      <c r="BJ42" s="360">
        <v>6.4874000000000001E-2</v>
      </c>
      <c r="BK42" s="360">
        <v>6.3250700000000007E-2</v>
      </c>
      <c r="BL42" s="360">
        <v>7.6547400000000002E-2</v>
      </c>
      <c r="BM42" s="360">
        <v>0.1033024</v>
      </c>
      <c r="BN42" s="360">
        <v>0.112654</v>
      </c>
      <c r="BO42" s="360">
        <v>0.1275627</v>
      </c>
      <c r="BP42" s="360">
        <v>0.1374775</v>
      </c>
      <c r="BQ42" s="360">
        <v>0.13444449999999999</v>
      </c>
      <c r="BR42" s="360">
        <v>0.1337439</v>
      </c>
      <c r="BS42" s="360">
        <v>0.1205425</v>
      </c>
      <c r="BT42" s="360">
        <v>0.11099870000000001</v>
      </c>
      <c r="BU42" s="360">
        <v>8.4630999999999998E-2</v>
      </c>
      <c r="BV42" s="360">
        <v>7.6910900000000004E-2</v>
      </c>
    </row>
    <row r="43" spans="1:74" s="169" customFormat="1" ht="12" customHeight="1" x14ac:dyDescent="0.2">
      <c r="A43" s="554" t="s">
        <v>38</v>
      </c>
      <c r="B43" s="601" t="s">
        <v>1018</v>
      </c>
      <c r="C43" s="272">
        <v>4.3144665999999998E-2</v>
      </c>
      <c r="D43" s="272">
        <v>3.8435534E-2</v>
      </c>
      <c r="E43" s="272">
        <v>4.2830515999999999E-2</v>
      </c>
      <c r="F43" s="272">
        <v>4.1652399E-2</v>
      </c>
      <c r="G43" s="272">
        <v>4.2338995999999997E-2</v>
      </c>
      <c r="H43" s="272">
        <v>4.1985129000000003E-2</v>
      </c>
      <c r="I43" s="272">
        <v>4.5608195999999997E-2</v>
      </c>
      <c r="J43" s="272">
        <v>4.4070975999999998E-2</v>
      </c>
      <c r="K43" s="272">
        <v>4.1866759000000003E-2</v>
      </c>
      <c r="L43" s="272">
        <v>4.4542845999999997E-2</v>
      </c>
      <c r="M43" s="272">
        <v>4.5149569000000001E-2</v>
      </c>
      <c r="N43" s="272">
        <v>4.6745026000000002E-2</v>
      </c>
      <c r="O43" s="272">
        <v>4.2163866000000001E-2</v>
      </c>
      <c r="P43" s="272">
        <v>4.0467425000000001E-2</v>
      </c>
      <c r="Q43" s="272">
        <v>4.3543246000000001E-2</v>
      </c>
      <c r="R43" s="272">
        <v>4.2678010000000002E-2</v>
      </c>
      <c r="S43" s="272">
        <v>4.2939946E-2</v>
      </c>
      <c r="T43" s="272">
        <v>4.0066659999999997E-2</v>
      </c>
      <c r="U43" s="272">
        <v>4.1448486E-2</v>
      </c>
      <c r="V43" s="272">
        <v>4.1957915999999998E-2</v>
      </c>
      <c r="W43" s="272">
        <v>3.9306920000000002E-2</v>
      </c>
      <c r="X43" s="272">
        <v>4.0714316E-2</v>
      </c>
      <c r="Y43" s="272">
        <v>4.3322300000000001E-2</v>
      </c>
      <c r="Z43" s="272">
        <v>4.4609556000000002E-2</v>
      </c>
      <c r="AA43" s="272">
        <v>4.5030446000000002E-2</v>
      </c>
      <c r="AB43" s="272">
        <v>3.9598804000000001E-2</v>
      </c>
      <c r="AC43" s="272">
        <v>4.3432716000000003E-2</v>
      </c>
      <c r="AD43" s="272">
        <v>4.0686049000000002E-2</v>
      </c>
      <c r="AE43" s="272">
        <v>4.1480415999999999E-2</v>
      </c>
      <c r="AF43" s="272">
        <v>4.0063049000000003E-2</v>
      </c>
      <c r="AG43" s="272">
        <v>4.0844996000000001E-2</v>
      </c>
      <c r="AH43" s="272">
        <v>4.0914645999999999E-2</v>
      </c>
      <c r="AI43" s="272">
        <v>3.8102389E-2</v>
      </c>
      <c r="AJ43" s="272">
        <v>4.0373845999999998E-2</v>
      </c>
      <c r="AK43" s="272">
        <v>4.1537469E-2</v>
      </c>
      <c r="AL43" s="272">
        <v>4.3195075999999999E-2</v>
      </c>
      <c r="AM43" s="272">
        <v>4.3820576E-2</v>
      </c>
      <c r="AN43" s="272">
        <v>4.0712044000000003E-2</v>
      </c>
      <c r="AO43" s="272">
        <v>4.3942785999999998E-2</v>
      </c>
      <c r="AP43" s="272">
        <v>4.1318318999999999E-2</v>
      </c>
      <c r="AQ43" s="272">
        <v>4.0824166000000002E-2</v>
      </c>
      <c r="AR43" s="272">
        <v>3.9840388999999997E-2</v>
      </c>
      <c r="AS43" s="272">
        <v>3.9874086000000003E-2</v>
      </c>
      <c r="AT43" s="272">
        <v>4.0347415999999997E-2</v>
      </c>
      <c r="AU43" s="272">
        <v>3.6452979000000003E-2</v>
      </c>
      <c r="AV43" s="272">
        <v>4.1093306000000003E-2</v>
      </c>
      <c r="AW43" s="272">
        <v>4.1223159000000002E-2</v>
      </c>
      <c r="AX43" s="272">
        <v>4.2596316000000002E-2</v>
      </c>
      <c r="AY43" s="272">
        <v>4.1389075999999997E-2</v>
      </c>
      <c r="AZ43" s="272">
        <v>3.7306600000000002E-2</v>
      </c>
      <c r="BA43" s="272">
        <v>4.1176900000000002E-2</v>
      </c>
      <c r="BB43" s="360">
        <v>3.9624300000000001E-2</v>
      </c>
      <c r="BC43" s="360">
        <v>4.0648999999999998E-2</v>
      </c>
      <c r="BD43" s="360">
        <v>3.9427299999999998E-2</v>
      </c>
      <c r="BE43" s="360">
        <v>4.1068199999999999E-2</v>
      </c>
      <c r="BF43" s="360">
        <v>4.1169499999999998E-2</v>
      </c>
      <c r="BG43" s="360">
        <v>3.87686E-2</v>
      </c>
      <c r="BH43" s="360">
        <v>4.0218999999999998E-2</v>
      </c>
      <c r="BI43" s="360">
        <v>4.04201E-2</v>
      </c>
      <c r="BJ43" s="360">
        <v>4.2156600000000002E-2</v>
      </c>
      <c r="BK43" s="360">
        <v>4.09266E-2</v>
      </c>
      <c r="BL43" s="360">
        <v>3.83381E-2</v>
      </c>
      <c r="BM43" s="360">
        <v>4.1265000000000003E-2</v>
      </c>
      <c r="BN43" s="360">
        <v>3.9800799999999997E-2</v>
      </c>
      <c r="BO43" s="360">
        <v>4.0920499999999999E-2</v>
      </c>
      <c r="BP43" s="360">
        <v>3.9795900000000002E-2</v>
      </c>
      <c r="BQ43" s="360">
        <v>4.1420800000000001E-2</v>
      </c>
      <c r="BR43" s="360">
        <v>4.1438000000000003E-2</v>
      </c>
      <c r="BS43" s="360">
        <v>3.8968700000000002E-2</v>
      </c>
      <c r="BT43" s="360">
        <v>4.02806E-2</v>
      </c>
      <c r="BU43" s="360">
        <v>4.0462499999999998E-2</v>
      </c>
      <c r="BV43" s="360">
        <v>4.2134100000000001E-2</v>
      </c>
    </row>
    <row r="44" spans="1:74" s="169" customFormat="1" ht="12" customHeight="1" x14ac:dyDescent="0.2">
      <c r="A44" s="554" t="s">
        <v>37</v>
      </c>
      <c r="B44" s="601" t="s">
        <v>1252</v>
      </c>
      <c r="C44" s="272">
        <v>0.202233995</v>
      </c>
      <c r="D44" s="272">
        <v>0.18256122699999999</v>
      </c>
      <c r="E44" s="272">
        <v>0.19263851500000001</v>
      </c>
      <c r="F44" s="272">
        <v>0.18751021900000001</v>
      </c>
      <c r="G44" s="272">
        <v>0.19315940500000001</v>
      </c>
      <c r="H44" s="272">
        <v>0.19035674899999999</v>
      </c>
      <c r="I44" s="272">
        <v>0.19908566499999999</v>
      </c>
      <c r="J44" s="272">
        <v>0.19992180500000001</v>
      </c>
      <c r="K44" s="272">
        <v>0.18965758899999999</v>
      </c>
      <c r="L44" s="272">
        <v>0.187831575</v>
      </c>
      <c r="M44" s="272">
        <v>0.189320139</v>
      </c>
      <c r="N44" s="272">
        <v>0.19749159499999999</v>
      </c>
      <c r="O44" s="272">
        <v>0.19254216900000001</v>
      </c>
      <c r="P44" s="272">
        <v>0.181184549</v>
      </c>
      <c r="Q44" s="272">
        <v>0.18582997900000001</v>
      </c>
      <c r="R44" s="272">
        <v>0.17404186899999999</v>
      </c>
      <c r="S44" s="272">
        <v>0.18147001900000001</v>
      </c>
      <c r="T44" s="272">
        <v>0.18290584900000001</v>
      </c>
      <c r="U44" s="272">
        <v>0.18918794899999999</v>
      </c>
      <c r="V44" s="272">
        <v>0.190914639</v>
      </c>
      <c r="W44" s="272">
        <v>0.179581979</v>
      </c>
      <c r="X44" s="272">
        <v>0.18016985899999999</v>
      </c>
      <c r="Y44" s="272">
        <v>0.183332259</v>
      </c>
      <c r="Z44" s="272">
        <v>0.20860171899999999</v>
      </c>
      <c r="AA44" s="272">
        <v>0.196381852</v>
      </c>
      <c r="AB44" s="272">
        <v>0.17575179899999999</v>
      </c>
      <c r="AC44" s="272">
        <v>0.19421514200000001</v>
      </c>
      <c r="AD44" s="272">
        <v>0.18266917799999999</v>
      </c>
      <c r="AE44" s="272">
        <v>0.18757385200000001</v>
      </c>
      <c r="AF44" s="272">
        <v>0.18847003800000001</v>
      </c>
      <c r="AG44" s="272">
        <v>0.196931782</v>
      </c>
      <c r="AH44" s="272">
        <v>0.19894274200000001</v>
      </c>
      <c r="AI44" s="272">
        <v>0.183281888</v>
      </c>
      <c r="AJ44" s="272">
        <v>0.19033989200000001</v>
      </c>
      <c r="AK44" s="272">
        <v>0.190635468</v>
      </c>
      <c r="AL44" s="272">
        <v>0.200293952</v>
      </c>
      <c r="AM44" s="272">
        <v>0.202798281</v>
      </c>
      <c r="AN44" s="272">
        <v>0.18613049800000001</v>
      </c>
      <c r="AO44" s="272">
        <v>0.197999381</v>
      </c>
      <c r="AP44" s="272">
        <v>0.19017735699999999</v>
      </c>
      <c r="AQ44" s="272">
        <v>0.197684731</v>
      </c>
      <c r="AR44" s="272">
        <v>0.195962997</v>
      </c>
      <c r="AS44" s="272">
        <v>0.202737221</v>
      </c>
      <c r="AT44" s="272">
        <v>0.203280401</v>
      </c>
      <c r="AU44" s="272">
        <v>0.18963908700000001</v>
      </c>
      <c r="AV44" s="272">
        <v>0.196158521</v>
      </c>
      <c r="AW44" s="272">
        <v>0.192208987</v>
      </c>
      <c r="AX44" s="272">
        <v>0.20213102099999999</v>
      </c>
      <c r="AY44" s="272">
        <v>0.20296392999999999</v>
      </c>
      <c r="AZ44" s="272">
        <v>0.18058350000000001</v>
      </c>
      <c r="BA44" s="272">
        <v>0.19182070000000001</v>
      </c>
      <c r="BB44" s="360">
        <v>0.18305949999999999</v>
      </c>
      <c r="BC44" s="360">
        <v>0.1879353</v>
      </c>
      <c r="BD44" s="360">
        <v>0.18778520000000001</v>
      </c>
      <c r="BE44" s="360">
        <v>0.19761200000000001</v>
      </c>
      <c r="BF44" s="360">
        <v>0.19680980000000001</v>
      </c>
      <c r="BG44" s="360">
        <v>0.1877124</v>
      </c>
      <c r="BH44" s="360">
        <v>0.19168640000000001</v>
      </c>
      <c r="BI44" s="360">
        <v>0.18745329999999999</v>
      </c>
      <c r="BJ44" s="360">
        <v>0.1966927</v>
      </c>
      <c r="BK44" s="360">
        <v>0.19519839999999999</v>
      </c>
      <c r="BL44" s="360">
        <v>0.1812569</v>
      </c>
      <c r="BM44" s="360">
        <v>0.1890385</v>
      </c>
      <c r="BN44" s="360">
        <v>0.18301500000000001</v>
      </c>
      <c r="BO44" s="360">
        <v>0.18636639999999999</v>
      </c>
      <c r="BP44" s="360">
        <v>0.1881661</v>
      </c>
      <c r="BQ44" s="360">
        <v>0.19673850000000001</v>
      </c>
      <c r="BR44" s="360">
        <v>0.1960973</v>
      </c>
      <c r="BS44" s="360">
        <v>0.18847140000000001</v>
      </c>
      <c r="BT44" s="360">
        <v>0.19101609999999999</v>
      </c>
      <c r="BU44" s="360">
        <v>0.1882839</v>
      </c>
      <c r="BV44" s="360">
        <v>0.19642960000000001</v>
      </c>
    </row>
    <row r="45" spans="1:74" s="169" customFormat="1" ht="12" customHeight="1" x14ac:dyDescent="0.2">
      <c r="A45" s="596" t="s">
        <v>107</v>
      </c>
      <c r="B45" s="601" t="s">
        <v>583</v>
      </c>
      <c r="C45" s="272">
        <v>0.14114795642</v>
      </c>
      <c r="D45" s="272">
        <v>0.13892428272999999</v>
      </c>
      <c r="E45" s="272">
        <v>0.14251520392</v>
      </c>
      <c r="F45" s="272">
        <v>0.1663484277</v>
      </c>
      <c r="G45" s="272">
        <v>0.15969395133</v>
      </c>
      <c r="H45" s="272">
        <v>0.12496374714</v>
      </c>
      <c r="I45" s="272">
        <v>0.12734931806999999</v>
      </c>
      <c r="J45" s="272">
        <v>0.12180090842000001</v>
      </c>
      <c r="K45" s="272">
        <v>0.13010209361</v>
      </c>
      <c r="L45" s="272">
        <v>0.15249174344999999</v>
      </c>
      <c r="M45" s="272">
        <v>0.18324081340000001</v>
      </c>
      <c r="N45" s="272">
        <v>0.18712703825999999</v>
      </c>
      <c r="O45" s="272">
        <v>0.17030163332000001</v>
      </c>
      <c r="P45" s="272">
        <v>0.18573338899</v>
      </c>
      <c r="Q45" s="272">
        <v>0.20236352217</v>
      </c>
      <c r="R45" s="272">
        <v>0.19184983360999999</v>
      </c>
      <c r="S45" s="272">
        <v>0.17385692727999999</v>
      </c>
      <c r="T45" s="272">
        <v>0.15038772320999999</v>
      </c>
      <c r="U45" s="272">
        <v>0.16253037604000001</v>
      </c>
      <c r="V45" s="272">
        <v>0.12535975307</v>
      </c>
      <c r="W45" s="272">
        <v>0.15131875582000001</v>
      </c>
      <c r="X45" s="272">
        <v>0.18757523056</v>
      </c>
      <c r="Y45" s="272">
        <v>0.1789883571</v>
      </c>
      <c r="Z45" s="272">
        <v>0.21346248437000001</v>
      </c>
      <c r="AA45" s="272">
        <v>0.18299261865999999</v>
      </c>
      <c r="AB45" s="272">
        <v>0.19552365993000001</v>
      </c>
      <c r="AC45" s="272">
        <v>0.23050326642999999</v>
      </c>
      <c r="AD45" s="272">
        <v>0.2270239137</v>
      </c>
      <c r="AE45" s="272">
        <v>0.20706862254</v>
      </c>
      <c r="AF45" s="272">
        <v>0.18271490929</v>
      </c>
      <c r="AG45" s="272">
        <v>0.14723346487</v>
      </c>
      <c r="AH45" s="272">
        <v>0.12566099561999999</v>
      </c>
      <c r="AI45" s="272">
        <v>0.16469720475999999</v>
      </c>
      <c r="AJ45" s="272">
        <v>0.23341212220999999</v>
      </c>
      <c r="AK45" s="272">
        <v>0.22211226462</v>
      </c>
      <c r="AL45" s="272">
        <v>0.22666798768999999</v>
      </c>
      <c r="AM45" s="272">
        <v>0.24773136401000001</v>
      </c>
      <c r="AN45" s="272">
        <v>0.22221463753000001</v>
      </c>
      <c r="AO45" s="272">
        <v>0.25160013237000001</v>
      </c>
      <c r="AP45" s="272">
        <v>0.24699958029999999</v>
      </c>
      <c r="AQ45" s="272">
        <v>0.21766950877999999</v>
      </c>
      <c r="AR45" s="272">
        <v>0.22482516786000001</v>
      </c>
      <c r="AS45" s="272">
        <v>0.14766646163</v>
      </c>
      <c r="AT45" s="272">
        <v>0.18012010353999999</v>
      </c>
      <c r="AU45" s="272">
        <v>0.16577512006</v>
      </c>
      <c r="AV45" s="272">
        <v>0.19499549053000001</v>
      </c>
      <c r="AW45" s="272">
        <v>0.20708108208000001</v>
      </c>
      <c r="AX45" s="272">
        <v>0.22894531360000001</v>
      </c>
      <c r="AY45" s="272">
        <v>0.23206719981999999</v>
      </c>
      <c r="AZ45" s="272">
        <v>0.22937099999999999</v>
      </c>
      <c r="BA45" s="272">
        <v>0.2734683</v>
      </c>
      <c r="BB45" s="360">
        <v>0.2789432</v>
      </c>
      <c r="BC45" s="360">
        <v>0.25711980000000001</v>
      </c>
      <c r="BD45" s="360">
        <v>0.23822460000000001</v>
      </c>
      <c r="BE45" s="360">
        <v>0.19897880000000001</v>
      </c>
      <c r="BF45" s="360">
        <v>0.17863309999999999</v>
      </c>
      <c r="BG45" s="360">
        <v>0.20158180000000001</v>
      </c>
      <c r="BH45" s="360">
        <v>0.25553150000000002</v>
      </c>
      <c r="BI45" s="360">
        <v>0.2775147</v>
      </c>
      <c r="BJ45" s="360">
        <v>0.27483429999999998</v>
      </c>
      <c r="BK45" s="360">
        <v>0.2796439</v>
      </c>
      <c r="BL45" s="360">
        <v>0.27029049999999999</v>
      </c>
      <c r="BM45" s="360">
        <v>0.31006689999999998</v>
      </c>
      <c r="BN45" s="360">
        <v>0.31573410000000002</v>
      </c>
      <c r="BO45" s="360">
        <v>0.2914506</v>
      </c>
      <c r="BP45" s="360">
        <v>0.26585429999999999</v>
      </c>
      <c r="BQ45" s="360">
        <v>0.22158739999999999</v>
      </c>
      <c r="BR45" s="360">
        <v>0.19980709999999999</v>
      </c>
      <c r="BS45" s="360">
        <v>0.22434019999999999</v>
      </c>
      <c r="BT45" s="360">
        <v>0.28651729999999997</v>
      </c>
      <c r="BU45" s="360">
        <v>0.31039230000000001</v>
      </c>
      <c r="BV45" s="360">
        <v>0.30322300000000002</v>
      </c>
    </row>
    <row r="46" spans="1:74" ht="12" customHeight="1" x14ac:dyDescent="0.2">
      <c r="A46" s="602" t="s">
        <v>27</v>
      </c>
      <c r="B46" s="603" t="s">
        <v>967</v>
      </c>
      <c r="C46" s="273">
        <v>0.81255660445</v>
      </c>
      <c r="D46" s="273">
        <v>0.76566247212000005</v>
      </c>
      <c r="E46" s="273">
        <v>0.83145136905000006</v>
      </c>
      <c r="F46" s="273">
        <v>0.83004415381999996</v>
      </c>
      <c r="G46" s="273">
        <v>0.82686360512000001</v>
      </c>
      <c r="H46" s="273">
        <v>0.79230582660000004</v>
      </c>
      <c r="I46" s="273">
        <v>0.81752389138000003</v>
      </c>
      <c r="J46" s="273">
        <v>0.79420498478000001</v>
      </c>
      <c r="K46" s="273">
        <v>0.74768587806999998</v>
      </c>
      <c r="L46" s="273">
        <v>0.77397025366000005</v>
      </c>
      <c r="M46" s="273">
        <v>0.82234601140999997</v>
      </c>
      <c r="N46" s="273">
        <v>0.87583112249999995</v>
      </c>
      <c r="O46" s="273">
        <v>0.85498531622999996</v>
      </c>
      <c r="P46" s="273">
        <v>0.85380558221000002</v>
      </c>
      <c r="Q46" s="273">
        <v>0.93047920006999996</v>
      </c>
      <c r="R46" s="273">
        <v>0.88277019285000002</v>
      </c>
      <c r="S46" s="273">
        <v>0.89658012556</v>
      </c>
      <c r="T46" s="273">
        <v>0.85033086308000005</v>
      </c>
      <c r="U46" s="273">
        <v>0.86836014347000001</v>
      </c>
      <c r="V46" s="273">
        <v>0.81912759113</v>
      </c>
      <c r="W46" s="273">
        <v>0.78541291882999997</v>
      </c>
      <c r="X46" s="273">
        <v>0.82785783293000004</v>
      </c>
      <c r="Y46" s="273">
        <v>0.83104982845999997</v>
      </c>
      <c r="Z46" s="273">
        <v>0.93086642800999997</v>
      </c>
      <c r="AA46" s="273">
        <v>0.90219462506000003</v>
      </c>
      <c r="AB46" s="273">
        <v>0.84954407840000001</v>
      </c>
      <c r="AC46" s="273">
        <v>1.0074759870000001</v>
      </c>
      <c r="AD46" s="273">
        <v>0.99005266861999996</v>
      </c>
      <c r="AE46" s="273">
        <v>1.0310610853</v>
      </c>
      <c r="AF46" s="273">
        <v>0.98835268312000002</v>
      </c>
      <c r="AG46" s="273">
        <v>0.92400368299000002</v>
      </c>
      <c r="AH46" s="273">
        <v>0.86640029965999998</v>
      </c>
      <c r="AI46" s="273">
        <v>0.8398975917</v>
      </c>
      <c r="AJ46" s="273">
        <v>0.91156582115999996</v>
      </c>
      <c r="AK46" s="273">
        <v>0.90265556426000004</v>
      </c>
      <c r="AL46" s="273">
        <v>0.93855224104000001</v>
      </c>
      <c r="AM46" s="273">
        <v>0.98342739752999997</v>
      </c>
      <c r="AN46" s="273">
        <v>0.92113217812000003</v>
      </c>
      <c r="AO46" s="273">
        <v>1.0142152478999999</v>
      </c>
      <c r="AP46" s="273">
        <v>1.0123305404</v>
      </c>
      <c r="AQ46" s="273">
        <v>1.0509641154</v>
      </c>
      <c r="AR46" s="273">
        <v>1.0331749565999999</v>
      </c>
      <c r="AS46" s="273">
        <v>0.9272665685</v>
      </c>
      <c r="AT46" s="273">
        <v>0.94038587177999999</v>
      </c>
      <c r="AU46" s="273">
        <v>0.85237974025999996</v>
      </c>
      <c r="AV46" s="273">
        <v>0.89104842759000003</v>
      </c>
      <c r="AW46" s="273">
        <v>0.90506985707999998</v>
      </c>
      <c r="AX46" s="273">
        <v>0.94811479932999998</v>
      </c>
      <c r="AY46" s="273">
        <v>0.95919589999999999</v>
      </c>
      <c r="AZ46" s="273">
        <v>0.89548159999999999</v>
      </c>
      <c r="BA46" s="273">
        <v>1.0284519999999999</v>
      </c>
      <c r="BB46" s="358">
        <v>1.0488299999999999</v>
      </c>
      <c r="BC46" s="358">
        <v>1.0721909999999999</v>
      </c>
      <c r="BD46" s="358">
        <v>1.052546</v>
      </c>
      <c r="BE46" s="358">
        <v>0.99844279999999996</v>
      </c>
      <c r="BF46" s="358">
        <v>0.94908749999999997</v>
      </c>
      <c r="BG46" s="358">
        <v>0.90559179999999995</v>
      </c>
      <c r="BH46" s="358">
        <v>0.96890670000000001</v>
      </c>
      <c r="BI46" s="358">
        <v>0.9746958</v>
      </c>
      <c r="BJ46" s="358">
        <v>1.012783</v>
      </c>
      <c r="BK46" s="358">
        <v>1.004872</v>
      </c>
      <c r="BL46" s="358">
        <v>0.95902209999999999</v>
      </c>
      <c r="BM46" s="358">
        <v>1.067984</v>
      </c>
      <c r="BN46" s="358">
        <v>1.081361</v>
      </c>
      <c r="BO46" s="358">
        <v>1.120706</v>
      </c>
      <c r="BP46" s="358">
        <v>1.0997239999999999</v>
      </c>
      <c r="BQ46" s="358">
        <v>1.057164</v>
      </c>
      <c r="BR46" s="358">
        <v>1.002124</v>
      </c>
      <c r="BS46" s="358">
        <v>0.94900879999999999</v>
      </c>
      <c r="BT46" s="358">
        <v>1.016996</v>
      </c>
      <c r="BU46" s="358">
        <v>1.0212129999999999</v>
      </c>
      <c r="BV46" s="358">
        <v>1.0580480000000001</v>
      </c>
    </row>
    <row r="47" spans="1:74" ht="12" customHeight="1" x14ac:dyDescent="0.2">
      <c r="A47" s="602"/>
      <c r="B47" s="604" t="s">
        <v>1003</v>
      </c>
      <c r="C47" s="605"/>
      <c r="D47" s="605"/>
      <c r="E47" s="605"/>
      <c r="F47" s="605"/>
      <c r="G47" s="605"/>
      <c r="H47" s="605"/>
      <c r="I47" s="605"/>
      <c r="J47" s="605"/>
      <c r="K47" s="605"/>
      <c r="L47" s="605"/>
      <c r="M47" s="605"/>
      <c r="N47" s="605"/>
      <c r="O47" s="605"/>
      <c r="P47" s="605"/>
      <c r="Q47" s="605"/>
      <c r="R47" s="605"/>
      <c r="S47" s="605"/>
      <c r="T47" s="605"/>
      <c r="U47" s="605"/>
      <c r="V47" s="605"/>
      <c r="W47" s="605"/>
      <c r="X47" s="605"/>
      <c r="Y47" s="605"/>
      <c r="Z47" s="605"/>
      <c r="AA47" s="605"/>
      <c r="AB47" s="605"/>
      <c r="AC47" s="605"/>
      <c r="AD47" s="605"/>
      <c r="AE47" s="605"/>
      <c r="AF47" s="605"/>
      <c r="AG47" s="605"/>
      <c r="AH47" s="605"/>
      <c r="AI47" s="605"/>
      <c r="AJ47" s="605"/>
      <c r="AK47" s="605"/>
      <c r="AL47" s="605"/>
      <c r="AM47" s="605"/>
      <c r="AN47" s="605"/>
      <c r="AO47" s="605"/>
      <c r="AP47" s="605"/>
      <c r="AQ47" s="605"/>
      <c r="AR47" s="605"/>
      <c r="AS47" s="605"/>
      <c r="AT47" s="605"/>
      <c r="AU47" s="605"/>
      <c r="AV47" s="605"/>
      <c r="AW47" s="605"/>
      <c r="AX47" s="605"/>
      <c r="AY47" s="605"/>
      <c r="AZ47" s="605"/>
      <c r="BA47" s="605"/>
      <c r="BB47" s="605"/>
      <c r="BC47" s="605"/>
      <c r="BD47" s="710"/>
      <c r="BE47" s="710"/>
      <c r="BF47" s="710"/>
      <c r="BG47" s="605"/>
      <c r="BH47" s="605"/>
      <c r="BI47" s="605"/>
      <c r="BJ47" s="605"/>
      <c r="BK47" s="605"/>
      <c r="BL47" s="605"/>
      <c r="BM47" s="605"/>
      <c r="BN47" s="605"/>
      <c r="BO47" s="605"/>
      <c r="BP47" s="605"/>
      <c r="BQ47" s="605"/>
      <c r="BR47" s="605"/>
      <c r="BS47" s="605"/>
      <c r="BT47" s="605"/>
      <c r="BU47" s="605"/>
      <c r="BV47" s="605"/>
    </row>
    <row r="48" spans="1:74" s="609" customFormat="1" ht="12" customHeight="1" x14ac:dyDescent="0.2">
      <c r="A48" s="606"/>
      <c r="B48" s="607" t="s">
        <v>0</v>
      </c>
      <c r="C48" s="608"/>
      <c r="D48" s="608"/>
      <c r="E48" s="608"/>
      <c r="F48" s="608"/>
      <c r="G48" s="608"/>
      <c r="H48" s="608"/>
      <c r="I48" s="608"/>
      <c r="J48" s="608"/>
      <c r="K48" s="608"/>
      <c r="L48" s="608"/>
      <c r="M48" s="608"/>
      <c r="N48" s="608"/>
      <c r="O48" s="608"/>
      <c r="P48" s="608"/>
      <c r="Q48" s="608"/>
      <c r="R48" s="608"/>
      <c r="S48" s="608"/>
      <c r="T48" s="608"/>
      <c r="U48" s="608"/>
      <c r="V48" s="608"/>
      <c r="W48" s="608"/>
      <c r="X48" s="608"/>
      <c r="Y48" s="608"/>
      <c r="Z48" s="608"/>
      <c r="AA48" s="608"/>
      <c r="AB48" s="608"/>
      <c r="AC48" s="608"/>
      <c r="AD48" s="608"/>
      <c r="AE48" s="608"/>
      <c r="AF48" s="608"/>
      <c r="AG48" s="608"/>
      <c r="AH48" s="608"/>
      <c r="AI48" s="608"/>
      <c r="AJ48" s="608"/>
      <c r="AK48" s="608"/>
      <c r="AL48" s="608"/>
      <c r="AM48" s="608"/>
      <c r="AN48" s="608"/>
      <c r="AO48" s="608"/>
      <c r="AP48" s="608"/>
      <c r="AQ48" s="608"/>
      <c r="AR48" s="608"/>
      <c r="AS48" s="608"/>
      <c r="AT48" s="608"/>
      <c r="AU48" s="608"/>
      <c r="AV48" s="608"/>
      <c r="AW48" s="608"/>
      <c r="AX48" s="608"/>
      <c r="AY48" s="608"/>
      <c r="AZ48" s="608"/>
      <c r="BA48" s="608"/>
      <c r="BB48" s="608"/>
      <c r="BC48" s="608"/>
      <c r="BD48" s="711"/>
      <c r="BE48" s="711"/>
      <c r="BF48" s="711"/>
      <c r="BG48" s="608"/>
      <c r="BH48" s="608"/>
      <c r="BI48" s="608"/>
      <c r="BJ48" s="608"/>
      <c r="BK48" s="608"/>
      <c r="BL48" s="608"/>
      <c r="BM48" s="608"/>
      <c r="BN48" s="608"/>
      <c r="BO48" s="608"/>
      <c r="BP48" s="608"/>
      <c r="BQ48" s="608"/>
      <c r="BR48" s="608"/>
      <c r="BS48" s="608"/>
      <c r="BT48" s="608"/>
      <c r="BU48" s="608"/>
      <c r="BV48" s="608"/>
    </row>
    <row r="49" spans="1:74" s="609" customFormat="1" ht="12" customHeight="1" x14ac:dyDescent="0.2">
      <c r="A49" s="606"/>
      <c r="B49" s="607" t="s">
        <v>1258</v>
      </c>
      <c r="C49" s="608"/>
      <c r="D49" s="608"/>
      <c r="E49" s="608"/>
      <c r="F49" s="608"/>
      <c r="G49" s="608"/>
      <c r="H49" s="608"/>
      <c r="I49" s="608"/>
      <c r="J49" s="608"/>
      <c r="K49" s="608"/>
      <c r="L49" s="608"/>
      <c r="M49" s="608"/>
      <c r="N49" s="608"/>
      <c r="O49" s="608"/>
      <c r="P49" s="608"/>
      <c r="Q49" s="608"/>
      <c r="R49" s="608"/>
      <c r="S49" s="608"/>
      <c r="T49" s="608"/>
      <c r="U49" s="608"/>
      <c r="V49" s="608"/>
      <c r="W49" s="608"/>
      <c r="X49" s="608"/>
      <c r="Y49" s="608"/>
      <c r="Z49" s="608"/>
      <c r="AA49" s="608"/>
      <c r="AB49" s="608"/>
      <c r="AC49" s="608"/>
      <c r="AD49" s="608"/>
      <c r="AE49" s="608"/>
      <c r="AF49" s="608"/>
      <c r="AG49" s="608"/>
      <c r="AH49" s="608"/>
      <c r="AI49" s="608"/>
      <c r="AJ49" s="608"/>
      <c r="AK49" s="608"/>
      <c r="AL49" s="608"/>
      <c r="AM49" s="608"/>
      <c r="AN49" s="608"/>
      <c r="AO49" s="608"/>
      <c r="AP49" s="608"/>
      <c r="AQ49" s="608"/>
      <c r="AR49" s="608"/>
      <c r="AS49" s="608"/>
      <c r="AT49" s="608"/>
      <c r="AU49" s="608"/>
      <c r="AV49" s="608"/>
      <c r="AW49" s="608"/>
      <c r="AX49" s="608"/>
      <c r="AY49" s="608"/>
      <c r="AZ49" s="608"/>
      <c r="BA49" s="608"/>
      <c r="BB49" s="608"/>
      <c r="BC49" s="608"/>
      <c r="BD49" s="711"/>
      <c r="BE49" s="711"/>
      <c r="BF49" s="711"/>
      <c r="BG49" s="608"/>
      <c r="BH49" s="608"/>
      <c r="BI49" s="608"/>
      <c r="BJ49" s="608"/>
      <c r="BK49" s="608"/>
      <c r="BL49" s="608"/>
      <c r="BM49" s="608"/>
      <c r="BN49" s="608"/>
      <c r="BO49" s="608"/>
      <c r="BP49" s="608"/>
      <c r="BQ49" s="608"/>
      <c r="BR49" s="608"/>
      <c r="BS49" s="608"/>
      <c r="BT49" s="608"/>
      <c r="BU49" s="608"/>
      <c r="BV49" s="608"/>
    </row>
    <row r="50" spans="1:74" s="609" customFormat="1" ht="12.75" x14ac:dyDescent="0.2">
      <c r="A50" s="606"/>
      <c r="B50" s="607" t="s">
        <v>1019</v>
      </c>
      <c r="C50" s="608"/>
      <c r="D50" s="608"/>
      <c r="E50" s="608"/>
      <c r="F50" s="608"/>
      <c r="G50" s="608"/>
      <c r="H50" s="608"/>
      <c r="I50" s="608"/>
      <c r="J50" s="608"/>
      <c r="K50" s="608"/>
      <c r="L50" s="608"/>
      <c r="M50" s="608"/>
      <c r="N50" s="608"/>
      <c r="O50" s="608"/>
      <c r="P50" s="608"/>
      <c r="Q50" s="608"/>
      <c r="R50" s="608"/>
      <c r="S50" s="608"/>
      <c r="T50" s="608"/>
      <c r="U50" s="608"/>
      <c r="V50" s="608"/>
      <c r="W50" s="608"/>
      <c r="X50" s="608"/>
      <c r="Y50" s="608"/>
      <c r="Z50" s="608"/>
      <c r="AA50" s="608"/>
      <c r="AB50" s="608"/>
      <c r="AC50" s="608"/>
      <c r="AD50" s="608"/>
      <c r="AE50" s="608"/>
      <c r="AF50" s="608"/>
      <c r="AG50" s="608"/>
      <c r="AH50" s="608"/>
      <c r="AI50" s="608"/>
      <c r="AJ50" s="608"/>
      <c r="AK50" s="608"/>
      <c r="AL50" s="608"/>
      <c r="AM50" s="608"/>
      <c r="AN50" s="608"/>
      <c r="AO50" s="608"/>
      <c r="AP50" s="608"/>
      <c r="AQ50" s="608"/>
      <c r="AR50" s="608"/>
      <c r="AS50" s="608"/>
      <c r="AT50" s="608"/>
      <c r="AU50" s="608"/>
      <c r="AV50" s="608"/>
      <c r="AW50" s="608"/>
      <c r="AX50" s="608"/>
      <c r="AY50" s="608"/>
      <c r="AZ50" s="608"/>
      <c r="BA50" s="608"/>
      <c r="BB50" s="608"/>
      <c r="BC50" s="608"/>
      <c r="BD50" s="711"/>
      <c r="BE50" s="711"/>
      <c r="BF50" s="711"/>
      <c r="BG50" s="608"/>
      <c r="BH50" s="608"/>
      <c r="BI50" s="608"/>
      <c r="BJ50" s="608"/>
      <c r="BK50" s="608"/>
      <c r="BL50" s="608"/>
      <c r="BM50" s="608"/>
      <c r="BN50" s="608"/>
      <c r="BO50" s="608"/>
      <c r="BP50" s="608"/>
      <c r="BQ50" s="608"/>
      <c r="BR50" s="608"/>
      <c r="BS50" s="608"/>
      <c r="BT50" s="608"/>
      <c r="BU50" s="608"/>
      <c r="BV50" s="608"/>
    </row>
    <row r="51" spans="1:74" s="609" customFormat="1" x14ac:dyDescent="0.2">
      <c r="A51" s="606"/>
      <c r="B51" s="610" t="s">
        <v>1259</v>
      </c>
      <c r="C51" s="610"/>
      <c r="D51" s="610"/>
      <c r="E51" s="610"/>
      <c r="F51" s="610"/>
      <c r="G51" s="610"/>
      <c r="H51" s="610"/>
      <c r="I51" s="610"/>
      <c r="J51" s="610"/>
      <c r="K51" s="610"/>
      <c r="L51" s="610"/>
      <c r="M51" s="610"/>
      <c r="N51" s="610"/>
      <c r="O51" s="610"/>
      <c r="P51" s="610"/>
      <c r="Q51" s="610"/>
      <c r="R51" s="610"/>
      <c r="S51" s="610"/>
      <c r="T51" s="610"/>
      <c r="U51" s="610"/>
      <c r="V51" s="610"/>
      <c r="W51" s="610"/>
      <c r="X51" s="610"/>
      <c r="Y51" s="610"/>
      <c r="Z51" s="610"/>
      <c r="AA51" s="610"/>
      <c r="AB51" s="610"/>
      <c r="AC51" s="610"/>
      <c r="AD51" s="610"/>
      <c r="AE51" s="610"/>
      <c r="AF51" s="610"/>
      <c r="AG51" s="610"/>
      <c r="AH51" s="610"/>
      <c r="AI51" s="610"/>
      <c r="AJ51" s="610"/>
      <c r="AK51" s="610"/>
      <c r="AL51" s="610"/>
      <c r="AM51" s="610"/>
      <c r="AN51" s="610"/>
      <c r="AO51" s="610"/>
      <c r="AP51" s="610"/>
      <c r="AQ51" s="610"/>
      <c r="AR51" s="610"/>
      <c r="AS51" s="610"/>
      <c r="AT51" s="610"/>
      <c r="AU51" s="610"/>
      <c r="AV51" s="610"/>
      <c r="AW51" s="610"/>
      <c r="AX51" s="610"/>
      <c r="AY51" s="610"/>
      <c r="AZ51" s="610"/>
      <c r="BA51" s="610"/>
      <c r="BB51" s="610"/>
      <c r="BC51" s="610"/>
      <c r="BD51" s="712"/>
      <c r="BE51" s="712"/>
      <c r="BF51" s="712"/>
      <c r="BG51" s="610"/>
      <c r="BH51" s="610"/>
      <c r="BI51" s="610"/>
      <c r="BJ51" s="610"/>
      <c r="BK51" s="610"/>
      <c r="BL51" s="610"/>
      <c r="BM51" s="610"/>
      <c r="BN51" s="610"/>
      <c r="BO51" s="610"/>
      <c r="BP51" s="610"/>
      <c r="BQ51" s="610"/>
      <c r="BR51" s="610"/>
      <c r="BS51" s="610"/>
      <c r="BT51" s="610"/>
      <c r="BU51" s="610"/>
      <c r="BV51" s="610"/>
    </row>
    <row r="52" spans="1:74" s="609" customFormat="1" ht="12.75" x14ac:dyDescent="0.2">
      <c r="A52" s="606"/>
      <c r="B52" s="607" t="s">
        <v>1260</v>
      </c>
      <c r="C52" s="608"/>
      <c r="D52" s="608"/>
      <c r="E52" s="608"/>
      <c r="F52" s="608"/>
      <c r="G52" s="608"/>
      <c r="H52" s="608"/>
      <c r="I52" s="608"/>
      <c r="J52" s="608"/>
      <c r="K52" s="608"/>
      <c r="L52" s="608"/>
      <c r="M52" s="608"/>
      <c r="N52" s="608"/>
      <c r="O52" s="608"/>
      <c r="P52" s="608"/>
      <c r="Q52" s="608"/>
      <c r="R52" s="608"/>
      <c r="S52" s="608"/>
      <c r="T52" s="608"/>
      <c r="U52" s="608"/>
      <c r="V52" s="608"/>
      <c r="W52" s="608"/>
      <c r="X52" s="608"/>
      <c r="Y52" s="608"/>
      <c r="Z52" s="608"/>
      <c r="AA52" s="608"/>
      <c r="AB52" s="608"/>
      <c r="AC52" s="608"/>
      <c r="AD52" s="608"/>
      <c r="AE52" s="608"/>
      <c r="AF52" s="608"/>
      <c r="AG52" s="608"/>
      <c r="AH52" s="608"/>
      <c r="AI52" s="608"/>
      <c r="AJ52" s="608"/>
      <c r="AK52" s="608"/>
      <c r="AL52" s="608"/>
      <c r="AM52" s="608"/>
      <c r="AN52" s="608"/>
      <c r="AO52" s="608"/>
      <c r="AP52" s="608"/>
      <c r="AQ52" s="608"/>
      <c r="AR52" s="608"/>
      <c r="AS52" s="608"/>
      <c r="AT52" s="608"/>
      <c r="AU52" s="608"/>
      <c r="AV52" s="608"/>
      <c r="AW52" s="608"/>
      <c r="AX52" s="608"/>
      <c r="AY52" s="608"/>
      <c r="AZ52" s="608"/>
      <c r="BA52" s="608"/>
      <c r="BB52" s="608"/>
      <c r="BC52" s="608"/>
      <c r="BD52" s="711"/>
      <c r="BE52" s="711"/>
      <c r="BF52" s="711"/>
      <c r="BG52" s="608"/>
      <c r="BH52" s="608"/>
      <c r="BI52" s="608"/>
      <c r="BJ52" s="608"/>
      <c r="BK52" s="608"/>
      <c r="BL52" s="608"/>
      <c r="BM52" s="608"/>
      <c r="BN52" s="608"/>
      <c r="BO52" s="608"/>
      <c r="BP52" s="608"/>
      <c r="BQ52" s="608"/>
      <c r="BR52" s="608"/>
      <c r="BS52" s="608"/>
      <c r="BT52" s="608"/>
      <c r="BU52" s="608"/>
      <c r="BV52" s="608"/>
    </row>
    <row r="53" spans="1:74" s="609" customFormat="1" ht="12.75" x14ac:dyDescent="0.2">
      <c r="A53" s="606"/>
      <c r="B53" s="849" t="s">
        <v>1261</v>
      </c>
      <c r="C53" s="802"/>
      <c r="D53" s="802"/>
      <c r="E53" s="802"/>
      <c r="F53" s="802"/>
      <c r="G53" s="802"/>
      <c r="H53" s="802"/>
      <c r="I53" s="802"/>
      <c r="J53" s="802"/>
      <c r="K53" s="802"/>
      <c r="L53" s="802"/>
      <c r="M53" s="802"/>
      <c r="N53" s="802"/>
      <c r="O53" s="802"/>
      <c r="P53" s="802"/>
      <c r="Q53" s="798"/>
      <c r="R53" s="608"/>
      <c r="S53" s="608"/>
      <c r="T53" s="608"/>
      <c r="U53" s="608"/>
      <c r="V53" s="608"/>
      <c r="W53" s="608"/>
      <c r="X53" s="608"/>
      <c r="Y53" s="608"/>
      <c r="Z53" s="608"/>
      <c r="AA53" s="608"/>
      <c r="AB53" s="608"/>
      <c r="AC53" s="608"/>
      <c r="AD53" s="608"/>
      <c r="AE53" s="608"/>
      <c r="AF53" s="608"/>
      <c r="AG53" s="608"/>
      <c r="AH53" s="608"/>
      <c r="AI53" s="608"/>
      <c r="AJ53" s="608"/>
      <c r="AK53" s="608"/>
      <c r="AL53" s="608"/>
      <c r="AM53" s="608"/>
      <c r="AN53" s="608"/>
      <c r="AO53" s="608"/>
      <c r="AP53" s="608"/>
      <c r="AQ53" s="608"/>
      <c r="AR53" s="608"/>
      <c r="AS53" s="608"/>
      <c r="AT53" s="608"/>
      <c r="AU53" s="608"/>
      <c r="AV53" s="608"/>
      <c r="AW53" s="608"/>
      <c r="AX53" s="608"/>
      <c r="AY53" s="608"/>
      <c r="AZ53" s="608"/>
      <c r="BA53" s="608"/>
      <c r="BB53" s="608"/>
      <c r="BC53" s="608"/>
      <c r="BD53" s="711"/>
      <c r="BE53" s="711"/>
      <c r="BF53" s="711"/>
      <c r="BG53" s="608"/>
      <c r="BH53" s="608"/>
      <c r="BI53" s="608"/>
      <c r="BJ53" s="608"/>
      <c r="BK53" s="608"/>
      <c r="BL53" s="608"/>
      <c r="BM53" s="608"/>
      <c r="BN53" s="608"/>
      <c r="BO53" s="608"/>
      <c r="BP53" s="608"/>
      <c r="BQ53" s="608"/>
      <c r="BR53" s="608"/>
      <c r="BS53" s="608"/>
      <c r="BT53" s="608"/>
      <c r="BU53" s="608"/>
      <c r="BV53" s="608"/>
    </row>
    <row r="54" spans="1:74" s="609" customFormat="1" ht="12" customHeight="1" x14ac:dyDescent="0.2">
      <c r="A54" s="606"/>
      <c r="B54" s="611" t="s">
        <v>483</v>
      </c>
      <c r="C54" s="608"/>
      <c r="D54" s="608"/>
      <c r="E54" s="608"/>
      <c r="F54" s="608"/>
      <c r="G54" s="608"/>
      <c r="H54" s="608"/>
      <c r="I54" s="608"/>
      <c r="J54" s="608"/>
      <c r="K54" s="608"/>
      <c r="L54" s="608"/>
      <c r="M54" s="608"/>
      <c r="N54" s="608"/>
      <c r="O54" s="608"/>
      <c r="P54" s="608"/>
      <c r="Q54" s="608"/>
      <c r="R54" s="608"/>
      <c r="S54" s="608"/>
      <c r="T54" s="608"/>
      <c r="U54" s="608"/>
      <c r="V54" s="608"/>
      <c r="W54" s="608"/>
      <c r="X54" s="608"/>
      <c r="Y54" s="608"/>
      <c r="Z54" s="608"/>
      <c r="AA54" s="608"/>
      <c r="AB54" s="608"/>
      <c r="AC54" s="608"/>
      <c r="AD54" s="608"/>
      <c r="AE54" s="608"/>
      <c r="AF54" s="608"/>
      <c r="AG54" s="608"/>
      <c r="AH54" s="608"/>
      <c r="AI54" s="608"/>
      <c r="AJ54" s="608"/>
      <c r="AK54" s="608"/>
      <c r="AL54" s="608"/>
      <c r="AM54" s="608"/>
      <c r="AN54" s="608"/>
      <c r="AO54" s="608"/>
      <c r="AP54" s="608"/>
      <c r="AQ54" s="608"/>
      <c r="AR54" s="608"/>
      <c r="AS54" s="608"/>
      <c r="AT54" s="608"/>
      <c r="AU54" s="608"/>
      <c r="AV54" s="608"/>
      <c r="AW54" s="608"/>
      <c r="AX54" s="608"/>
      <c r="AY54" s="608"/>
      <c r="AZ54" s="608"/>
      <c r="BA54" s="608"/>
      <c r="BB54" s="608"/>
      <c r="BC54" s="608"/>
      <c r="BD54" s="711"/>
      <c r="BE54" s="711"/>
      <c r="BF54" s="711"/>
      <c r="BG54" s="608"/>
      <c r="BH54" s="608"/>
      <c r="BI54" s="608"/>
      <c r="BJ54" s="608"/>
      <c r="BK54" s="608"/>
      <c r="BL54" s="608"/>
      <c r="BM54" s="608"/>
      <c r="BN54" s="608"/>
      <c r="BO54" s="608"/>
      <c r="BP54" s="608"/>
      <c r="BQ54" s="608"/>
      <c r="BR54" s="608"/>
      <c r="BS54" s="608"/>
      <c r="BT54" s="608"/>
      <c r="BU54" s="608"/>
      <c r="BV54" s="608"/>
    </row>
    <row r="55" spans="1:74" s="609" customFormat="1" ht="22.35" customHeight="1" x14ac:dyDescent="0.2">
      <c r="A55" s="606"/>
      <c r="B55" s="612" t="s">
        <v>484</v>
      </c>
      <c r="C55" s="608"/>
      <c r="D55" s="608"/>
      <c r="E55" s="608"/>
      <c r="F55" s="608"/>
      <c r="G55" s="608"/>
      <c r="H55" s="608"/>
      <c r="I55" s="608"/>
      <c r="J55" s="608"/>
      <c r="K55" s="608"/>
      <c r="L55" s="608"/>
      <c r="M55" s="608"/>
      <c r="N55" s="608"/>
      <c r="O55" s="608"/>
      <c r="P55" s="608"/>
      <c r="Q55" s="608"/>
      <c r="R55" s="608"/>
      <c r="S55" s="608"/>
      <c r="T55" s="608"/>
      <c r="U55" s="608"/>
      <c r="V55" s="608"/>
      <c r="W55" s="608"/>
      <c r="X55" s="608"/>
      <c r="Y55" s="608"/>
      <c r="Z55" s="608"/>
      <c r="AA55" s="608"/>
      <c r="AB55" s="608"/>
      <c r="AC55" s="608"/>
      <c r="AD55" s="608"/>
      <c r="AE55" s="608"/>
      <c r="AF55" s="608"/>
      <c r="AG55" s="608"/>
      <c r="AH55" s="608"/>
      <c r="AI55" s="608"/>
      <c r="AJ55" s="608"/>
      <c r="AK55" s="608"/>
      <c r="AL55" s="608"/>
      <c r="AM55" s="608"/>
      <c r="AN55" s="608"/>
      <c r="AO55" s="608"/>
      <c r="AP55" s="608"/>
      <c r="AQ55" s="608"/>
      <c r="AR55" s="608"/>
      <c r="AS55" s="608"/>
      <c r="AT55" s="608"/>
      <c r="AU55" s="608"/>
      <c r="AV55" s="608"/>
      <c r="AW55" s="608"/>
      <c r="AX55" s="608"/>
      <c r="AY55" s="608"/>
      <c r="AZ55" s="608"/>
      <c r="BA55" s="608"/>
      <c r="BB55" s="608"/>
      <c r="BC55" s="608"/>
      <c r="BD55" s="711"/>
      <c r="BE55" s="711"/>
      <c r="BF55" s="711"/>
      <c r="BG55" s="608"/>
      <c r="BH55" s="608"/>
      <c r="BI55" s="608"/>
      <c r="BJ55" s="608"/>
      <c r="BK55" s="608"/>
      <c r="BL55" s="608"/>
      <c r="BM55" s="608"/>
      <c r="BN55" s="608"/>
      <c r="BO55" s="608"/>
      <c r="BP55" s="608"/>
      <c r="BQ55" s="608"/>
      <c r="BR55" s="608"/>
      <c r="BS55" s="608"/>
      <c r="BT55" s="608"/>
      <c r="BU55" s="608"/>
      <c r="BV55" s="608"/>
    </row>
    <row r="56" spans="1:74" s="609" customFormat="1" ht="12" customHeight="1" x14ac:dyDescent="0.2">
      <c r="A56" s="606"/>
      <c r="B56" s="613" t="s">
        <v>1032</v>
      </c>
      <c r="C56" s="614"/>
      <c r="D56" s="614"/>
      <c r="E56" s="614"/>
      <c r="F56" s="614"/>
      <c r="G56" s="614"/>
      <c r="H56" s="614"/>
      <c r="I56" s="614"/>
      <c r="J56" s="614"/>
      <c r="K56" s="614"/>
      <c r="L56" s="614"/>
      <c r="M56" s="614"/>
      <c r="N56" s="614"/>
      <c r="O56" s="614"/>
      <c r="P56" s="614"/>
      <c r="Q56" s="614"/>
      <c r="R56" s="614"/>
      <c r="S56" s="614"/>
      <c r="T56" s="614"/>
      <c r="U56" s="614"/>
      <c r="V56" s="614"/>
      <c r="W56" s="614"/>
      <c r="X56" s="614"/>
      <c r="Y56" s="614"/>
      <c r="Z56" s="614"/>
      <c r="AA56" s="614"/>
      <c r="AB56" s="614"/>
      <c r="AC56" s="614"/>
      <c r="AD56" s="614"/>
      <c r="AE56" s="614"/>
      <c r="AF56" s="614"/>
      <c r="AG56" s="614"/>
      <c r="AH56" s="614"/>
      <c r="AI56" s="614"/>
      <c r="AJ56" s="614"/>
      <c r="AK56" s="614"/>
      <c r="AL56" s="614"/>
      <c r="AM56" s="614"/>
      <c r="AN56" s="614"/>
      <c r="AO56" s="614"/>
      <c r="AP56" s="614"/>
      <c r="AQ56" s="614"/>
      <c r="AR56" s="614"/>
      <c r="AS56" s="614"/>
      <c r="AT56" s="614"/>
      <c r="AU56" s="614"/>
      <c r="AV56" s="614"/>
      <c r="AW56" s="614"/>
      <c r="AX56" s="614"/>
      <c r="AY56" s="614"/>
      <c r="AZ56" s="614"/>
      <c r="BA56" s="614"/>
      <c r="BB56" s="614"/>
      <c r="BC56" s="614"/>
      <c r="BD56" s="713"/>
      <c r="BE56" s="713"/>
      <c r="BF56" s="713"/>
      <c r="BG56" s="614"/>
      <c r="BH56" s="614"/>
      <c r="BI56" s="614"/>
      <c r="BJ56" s="614"/>
      <c r="BK56" s="614"/>
      <c r="BL56" s="614"/>
      <c r="BM56" s="614"/>
      <c r="BN56" s="614"/>
      <c r="BO56" s="614"/>
      <c r="BP56" s="614"/>
      <c r="BQ56" s="614"/>
      <c r="BR56" s="614"/>
      <c r="BS56" s="614"/>
      <c r="BT56" s="614"/>
      <c r="BU56" s="614"/>
      <c r="BV56" s="614"/>
    </row>
    <row r="57" spans="1:74" s="609" customFormat="1" ht="12" customHeight="1" x14ac:dyDescent="0.2">
      <c r="A57" s="606"/>
      <c r="B57" s="810" t="s">
        <v>1129</v>
      </c>
      <c r="C57" s="798"/>
      <c r="D57" s="798"/>
      <c r="E57" s="798"/>
      <c r="F57" s="798"/>
      <c r="G57" s="798"/>
      <c r="H57" s="798"/>
      <c r="I57" s="798"/>
      <c r="J57" s="798"/>
      <c r="K57" s="798"/>
      <c r="L57" s="798"/>
      <c r="M57" s="798"/>
      <c r="N57" s="798"/>
      <c r="O57" s="798"/>
      <c r="P57" s="798"/>
      <c r="Q57" s="798"/>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713"/>
      <c r="BE57" s="713"/>
      <c r="BF57" s="713"/>
      <c r="BG57" s="615"/>
      <c r="BH57" s="615"/>
      <c r="BI57" s="615"/>
      <c r="BJ57" s="615"/>
      <c r="BK57" s="615"/>
      <c r="BL57" s="615"/>
      <c r="BM57" s="615"/>
      <c r="BN57" s="615"/>
      <c r="BO57" s="615"/>
      <c r="BP57" s="615"/>
      <c r="BQ57" s="615"/>
      <c r="BR57" s="615"/>
      <c r="BS57" s="615"/>
      <c r="BT57" s="615"/>
      <c r="BU57" s="615"/>
      <c r="BV57" s="615"/>
    </row>
  </sheetData>
  <mergeCells count="9">
    <mergeCell ref="B57:Q57"/>
    <mergeCell ref="BK3:BV3"/>
    <mergeCell ref="A1:A2"/>
    <mergeCell ref="C3:N3"/>
    <mergeCell ref="O3:Z3"/>
    <mergeCell ref="AA3:AL3"/>
    <mergeCell ref="AM3:AX3"/>
    <mergeCell ref="AY3:BJ3"/>
    <mergeCell ref="B53:Q53"/>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5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BC23" sqref="BC23"/>
    </sheetView>
  </sheetViews>
  <sheetFormatPr defaultColWidth="9.140625" defaultRowHeight="12" customHeight="1" x14ac:dyDescent="0.25"/>
  <cols>
    <col min="1" max="1" width="12.42578125" style="739" customWidth="1"/>
    <col min="2" max="2" width="26" style="739" customWidth="1"/>
    <col min="3" max="55" width="6.5703125" style="739" customWidth="1"/>
    <col min="56" max="58" width="6.5703125" style="757" customWidth="1"/>
    <col min="59" max="74" width="6.5703125" style="739" customWidth="1"/>
    <col min="75" max="16384" width="9.140625" style="739"/>
  </cols>
  <sheetData>
    <row r="1" spans="1:74" ht="12.75" customHeight="1" x14ac:dyDescent="0.25">
      <c r="A1" s="850" t="s">
        <v>982</v>
      </c>
      <c r="B1" s="742" t="s">
        <v>1262</v>
      </c>
      <c r="C1" s="740"/>
      <c r="D1" s="740"/>
      <c r="E1" s="740"/>
      <c r="F1" s="740"/>
      <c r="G1" s="740"/>
      <c r="H1" s="740"/>
      <c r="I1" s="740"/>
      <c r="J1" s="740"/>
      <c r="K1" s="740"/>
      <c r="L1" s="740"/>
      <c r="M1" s="740"/>
      <c r="N1" s="740"/>
      <c r="O1" s="740"/>
      <c r="P1" s="740"/>
      <c r="Q1" s="740"/>
    </row>
    <row r="2" spans="1:74" ht="12.75" customHeight="1" x14ac:dyDescent="0.25">
      <c r="A2" s="850"/>
      <c r="B2" s="741" t="str">
        <f>"U.S. Energy Information Administration  |  Short-Term Energy Outlook - "&amp;Dates!$D$1</f>
        <v>U.S. Energy Information Administration  |  Short-Term Energy Outlook - April 2019</v>
      </c>
      <c r="C2" s="740"/>
      <c r="D2" s="740"/>
      <c r="E2" s="740"/>
      <c r="F2" s="740"/>
      <c r="G2" s="740"/>
      <c r="H2" s="740"/>
      <c r="I2" s="740"/>
      <c r="J2" s="740"/>
      <c r="K2" s="740"/>
      <c r="L2" s="740"/>
      <c r="M2" s="740"/>
      <c r="N2" s="740"/>
      <c r="O2" s="740"/>
      <c r="P2" s="740"/>
      <c r="Q2" s="740"/>
    </row>
    <row r="3" spans="1:74" ht="12.75" customHeight="1" x14ac:dyDescent="0.25">
      <c r="A3" s="745"/>
      <c r="B3" s="746"/>
      <c r="C3" s="851">
        <f>Dates!D3</f>
        <v>2015</v>
      </c>
      <c r="D3" s="852"/>
      <c r="E3" s="852"/>
      <c r="F3" s="852"/>
      <c r="G3" s="852"/>
      <c r="H3" s="852"/>
      <c r="I3" s="852"/>
      <c r="J3" s="852"/>
      <c r="K3" s="852"/>
      <c r="L3" s="852"/>
      <c r="M3" s="852"/>
      <c r="N3" s="853"/>
      <c r="O3" s="851">
        <f>C3+1</f>
        <v>2016</v>
      </c>
      <c r="P3" s="852"/>
      <c r="Q3" s="852"/>
      <c r="R3" s="852"/>
      <c r="S3" s="852"/>
      <c r="T3" s="852"/>
      <c r="U3" s="852"/>
      <c r="V3" s="852"/>
      <c r="W3" s="852"/>
      <c r="X3" s="852"/>
      <c r="Y3" s="852"/>
      <c r="Z3" s="853"/>
      <c r="AA3" s="851">
        <f>O3+1</f>
        <v>2017</v>
      </c>
      <c r="AB3" s="852"/>
      <c r="AC3" s="852"/>
      <c r="AD3" s="852"/>
      <c r="AE3" s="852"/>
      <c r="AF3" s="852"/>
      <c r="AG3" s="852"/>
      <c r="AH3" s="852"/>
      <c r="AI3" s="852"/>
      <c r="AJ3" s="852"/>
      <c r="AK3" s="852"/>
      <c r="AL3" s="853"/>
      <c r="AM3" s="851">
        <f>AA3+1</f>
        <v>2018</v>
      </c>
      <c r="AN3" s="852"/>
      <c r="AO3" s="852"/>
      <c r="AP3" s="852"/>
      <c r="AQ3" s="852"/>
      <c r="AR3" s="852"/>
      <c r="AS3" s="852"/>
      <c r="AT3" s="852"/>
      <c r="AU3" s="852"/>
      <c r="AV3" s="852"/>
      <c r="AW3" s="852"/>
      <c r="AX3" s="853"/>
      <c r="AY3" s="851">
        <f>AM3+1</f>
        <v>2019</v>
      </c>
      <c r="AZ3" s="852"/>
      <c r="BA3" s="852"/>
      <c r="BB3" s="852"/>
      <c r="BC3" s="852"/>
      <c r="BD3" s="852"/>
      <c r="BE3" s="852"/>
      <c r="BF3" s="852"/>
      <c r="BG3" s="852"/>
      <c r="BH3" s="852"/>
      <c r="BI3" s="852"/>
      <c r="BJ3" s="853"/>
      <c r="BK3" s="851">
        <f>AY3+1</f>
        <v>2020</v>
      </c>
      <c r="BL3" s="852"/>
      <c r="BM3" s="852"/>
      <c r="BN3" s="852"/>
      <c r="BO3" s="852"/>
      <c r="BP3" s="852"/>
      <c r="BQ3" s="852"/>
      <c r="BR3" s="852"/>
      <c r="BS3" s="852"/>
      <c r="BT3" s="852"/>
      <c r="BU3" s="852"/>
      <c r="BV3" s="853"/>
    </row>
    <row r="4" spans="1:74" ht="12.75" customHeight="1" x14ac:dyDescent="0.25">
      <c r="A4" s="745"/>
      <c r="B4" s="747"/>
      <c r="C4" s="748" t="s">
        <v>595</v>
      </c>
      <c r="D4" s="748" t="s">
        <v>596</v>
      </c>
      <c r="E4" s="748" t="s">
        <v>597</v>
      </c>
      <c r="F4" s="748" t="s">
        <v>598</v>
      </c>
      <c r="G4" s="748" t="s">
        <v>599</v>
      </c>
      <c r="H4" s="748" t="s">
        <v>600</v>
      </c>
      <c r="I4" s="748" t="s">
        <v>601</v>
      </c>
      <c r="J4" s="748" t="s">
        <v>602</v>
      </c>
      <c r="K4" s="748" t="s">
        <v>603</v>
      </c>
      <c r="L4" s="748" t="s">
        <v>604</v>
      </c>
      <c r="M4" s="748" t="s">
        <v>605</v>
      </c>
      <c r="N4" s="748" t="s">
        <v>606</v>
      </c>
      <c r="O4" s="748" t="s">
        <v>595</v>
      </c>
      <c r="P4" s="748" t="s">
        <v>596</v>
      </c>
      <c r="Q4" s="748" t="s">
        <v>597</v>
      </c>
      <c r="R4" s="748" t="s">
        <v>598</v>
      </c>
      <c r="S4" s="748" t="s">
        <v>599</v>
      </c>
      <c r="T4" s="748" t="s">
        <v>600</v>
      </c>
      <c r="U4" s="748" t="s">
        <v>601</v>
      </c>
      <c r="V4" s="748" t="s">
        <v>602</v>
      </c>
      <c r="W4" s="748" t="s">
        <v>603</v>
      </c>
      <c r="X4" s="748" t="s">
        <v>604</v>
      </c>
      <c r="Y4" s="748" t="s">
        <v>605</v>
      </c>
      <c r="Z4" s="748" t="s">
        <v>606</v>
      </c>
      <c r="AA4" s="748" t="s">
        <v>595</v>
      </c>
      <c r="AB4" s="748" t="s">
        <v>596</v>
      </c>
      <c r="AC4" s="748" t="s">
        <v>597</v>
      </c>
      <c r="AD4" s="748" t="s">
        <v>598</v>
      </c>
      <c r="AE4" s="748" t="s">
        <v>599</v>
      </c>
      <c r="AF4" s="748" t="s">
        <v>600</v>
      </c>
      <c r="AG4" s="748" t="s">
        <v>601</v>
      </c>
      <c r="AH4" s="748" t="s">
        <v>602</v>
      </c>
      <c r="AI4" s="748" t="s">
        <v>603</v>
      </c>
      <c r="AJ4" s="748" t="s">
        <v>604</v>
      </c>
      <c r="AK4" s="748" t="s">
        <v>605</v>
      </c>
      <c r="AL4" s="748" t="s">
        <v>606</v>
      </c>
      <c r="AM4" s="748" t="s">
        <v>595</v>
      </c>
      <c r="AN4" s="748" t="s">
        <v>596</v>
      </c>
      <c r="AO4" s="748" t="s">
        <v>597</v>
      </c>
      <c r="AP4" s="748" t="s">
        <v>598</v>
      </c>
      <c r="AQ4" s="748" t="s">
        <v>599</v>
      </c>
      <c r="AR4" s="748" t="s">
        <v>600</v>
      </c>
      <c r="AS4" s="748" t="s">
        <v>601</v>
      </c>
      <c r="AT4" s="748" t="s">
        <v>602</v>
      </c>
      <c r="AU4" s="748" t="s">
        <v>603</v>
      </c>
      <c r="AV4" s="748" t="s">
        <v>604</v>
      </c>
      <c r="AW4" s="748" t="s">
        <v>605</v>
      </c>
      <c r="AX4" s="748" t="s">
        <v>606</v>
      </c>
      <c r="AY4" s="748" t="s">
        <v>595</v>
      </c>
      <c r="AZ4" s="748" t="s">
        <v>596</v>
      </c>
      <c r="BA4" s="748" t="s">
        <v>597</v>
      </c>
      <c r="BB4" s="748" t="s">
        <v>598</v>
      </c>
      <c r="BC4" s="748" t="s">
        <v>599</v>
      </c>
      <c r="BD4" s="748" t="s">
        <v>600</v>
      </c>
      <c r="BE4" s="748" t="s">
        <v>601</v>
      </c>
      <c r="BF4" s="748" t="s">
        <v>602</v>
      </c>
      <c r="BG4" s="748" t="s">
        <v>603</v>
      </c>
      <c r="BH4" s="748" t="s">
        <v>604</v>
      </c>
      <c r="BI4" s="748" t="s">
        <v>605</v>
      </c>
      <c r="BJ4" s="748" t="s">
        <v>606</v>
      </c>
      <c r="BK4" s="748" t="s">
        <v>595</v>
      </c>
      <c r="BL4" s="748" t="s">
        <v>596</v>
      </c>
      <c r="BM4" s="748" t="s">
        <v>597</v>
      </c>
      <c r="BN4" s="748" t="s">
        <v>598</v>
      </c>
      <c r="BO4" s="748" t="s">
        <v>599</v>
      </c>
      <c r="BP4" s="748" t="s">
        <v>600</v>
      </c>
      <c r="BQ4" s="748" t="s">
        <v>601</v>
      </c>
      <c r="BR4" s="748" t="s">
        <v>602</v>
      </c>
      <c r="BS4" s="748" t="s">
        <v>603</v>
      </c>
      <c r="BT4" s="748" t="s">
        <v>604</v>
      </c>
      <c r="BU4" s="748" t="s">
        <v>605</v>
      </c>
      <c r="BV4" s="748" t="s">
        <v>606</v>
      </c>
    </row>
    <row r="5" spans="1:74" ht="12" customHeight="1" x14ac:dyDescent="0.25">
      <c r="A5" s="745"/>
      <c r="B5" s="744" t="s">
        <v>1270</v>
      </c>
      <c r="C5" s="740"/>
      <c r="D5" s="740"/>
      <c r="E5" s="740"/>
      <c r="F5" s="740"/>
      <c r="G5" s="740"/>
      <c r="H5" s="740"/>
      <c r="I5" s="740"/>
      <c r="J5" s="740"/>
      <c r="K5" s="740"/>
      <c r="L5" s="740"/>
      <c r="M5" s="740"/>
      <c r="N5" s="740"/>
      <c r="O5" s="740"/>
      <c r="P5" s="740"/>
      <c r="Q5" s="740"/>
      <c r="BG5" s="757"/>
      <c r="BH5" s="757"/>
      <c r="BI5" s="757"/>
    </row>
    <row r="6" spans="1:74" ht="12" customHeight="1" x14ac:dyDescent="0.25">
      <c r="A6" s="745"/>
      <c r="B6" s="744" t="s">
        <v>1271</v>
      </c>
      <c r="C6" s="740"/>
      <c r="D6" s="740"/>
      <c r="E6" s="740"/>
      <c r="F6" s="740"/>
      <c r="G6" s="740"/>
      <c r="H6" s="740"/>
      <c r="I6" s="740"/>
      <c r="J6" s="740"/>
      <c r="K6" s="740"/>
      <c r="L6" s="740"/>
      <c r="M6" s="740"/>
      <c r="N6" s="740"/>
      <c r="O6" s="740"/>
      <c r="P6" s="740"/>
      <c r="Q6" s="740"/>
      <c r="BG6" s="757"/>
      <c r="BH6" s="757"/>
      <c r="BI6" s="757"/>
    </row>
    <row r="7" spans="1:74" ht="12" customHeight="1" x14ac:dyDescent="0.25">
      <c r="A7" s="745" t="s">
        <v>1263</v>
      </c>
      <c r="B7" s="743" t="s">
        <v>1272</v>
      </c>
      <c r="C7" s="755">
        <v>7299.2</v>
      </c>
      <c r="D7" s="755">
        <v>7305.6</v>
      </c>
      <c r="E7" s="755">
        <v>7309.8</v>
      </c>
      <c r="F7" s="755">
        <v>7307.7</v>
      </c>
      <c r="G7" s="755">
        <v>7307.7</v>
      </c>
      <c r="H7" s="755">
        <v>7307.7</v>
      </c>
      <c r="I7" s="755">
        <v>7332.7</v>
      </c>
      <c r="J7" s="755">
        <v>7332.7</v>
      </c>
      <c r="K7" s="755">
        <v>7291.5</v>
      </c>
      <c r="L7" s="755">
        <v>7291.5</v>
      </c>
      <c r="M7" s="755">
        <v>7238.6</v>
      </c>
      <c r="N7" s="755">
        <v>7230.6</v>
      </c>
      <c r="O7" s="755">
        <v>7344.6</v>
      </c>
      <c r="P7" s="755">
        <v>7344.6</v>
      </c>
      <c r="Q7" s="755">
        <v>7343.3</v>
      </c>
      <c r="R7" s="755">
        <v>7367.1</v>
      </c>
      <c r="S7" s="755">
        <v>7367.9</v>
      </c>
      <c r="T7" s="755">
        <v>7375.8</v>
      </c>
      <c r="U7" s="755">
        <v>7377.4</v>
      </c>
      <c r="V7" s="755">
        <v>7364.8</v>
      </c>
      <c r="W7" s="755">
        <v>7368.8</v>
      </c>
      <c r="X7" s="755">
        <v>7380.2</v>
      </c>
      <c r="Y7" s="755">
        <v>7399.6</v>
      </c>
      <c r="Z7" s="755">
        <v>7355.9</v>
      </c>
      <c r="AA7" s="755">
        <v>7226.6</v>
      </c>
      <c r="AB7" s="755">
        <v>7225</v>
      </c>
      <c r="AC7" s="755">
        <v>7233.4</v>
      </c>
      <c r="AD7" s="755">
        <v>7255.4</v>
      </c>
      <c r="AE7" s="755">
        <v>7254.4</v>
      </c>
      <c r="AF7" s="755">
        <v>7268.9</v>
      </c>
      <c r="AG7" s="755">
        <v>7325.6</v>
      </c>
      <c r="AH7" s="755">
        <v>7325.6</v>
      </c>
      <c r="AI7" s="755">
        <v>7325.6</v>
      </c>
      <c r="AJ7" s="755">
        <v>7325.6</v>
      </c>
      <c r="AK7" s="755">
        <v>7325.6</v>
      </c>
      <c r="AL7" s="755">
        <v>7313.4</v>
      </c>
      <c r="AM7" s="755">
        <v>7271.5</v>
      </c>
      <c r="AN7" s="755">
        <v>7249.1</v>
      </c>
      <c r="AO7" s="755">
        <v>7249.1</v>
      </c>
      <c r="AP7" s="755">
        <v>7249.1</v>
      </c>
      <c r="AQ7" s="755">
        <v>7247.1</v>
      </c>
      <c r="AR7" s="755">
        <v>7221.5</v>
      </c>
      <c r="AS7" s="755">
        <v>7214.4</v>
      </c>
      <c r="AT7" s="755">
        <v>7214.4</v>
      </c>
      <c r="AU7" s="755">
        <v>7214.4</v>
      </c>
      <c r="AV7" s="755">
        <v>7213.3</v>
      </c>
      <c r="AW7" s="755">
        <v>7155.9</v>
      </c>
      <c r="AX7" s="755">
        <v>7155.9</v>
      </c>
      <c r="AY7" s="755">
        <v>7155.9</v>
      </c>
      <c r="AZ7" s="755">
        <v>7155.9</v>
      </c>
      <c r="BA7" s="755">
        <v>7157.5</v>
      </c>
      <c r="BB7" s="759">
        <v>7158.9</v>
      </c>
      <c r="BC7" s="759">
        <v>7310.8</v>
      </c>
      <c r="BD7" s="759">
        <v>7294.8</v>
      </c>
      <c r="BE7" s="759">
        <v>7294.8</v>
      </c>
      <c r="BF7" s="759">
        <v>7294.8</v>
      </c>
      <c r="BG7" s="759">
        <v>7294.8</v>
      </c>
      <c r="BH7" s="759">
        <v>7294.8</v>
      </c>
      <c r="BI7" s="759">
        <v>7294.8</v>
      </c>
      <c r="BJ7" s="759">
        <v>7322.3</v>
      </c>
      <c r="BK7" s="759">
        <v>7322.3</v>
      </c>
      <c r="BL7" s="759">
        <v>7322.3</v>
      </c>
      <c r="BM7" s="759">
        <v>7322.3</v>
      </c>
      <c r="BN7" s="759">
        <v>7323.5</v>
      </c>
      <c r="BO7" s="759">
        <v>7323.5</v>
      </c>
      <c r="BP7" s="759">
        <v>7323.5</v>
      </c>
      <c r="BQ7" s="759">
        <v>7323.5</v>
      </c>
      <c r="BR7" s="759">
        <v>7323.5</v>
      </c>
      <c r="BS7" s="759">
        <v>7323.5</v>
      </c>
      <c r="BT7" s="759">
        <v>7324.3</v>
      </c>
      <c r="BU7" s="759">
        <v>7323.2</v>
      </c>
      <c r="BV7" s="759">
        <v>7367.2</v>
      </c>
    </row>
    <row r="8" spans="1:74" ht="12" customHeight="1" x14ac:dyDescent="0.25">
      <c r="A8" s="745" t="s">
        <v>1264</v>
      </c>
      <c r="B8" s="743" t="s">
        <v>1273</v>
      </c>
      <c r="C8" s="755">
        <v>4140.8999999999996</v>
      </c>
      <c r="D8" s="755">
        <v>4147.3</v>
      </c>
      <c r="E8" s="755">
        <v>4151.5</v>
      </c>
      <c r="F8" s="755">
        <v>4149.3999999999996</v>
      </c>
      <c r="G8" s="755">
        <v>4149.3999999999996</v>
      </c>
      <c r="H8" s="755">
        <v>4149.3999999999996</v>
      </c>
      <c r="I8" s="755">
        <v>4174.3999999999996</v>
      </c>
      <c r="J8" s="755">
        <v>4174.3999999999996</v>
      </c>
      <c r="K8" s="755">
        <v>4176.2</v>
      </c>
      <c r="L8" s="755">
        <v>4176.2</v>
      </c>
      <c r="M8" s="755">
        <v>4173.3</v>
      </c>
      <c r="N8" s="755">
        <v>4165.3</v>
      </c>
      <c r="O8" s="755">
        <v>4127</v>
      </c>
      <c r="P8" s="755">
        <v>4127</v>
      </c>
      <c r="Q8" s="755">
        <v>4125.7</v>
      </c>
      <c r="R8" s="755">
        <v>4149.5</v>
      </c>
      <c r="S8" s="755">
        <v>4150.3</v>
      </c>
      <c r="T8" s="755">
        <v>4158.2</v>
      </c>
      <c r="U8" s="755">
        <v>4159.8</v>
      </c>
      <c r="V8" s="755">
        <v>4165.2</v>
      </c>
      <c r="W8" s="755">
        <v>4169.2</v>
      </c>
      <c r="X8" s="755">
        <v>4173.5</v>
      </c>
      <c r="Y8" s="755">
        <v>4192.8999999999996</v>
      </c>
      <c r="Z8" s="755">
        <v>4190.3</v>
      </c>
      <c r="AA8" s="755">
        <v>4195.3</v>
      </c>
      <c r="AB8" s="755">
        <v>4193.7</v>
      </c>
      <c r="AC8" s="755">
        <v>4202.1000000000004</v>
      </c>
      <c r="AD8" s="755">
        <v>4224.1000000000004</v>
      </c>
      <c r="AE8" s="755">
        <v>4223.1000000000004</v>
      </c>
      <c r="AF8" s="755">
        <v>4237.6000000000004</v>
      </c>
      <c r="AG8" s="755">
        <v>4240.8</v>
      </c>
      <c r="AH8" s="755">
        <v>4240.8</v>
      </c>
      <c r="AI8" s="755">
        <v>4240.8</v>
      </c>
      <c r="AJ8" s="755">
        <v>4240.8</v>
      </c>
      <c r="AK8" s="755">
        <v>4240.8</v>
      </c>
      <c r="AL8" s="755">
        <v>4234.1000000000004</v>
      </c>
      <c r="AM8" s="755">
        <v>4221</v>
      </c>
      <c r="AN8" s="755">
        <v>4198.6000000000004</v>
      </c>
      <c r="AO8" s="755">
        <v>4198.6000000000004</v>
      </c>
      <c r="AP8" s="755">
        <v>4198.6000000000004</v>
      </c>
      <c r="AQ8" s="755">
        <v>4196.6000000000004</v>
      </c>
      <c r="AR8" s="755">
        <v>4171</v>
      </c>
      <c r="AS8" s="755">
        <v>4163.8999999999996</v>
      </c>
      <c r="AT8" s="755">
        <v>4163.8999999999996</v>
      </c>
      <c r="AU8" s="755">
        <v>4163.8999999999996</v>
      </c>
      <c r="AV8" s="755">
        <v>4162.8</v>
      </c>
      <c r="AW8" s="755">
        <v>4160.3999999999996</v>
      </c>
      <c r="AX8" s="755">
        <v>4160.3999999999996</v>
      </c>
      <c r="AY8" s="755">
        <v>4160.3999999999996</v>
      </c>
      <c r="AZ8" s="755">
        <v>4160.3999999999996</v>
      </c>
      <c r="BA8" s="755">
        <v>4162</v>
      </c>
      <c r="BB8" s="759">
        <v>4163.3999999999996</v>
      </c>
      <c r="BC8" s="759">
        <v>4156.8</v>
      </c>
      <c r="BD8" s="759">
        <v>4140.8</v>
      </c>
      <c r="BE8" s="759">
        <v>4140.8</v>
      </c>
      <c r="BF8" s="759">
        <v>4140.8</v>
      </c>
      <c r="BG8" s="759">
        <v>4140.8</v>
      </c>
      <c r="BH8" s="759">
        <v>4140.8</v>
      </c>
      <c r="BI8" s="759">
        <v>4140.8</v>
      </c>
      <c r="BJ8" s="759">
        <v>4168.3</v>
      </c>
      <c r="BK8" s="759">
        <v>4168.3</v>
      </c>
      <c r="BL8" s="759">
        <v>4168.3</v>
      </c>
      <c r="BM8" s="759">
        <v>4168.3</v>
      </c>
      <c r="BN8" s="759">
        <v>4169.5</v>
      </c>
      <c r="BO8" s="759">
        <v>4169.5</v>
      </c>
      <c r="BP8" s="759">
        <v>4169.5</v>
      </c>
      <c r="BQ8" s="759">
        <v>4169.5</v>
      </c>
      <c r="BR8" s="759">
        <v>4169.5</v>
      </c>
      <c r="BS8" s="759">
        <v>4169.5</v>
      </c>
      <c r="BT8" s="759">
        <v>4170.3</v>
      </c>
      <c r="BU8" s="759">
        <v>4169.2</v>
      </c>
      <c r="BV8" s="759">
        <v>4171.2</v>
      </c>
    </row>
    <row r="9" spans="1:74" ht="12" customHeight="1" x14ac:dyDescent="0.25">
      <c r="A9" s="745" t="s">
        <v>1265</v>
      </c>
      <c r="B9" s="743" t="s">
        <v>1274</v>
      </c>
      <c r="C9" s="755">
        <v>3158.3</v>
      </c>
      <c r="D9" s="755">
        <v>3158.3</v>
      </c>
      <c r="E9" s="755">
        <v>3158.3</v>
      </c>
      <c r="F9" s="755">
        <v>3158.3</v>
      </c>
      <c r="G9" s="755">
        <v>3158.3</v>
      </c>
      <c r="H9" s="755">
        <v>3158.3</v>
      </c>
      <c r="I9" s="755">
        <v>3158.3</v>
      </c>
      <c r="J9" s="755">
        <v>3158.3</v>
      </c>
      <c r="K9" s="755">
        <v>3115.3</v>
      </c>
      <c r="L9" s="755">
        <v>3115.3</v>
      </c>
      <c r="M9" s="755">
        <v>3065.3</v>
      </c>
      <c r="N9" s="755">
        <v>3065.3</v>
      </c>
      <c r="O9" s="755">
        <v>3217.6</v>
      </c>
      <c r="P9" s="755">
        <v>3217.6</v>
      </c>
      <c r="Q9" s="755">
        <v>3217.6</v>
      </c>
      <c r="R9" s="755">
        <v>3217.6</v>
      </c>
      <c r="S9" s="755">
        <v>3217.6</v>
      </c>
      <c r="T9" s="755">
        <v>3217.6</v>
      </c>
      <c r="U9" s="755">
        <v>3217.6</v>
      </c>
      <c r="V9" s="755">
        <v>3199.6</v>
      </c>
      <c r="W9" s="755">
        <v>3199.6</v>
      </c>
      <c r="X9" s="755">
        <v>3206.7</v>
      </c>
      <c r="Y9" s="755">
        <v>3206.7</v>
      </c>
      <c r="Z9" s="755">
        <v>3165.6</v>
      </c>
      <c r="AA9" s="755">
        <v>3031.3</v>
      </c>
      <c r="AB9" s="755">
        <v>3031.3</v>
      </c>
      <c r="AC9" s="755">
        <v>3031.3</v>
      </c>
      <c r="AD9" s="755">
        <v>3031.3</v>
      </c>
      <c r="AE9" s="755">
        <v>3031.3</v>
      </c>
      <c r="AF9" s="755">
        <v>3031.3</v>
      </c>
      <c r="AG9" s="755">
        <v>3084.8</v>
      </c>
      <c r="AH9" s="755">
        <v>3084.8</v>
      </c>
      <c r="AI9" s="755">
        <v>3084.8</v>
      </c>
      <c r="AJ9" s="755">
        <v>3084.8</v>
      </c>
      <c r="AK9" s="755">
        <v>3084.8</v>
      </c>
      <c r="AL9" s="755">
        <v>3079.3</v>
      </c>
      <c r="AM9" s="755">
        <v>3050.5</v>
      </c>
      <c r="AN9" s="755">
        <v>3050.5</v>
      </c>
      <c r="AO9" s="755">
        <v>3050.5</v>
      </c>
      <c r="AP9" s="755">
        <v>3050.5</v>
      </c>
      <c r="AQ9" s="755">
        <v>3050.5</v>
      </c>
      <c r="AR9" s="755">
        <v>3050.5</v>
      </c>
      <c r="AS9" s="755">
        <v>3050.5</v>
      </c>
      <c r="AT9" s="755">
        <v>3050.5</v>
      </c>
      <c r="AU9" s="755">
        <v>3050.5</v>
      </c>
      <c r="AV9" s="755">
        <v>3050.5</v>
      </c>
      <c r="AW9" s="755">
        <v>2995.5</v>
      </c>
      <c r="AX9" s="755">
        <v>2995.5</v>
      </c>
      <c r="AY9" s="755">
        <v>2995.5</v>
      </c>
      <c r="AZ9" s="755">
        <v>2995.5</v>
      </c>
      <c r="BA9" s="755">
        <v>2995.5</v>
      </c>
      <c r="BB9" s="759">
        <v>2995.5</v>
      </c>
      <c r="BC9" s="759">
        <v>3154</v>
      </c>
      <c r="BD9" s="759">
        <v>3154</v>
      </c>
      <c r="BE9" s="759">
        <v>3154</v>
      </c>
      <c r="BF9" s="759">
        <v>3154</v>
      </c>
      <c r="BG9" s="759">
        <v>3154</v>
      </c>
      <c r="BH9" s="759">
        <v>3154</v>
      </c>
      <c r="BI9" s="759">
        <v>3154</v>
      </c>
      <c r="BJ9" s="759">
        <v>3154</v>
      </c>
      <c r="BK9" s="759">
        <v>3154</v>
      </c>
      <c r="BL9" s="759">
        <v>3154</v>
      </c>
      <c r="BM9" s="759">
        <v>3154</v>
      </c>
      <c r="BN9" s="759">
        <v>3154</v>
      </c>
      <c r="BO9" s="759">
        <v>3154</v>
      </c>
      <c r="BP9" s="759">
        <v>3154</v>
      </c>
      <c r="BQ9" s="759">
        <v>3154</v>
      </c>
      <c r="BR9" s="759">
        <v>3154</v>
      </c>
      <c r="BS9" s="759">
        <v>3154</v>
      </c>
      <c r="BT9" s="759">
        <v>3154</v>
      </c>
      <c r="BU9" s="759">
        <v>3154</v>
      </c>
      <c r="BV9" s="759">
        <v>3196</v>
      </c>
    </row>
    <row r="10" spans="1:74" ht="12" customHeight="1" x14ac:dyDescent="0.25">
      <c r="A10" s="745" t="s">
        <v>1266</v>
      </c>
      <c r="B10" s="743" t="s">
        <v>1275</v>
      </c>
      <c r="C10" s="755">
        <v>79342.8</v>
      </c>
      <c r="D10" s="755">
        <v>79342.8</v>
      </c>
      <c r="E10" s="755">
        <v>79342.8</v>
      </c>
      <c r="F10" s="755">
        <v>79342.8</v>
      </c>
      <c r="G10" s="755">
        <v>79345.8</v>
      </c>
      <c r="H10" s="755">
        <v>79466.3</v>
      </c>
      <c r="I10" s="755">
        <v>79466.3</v>
      </c>
      <c r="J10" s="755">
        <v>79362.5</v>
      </c>
      <c r="K10" s="755">
        <v>79363.5</v>
      </c>
      <c r="L10" s="755">
        <v>79363.5</v>
      </c>
      <c r="M10" s="755">
        <v>79363.5</v>
      </c>
      <c r="N10" s="755">
        <v>79385.5</v>
      </c>
      <c r="O10" s="755">
        <v>79375.600000000006</v>
      </c>
      <c r="P10" s="755">
        <v>79432.600000000006</v>
      </c>
      <c r="Q10" s="755">
        <v>79461.899999999994</v>
      </c>
      <c r="R10" s="755">
        <v>79499.3</v>
      </c>
      <c r="S10" s="755">
        <v>79499.3</v>
      </c>
      <c r="T10" s="755">
        <v>79528.600000000006</v>
      </c>
      <c r="U10" s="755">
        <v>79653.5</v>
      </c>
      <c r="V10" s="755">
        <v>79549.7</v>
      </c>
      <c r="W10" s="755">
        <v>79549.7</v>
      </c>
      <c r="X10" s="755">
        <v>79556.2</v>
      </c>
      <c r="Y10" s="755">
        <v>79556.2</v>
      </c>
      <c r="Z10" s="755">
        <v>79556.2</v>
      </c>
      <c r="AA10" s="755">
        <v>79333.5</v>
      </c>
      <c r="AB10" s="755">
        <v>79333.5</v>
      </c>
      <c r="AC10" s="755">
        <v>79335.899999999994</v>
      </c>
      <c r="AD10" s="755">
        <v>79335.899999999994</v>
      </c>
      <c r="AE10" s="755">
        <v>79335.899999999994</v>
      </c>
      <c r="AF10" s="755">
        <v>79343.199999999997</v>
      </c>
      <c r="AG10" s="755">
        <v>79393.8</v>
      </c>
      <c r="AH10" s="755">
        <v>79437.3</v>
      </c>
      <c r="AI10" s="755">
        <v>79437.3</v>
      </c>
      <c r="AJ10" s="755">
        <v>79437.3</v>
      </c>
      <c r="AK10" s="755">
        <v>79434.3</v>
      </c>
      <c r="AL10" s="755">
        <v>79431.600000000006</v>
      </c>
      <c r="AM10" s="755">
        <v>79524.600000000006</v>
      </c>
      <c r="AN10" s="755">
        <v>79536.600000000006</v>
      </c>
      <c r="AO10" s="755">
        <v>79538.100000000006</v>
      </c>
      <c r="AP10" s="755">
        <v>79545.100000000006</v>
      </c>
      <c r="AQ10" s="755">
        <v>79506.100000000006</v>
      </c>
      <c r="AR10" s="755">
        <v>79506.100000000006</v>
      </c>
      <c r="AS10" s="755">
        <v>79515.399999999994</v>
      </c>
      <c r="AT10" s="755">
        <v>79515.399999999994</v>
      </c>
      <c r="AU10" s="755">
        <v>79515.399999999994</v>
      </c>
      <c r="AV10" s="755">
        <v>79517.399999999994</v>
      </c>
      <c r="AW10" s="755">
        <v>79639.399999999994</v>
      </c>
      <c r="AX10" s="755">
        <v>79635.7</v>
      </c>
      <c r="AY10" s="755">
        <v>79636.3</v>
      </c>
      <c r="AZ10" s="755">
        <v>79644.3</v>
      </c>
      <c r="BA10" s="755">
        <v>79645.8</v>
      </c>
      <c r="BB10" s="759">
        <v>79663.5</v>
      </c>
      <c r="BC10" s="759">
        <v>79642.7</v>
      </c>
      <c r="BD10" s="759">
        <v>79678.8</v>
      </c>
      <c r="BE10" s="759">
        <v>79681.100000000006</v>
      </c>
      <c r="BF10" s="759">
        <v>79577.8</v>
      </c>
      <c r="BG10" s="759">
        <v>79581.8</v>
      </c>
      <c r="BH10" s="759">
        <v>79583.8</v>
      </c>
      <c r="BI10" s="759">
        <v>79583.8</v>
      </c>
      <c r="BJ10" s="759">
        <v>79600.600000000006</v>
      </c>
      <c r="BK10" s="759">
        <v>79619.199999999997</v>
      </c>
      <c r="BL10" s="759">
        <v>79622.399999999994</v>
      </c>
      <c r="BM10" s="759">
        <v>79689.399999999994</v>
      </c>
      <c r="BN10" s="759">
        <v>79690.399999999994</v>
      </c>
      <c r="BO10" s="759">
        <v>79700.800000000003</v>
      </c>
      <c r="BP10" s="759">
        <v>79707</v>
      </c>
      <c r="BQ10" s="759">
        <v>79829.2</v>
      </c>
      <c r="BR10" s="759">
        <v>79829.2</v>
      </c>
      <c r="BS10" s="759">
        <v>79829.2</v>
      </c>
      <c r="BT10" s="759">
        <v>79834.5</v>
      </c>
      <c r="BU10" s="759">
        <v>79834.5</v>
      </c>
      <c r="BV10" s="759">
        <v>79886.5</v>
      </c>
    </row>
    <row r="11" spans="1:74" ht="12" customHeight="1" x14ac:dyDescent="0.25">
      <c r="A11" s="745" t="s">
        <v>1267</v>
      </c>
      <c r="B11" s="743" t="s">
        <v>94</v>
      </c>
      <c r="C11" s="755">
        <v>2493.5</v>
      </c>
      <c r="D11" s="755">
        <v>2523.5</v>
      </c>
      <c r="E11" s="755">
        <v>2523.5</v>
      </c>
      <c r="F11" s="755">
        <v>2523.5</v>
      </c>
      <c r="G11" s="755">
        <v>2523.5</v>
      </c>
      <c r="H11" s="755">
        <v>2523.5</v>
      </c>
      <c r="I11" s="755">
        <v>2523.5</v>
      </c>
      <c r="J11" s="755">
        <v>2523.5</v>
      </c>
      <c r="K11" s="755">
        <v>2539.6999999999998</v>
      </c>
      <c r="L11" s="755">
        <v>2541.5</v>
      </c>
      <c r="M11" s="755">
        <v>2541.5</v>
      </c>
      <c r="N11" s="755">
        <v>2541.5</v>
      </c>
      <c r="O11" s="755">
        <v>2516.6</v>
      </c>
      <c r="P11" s="755">
        <v>2516.6</v>
      </c>
      <c r="Q11" s="755">
        <v>2516.6</v>
      </c>
      <c r="R11" s="755">
        <v>2516.6</v>
      </c>
      <c r="S11" s="755">
        <v>2516.6</v>
      </c>
      <c r="T11" s="755">
        <v>2516.6</v>
      </c>
      <c r="U11" s="755">
        <v>2516.6</v>
      </c>
      <c r="V11" s="755">
        <v>2516.6</v>
      </c>
      <c r="W11" s="755">
        <v>2516.6</v>
      </c>
      <c r="X11" s="755">
        <v>2516.6</v>
      </c>
      <c r="Y11" s="755">
        <v>2516.6</v>
      </c>
      <c r="Z11" s="755">
        <v>2516.6</v>
      </c>
      <c r="AA11" s="755">
        <v>2508.6</v>
      </c>
      <c r="AB11" s="755">
        <v>2508.6</v>
      </c>
      <c r="AC11" s="755">
        <v>2448.6</v>
      </c>
      <c r="AD11" s="755">
        <v>2448.6</v>
      </c>
      <c r="AE11" s="755">
        <v>2448.6</v>
      </c>
      <c r="AF11" s="755">
        <v>2448.6</v>
      </c>
      <c r="AG11" s="755">
        <v>2448.6</v>
      </c>
      <c r="AH11" s="755">
        <v>2448.6</v>
      </c>
      <c r="AI11" s="755">
        <v>2448.6</v>
      </c>
      <c r="AJ11" s="755">
        <v>2448.6</v>
      </c>
      <c r="AK11" s="755">
        <v>2448.6</v>
      </c>
      <c r="AL11" s="755">
        <v>2485.6</v>
      </c>
      <c r="AM11" s="755">
        <v>2486.1</v>
      </c>
      <c r="AN11" s="755">
        <v>2486.1</v>
      </c>
      <c r="AO11" s="755">
        <v>2474.8000000000002</v>
      </c>
      <c r="AP11" s="755">
        <v>2474.8000000000002</v>
      </c>
      <c r="AQ11" s="755">
        <v>2474.8000000000002</v>
      </c>
      <c r="AR11" s="755">
        <v>2474.8000000000002</v>
      </c>
      <c r="AS11" s="755">
        <v>2474.8000000000002</v>
      </c>
      <c r="AT11" s="755">
        <v>2474.8000000000002</v>
      </c>
      <c r="AU11" s="755">
        <v>2474.8000000000002</v>
      </c>
      <c r="AV11" s="755">
        <v>2474.8000000000002</v>
      </c>
      <c r="AW11" s="755">
        <v>2474.8000000000002</v>
      </c>
      <c r="AX11" s="755">
        <v>2477.5</v>
      </c>
      <c r="AY11" s="755">
        <v>2477.5</v>
      </c>
      <c r="AZ11" s="755">
        <v>2477.5</v>
      </c>
      <c r="BA11" s="755">
        <v>2485.4</v>
      </c>
      <c r="BB11" s="759">
        <v>2485.4</v>
      </c>
      <c r="BC11" s="759">
        <v>2485.4</v>
      </c>
      <c r="BD11" s="759">
        <v>2485.4</v>
      </c>
      <c r="BE11" s="759">
        <v>2485.4</v>
      </c>
      <c r="BF11" s="759">
        <v>2485.4</v>
      </c>
      <c r="BG11" s="759">
        <v>2485.4</v>
      </c>
      <c r="BH11" s="759">
        <v>2485.4</v>
      </c>
      <c r="BI11" s="759">
        <v>2485.4</v>
      </c>
      <c r="BJ11" s="759">
        <v>2485.4</v>
      </c>
      <c r="BK11" s="759">
        <v>2485.4</v>
      </c>
      <c r="BL11" s="759">
        <v>2485.4</v>
      </c>
      <c r="BM11" s="759">
        <v>2485.4</v>
      </c>
      <c r="BN11" s="759">
        <v>2485.4</v>
      </c>
      <c r="BO11" s="759">
        <v>2485.4</v>
      </c>
      <c r="BP11" s="759">
        <v>2485.4</v>
      </c>
      <c r="BQ11" s="759">
        <v>2485.4</v>
      </c>
      <c r="BR11" s="759">
        <v>2485.4</v>
      </c>
      <c r="BS11" s="759">
        <v>2575.3000000000002</v>
      </c>
      <c r="BT11" s="759">
        <v>2575.3000000000002</v>
      </c>
      <c r="BU11" s="759">
        <v>2575.3000000000002</v>
      </c>
      <c r="BV11" s="759">
        <v>2600.3000000000002</v>
      </c>
    </row>
    <row r="12" spans="1:74" ht="12" customHeight="1" x14ac:dyDescent="0.25">
      <c r="A12" s="745" t="s">
        <v>1268</v>
      </c>
      <c r="B12" s="743" t="s">
        <v>1276</v>
      </c>
      <c r="C12" s="755">
        <v>10324.5</v>
      </c>
      <c r="D12" s="755">
        <v>10478.299999999999</v>
      </c>
      <c r="E12" s="755">
        <v>10523.9</v>
      </c>
      <c r="F12" s="755">
        <v>10590.2</v>
      </c>
      <c r="G12" s="755">
        <v>10783.9</v>
      </c>
      <c r="H12" s="755">
        <v>11054.8</v>
      </c>
      <c r="I12" s="755">
        <v>11130.7</v>
      </c>
      <c r="J12" s="755">
        <v>11361.3</v>
      </c>
      <c r="K12" s="755">
        <v>11465.1</v>
      </c>
      <c r="L12" s="755">
        <v>11571.6</v>
      </c>
      <c r="M12" s="755">
        <v>12003.6</v>
      </c>
      <c r="N12" s="755">
        <v>13374.2</v>
      </c>
      <c r="O12" s="755">
        <v>13920.1</v>
      </c>
      <c r="P12" s="755">
        <v>14064.8</v>
      </c>
      <c r="Q12" s="755">
        <v>14271.6</v>
      </c>
      <c r="R12" s="755">
        <v>14745.7</v>
      </c>
      <c r="S12" s="755">
        <v>14866.5</v>
      </c>
      <c r="T12" s="755">
        <v>15080.5</v>
      </c>
      <c r="U12" s="755">
        <v>15805.6</v>
      </c>
      <c r="V12" s="755">
        <v>16740.3</v>
      </c>
      <c r="W12" s="755">
        <v>17506.5</v>
      </c>
      <c r="X12" s="755">
        <v>17919</v>
      </c>
      <c r="Y12" s="755">
        <v>18633.8</v>
      </c>
      <c r="Z12" s="755">
        <v>21630.6</v>
      </c>
      <c r="AA12" s="755">
        <v>22017.8</v>
      </c>
      <c r="AB12" s="755">
        <v>22205.7</v>
      </c>
      <c r="AC12" s="755">
        <v>22590.799999999999</v>
      </c>
      <c r="AD12" s="755">
        <v>23113.5</v>
      </c>
      <c r="AE12" s="755">
        <v>23415</v>
      </c>
      <c r="AF12" s="755">
        <v>23624.1</v>
      </c>
      <c r="AG12" s="755">
        <v>23736.799999999999</v>
      </c>
      <c r="AH12" s="755">
        <v>23928.1</v>
      </c>
      <c r="AI12" s="755">
        <v>24134.3</v>
      </c>
      <c r="AJ12" s="755">
        <v>24466.799999999999</v>
      </c>
      <c r="AK12" s="755">
        <v>25020.3</v>
      </c>
      <c r="AL12" s="755">
        <v>26432.1</v>
      </c>
      <c r="AM12" s="755">
        <v>27407.7</v>
      </c>
      <c r="AN12" s="755">
        <v>27499.5</v>
      </c>
      <c r="AO12" s="755">
        <v>28017.4</v>
      </c>
      <c r="AP12" s="755">
        <v>28290.799999999999</v>
      </c>
      <c r="AQ12" s="755">
        <v>28715.4</v>
      </c>
      <c r="AR12" s="755">
        <v>28870.1</v>
      </c>
      <c r="AS12" s="755">
        <v>28994</v>
      </c>
      <c r="AT12" s="755">
        <v>29069.5</v>
      </c>
      <c r="AU12" s="755">
        <v>29383.599999999999</v>
      </c>
      <c r="AV12" s="755">
        <v>29543.7</v>
      </c>
      <c r="AW12" s="755">
        <v>30067.9</v>
      </c>
      <c r="AX12" s="755">
        <v>31596.5</v>
      </c>
      <c r="AY12" s="755">
        <v>32097.3</v>
      </c>
      <c r="AZ12" s="755">
        <v>32259.8</v>
      </c>
      <c r="BA12" s="755">
        <v>32656.1</v>
      </c>
      <c r="BB12" s="759">
        <v>33011.300000000003</v>
      </c>
      <c r="BC12" s="759">
        <v>33095.4</v>
      </c>
      <c r="BD12" s="759">
        <v>33559.800000000003</v>
      </c>
      <c r="BE12" s="759">
        <v>33715.699999999997</v>
      </c>
      <c r="BF12" s="759">
        <v>33830.5</v>
      </c>
      <c r="BG12" s="759">
        <v>34106.5</v>
      </c>
      <c r="BH12" s="759">
        <v>34320.300000000003</v>
      </c>
      <c r="BI12" s="759">
        <v>34468.699999999997</v>
      </c>
      <c r="BJ12" s="759">
        <v>36699.599999999999</v>
      </c>
      <c r="BK12" s="759">
        <v>37341.5</v>
      </c>
      <c r="BL12" s="759">
        <v>37399.5</v>
      </c>
      <c r="BM12" s="759">
        <v>37524.400000000001</v>
      </c>
      <c r="BN12" s="759">
        <v>37864.5</v>
      </c>
      <c r="BO12" s="759">
        <v>37929</v>
      </c>
      <c r="BP12" s="759">
        <v>40624.5</v>
      </c>
      <c r="BQ12" s="759">
        <v>40824.5</v>
      </c>
      <c r="BR12" s="759">
        <v>40888.9</v>
      </c>
      <c r="BS12" s="759">
        <v>40954.6</v>
      </c>
      <c r="BT12" s="759">
        <v>41757.699999999997</v>
      </c>
      <c r="BU12" s="759">
        <v>41772.699999999997</v>
      </c>
      <c r="BV12" s="759">
        <v>43819.3</v>
      </c>
    </row>
    <row r="13" spans="1:74" ht="12" customHeight="1" x14ac:dyDescent="0.25">
      <c r="A13" s="745" t="s">
        <v>1269</v>
      </c>
      <c r="B13" s="743" t="s">
        <v>96</v>
      </c>
      <c r="C13" s="755">
        <v>65129.8</v>
      </c>
      <c r="D13" s="755">
        <v>65129.8</v>
      </c>
      <c r="E13" s="755">
        <v>65227.8</v>
      </c>
      <c r="F13" s="755">
        <v>66253.7</v>
      </c>
      <c r="G13" s="755">
        <v>66533.7</v>
      </c>
      <c r="H13" s="755">
        <v>66798.600000000006</v>
      </c>
      <c r="I13" s="755">
        <v>67101.2</v>
      </c>
      <c r="J13" s="755">
        <v>68694.8</v>
      </c>
      <c r="K13" s="755">
        <v>69003.3</v>
      </c>
      <c r="L13" s="755">
        <v>69888.2</v>
      </c>
      <c r="M13" s="755">
        <v>70128</v>
      </c>
      <c r="N13" s="755">
        <v>72486.3</v>
      </c>
      <c r="O13" s="755">
        <v>72972.800000000003</v>
      </c>
      <c r="P13" s="755">
        <v>72972.800000000003</v>
      </c>
      <c r="Q13" s="755">
        <v>73331.399999999994</v>
      </c>
      <c r="R13" s="755">
        <v>73493.7</v>
      </c>
      <c r="S13" s="755">
        <v>73767.5</v>
      </c>
      <c r="T13" s="755">
        <v>74187.899999999994</v>
      </c>
      <c r="U13" s="755">
        <v>74629.5</v>
      </c>
      <c r="V13" s="755">
        <v>74632.899999999994</v>
      </c>
      <c r="W13" s="755">
        <v>74755.899999999994</v>
      </c>
      <c r="X13" s="755">
        <v>75388.800000000003</v>
      </c>
      <c r="Y13" s="755">
        <v>76265.7</v>
      </c>
      <c r="Z13" s="755">
        <v>81198</v>
      </c>
      <c r="AA13" s="755">
        <v>81592.3</v>
      </c>
      <c r="AB13" s="755">
        <v>81841.399999999994</v>
      </c>
      <c r="AC13" s="755">
        <v>82919.199999999997</v>
      </c>
      <c r="AD13" s="755">
        <v>83070.399999999994</v>
      </c>
      <c r="AE13" s="755">
        <v>83222.899999999994</v>
      </c>
      <c r="AF13" s="755">
        <v>83378</v>
      </c>
      <c r="AG13" s="755">
        <v>83860</v>
      </c>
      <c r="AH13" s="755">
        <v>83860</v>
      </c>
      <c r="AI13" s="755">
        <v>84109.2</v>
      </c>
      <c r="AJ13" s="755">
        <v>84358.2</v>
      </c>
      <c r="AK13" s="755">
        <v>85322.1</v>
      </c>
      <c r="AL13" s="755">
        <v>87488.4</v>
      </c>
      <c r="AM13" s="755">
        <v>88435</v>
      </c>
      <c r="AN13" s="755">
        <v>88656.7</v>
      </c>
      <c r="AO13" s="755">
        <v>88656.7</v>
      </c>
      <c r="AP13" s="755">
        <v>88656.7</v>
      </c>
      <c r="AQ13" s="755">
        <v>88656.7</v>
      </c>
      <c r="AR13" s="755">
        <v>88780.7</v>
      </c>
      <c r="AS13" s="755">
        <v>88937.600000000006</v>
      </c>
      <c r="AT13" s="755">
        <v>89019.6</v>
      </c>
      <c r="AU13" s="755">
        <v>89789.6</v>
      </c>
      <c r="AV13" s="755">
        <v>90127.6</v>
      </c>
      <c r="AW13" s="755">
        <v>90381.9</v>
      </c>
      <c r="AX13" s="755">
        <v>94238</v>
      </c>
      <c r="AY13" s="755">
        <v>95160.8</v>
      </c>
      <c r="AZ13" s="755">
        <v>95626.8</v>
      </c>
      <c r="BA13" s="755">
        <v>96871.6</v>
      </c>
      <c r="BB13" s="759">
        <v>97074.5</v>
      </c>
      <c r="BC13" s="759">
        <v>97325.2</v>
      </c>
      <c r="BD13" s="759">
        <v>98700.6</v>
      </c>
      <c r="BE13" s="759">
        <v>99136.2</v>
      </c>
      <c r="BF13" s="759">
        <v>99164.6</v>
      </c>
      <c r="BG13" s="759">
        <v>100546.4</v>
      </c>
      <c r="BH13" s="759">
        <v>100817.8</v>
      </c>
      <c r="BI13" s="759">
        <v>101100</v>
      </c>
      <c r="BJ13" s="759">
        <v>106335.9</v>
      </c>
      <c r="BK13" s="759">
        <v>106678.39999999999</v>
      </c>
      <c r="BL13" s="759">
        <v>106678.39999999999</v>
      </c>
      <c r="BM13" s="759">
        <v>107824.2</v>
      </c>
      <c r="BN13" s="759">
        <v>108020</v>
      </c>
      <c r="BO13" s="759">
        <v>108373.5</v>
      </c>
      <c r="BP13" s="759">
        <v>108573.5</v>
      </c>
      <c r="BQ13" s="759">
        <v>108573.5</v>
      </c>
      <c r="BR13" s="759">
        <v>108876.9</v>
      </c>
      <c r="BS13" s="759">
        <v>109407.5</v>
      </c>
      <c r="BT13" s="759">
        <v>110557.3</v>
      </c>
      <c r="BU13" s="759">
        <v>110629.3</v>
      </c>
      <c r="BV13" s="759">
        <v>115734.5</v>
      </c>
    </row>
    <row r="14" spans="1:74" ht="12" customHeight="1" x14ac:dyDescent="0.25">
      <c r="A14" s="745"/>
      <c r="B14" s="744" t="s">
        <v>1277</v>
      </c>
      <c r="C14" s="744"/>
      <c r="D14" s="744"/>
      <c r="E14" s="744"/>
      <c r="F14" s="744"/>
      <c r="G14" s="744"/>
      <c r="H14" s="744"/>
      <c r="I14" s="744"/>
      <c r="J14" s="744"/>
      <c r="K14" s="744"/>
      <c r="L14" s="744"/>
      <c r="M14" s="744"/>
      <c r="N14" s="744"/>
      <c r="O14" s="744"/>
      <c r="P14" s="744"/>
      <c r="Q14" s="744"/>
      <c r="R14" s="744"/>
      <c r="S14" s="744"/>
      <c r="T14" s="744"/>
      <c r="U14" s="744"/>
      <c r="V14" s="744"/>
      <c r="W14" s="744"/>
      <c r="X14" s="744"/>
      <c r="Y14" s="744"/>
      <c r="Z14" s="744"/>
      <c r="AA14" s="744"/>
      <c r="AB14" s="744"/>
      <c r="AC14" s="744"/>
      <c r="AD14" s="744"/>
      <c r="AE14" s="744"/>
      <c r="AF14" s="744"/>
      <c r="AG14" s="744"/>
      <c r="AH14" s="744"/>
      <c r="AI14" s="744"/>
      <c r="AJ14" s="744"/>
      <c r="AK14" s="744"/>
      <c r="AL14" s="744"/>
      <c r="AM14" s="744"/>
      <c r="AN14" s="744"/>
      <c r="AO14" s="744"/>
      <c r="AP14" s="744"/>
      <c r="AQ14" s="744"/>
      <c r="AR14" s="744"/>
      <c r="AS14" s="744"/>
      <c r="AT14" s="744"/>
      <c r="AU14" s="744"/>
      <c r="AV14" s="744"/>
      <c r="AW14" s="744"/>
      <c r="AX14" s="744"/>
      <c r="AY14" s="744"/>
      <c r="AZ14" s="744"/>
      <c r="BA14" s="744"/>
      <c r="BB14" s="760"/>
      <c r="BC14" s="760"/>
      <c r="BD14" s="760"/>
      <c r="BE14" s="760"/>
      <c r="BF14" s="760"/>
      <c r="BG14" s="760"/>
      <c r="BH14" s="760"/>
      <c r="BI14" s="760"/>
      <c r="BJ14" s="760"/>
      <c r="BK14" s="760"/>
      <c r="BL14" s="760"/>
      <c r="BM14" s="760"/>
      <c r="BN14" s="760"/>
      <c r="BO14" s="760"/>
      <c r="BP14" s="760"/>
      <c r="BQ14" s="760"/>
      <c r="BR14" s="760"/>
      <c r="BS14" s="760"/>
      <c r="BT14" s="760"/>
      <c r="BU14" s="760"/>
      <c r="BV14" s="760"/>
    </row>
    <row r="15" spans="1:74" ht="12" customHeight="1" x14ac:dyDescent="0.25">
      <c r="A15" s="745" t="s">
        <v>1278</v>
      </c>
      <c r="B15" s="743" t="s">
        <v>1272</v>
      </c>
      <c r="C15" s="755">
        <v>6806.6</v>
      </c>
      <c r="D15" s="755">
        <v>6806.6</v>
      </c>
      <c r="E15" s="755">
        <v>6806.6</v>
      </c>
      <c r="F15" s="755">
        <v>6830.4</v>
      </c>
      <c r="G15" s="755">
        <v>6830.4</v>
      </c>
      <c r="H15" s="755">
        <v>6829.6</v>
      </c>
      <c r="I15" s="755">
        <v>6829.6</v>
      </c>
      <c r="J15" s="755">
        <v>6856.5</v>
      </c>
      <c r="K15" s="755">
        <v>6859.3</v>
      </c>
      <c r="L15" s="755">
        <v>6876.3</v>
      </c>
      <c r="M15" s="755">
        <v>6871.8</v>
      </c>
      <c r="N15" s="755">
        <v>6850.8</v>
      </c>
      <c r="O15" s="755">
        <v>6727.6</v>
      </c>
      <c r="P15" s="755">
        <v>6726.2</v>
      </c>
      <c r="Q15" s="755">
        <v>6717.3</v>
      </c>
      <c r="R15" s="755">
        <v>6714.3</v>
      </c>
      <c r="S15" s="755">
        <v>6714</v>
      </c>
      <c r="T15" s="755">
        <v>6713.6</v>
      </c>
      <c r="U15" s="755">
        <v>6713.4</v>
      </c>
      <c r="V15" s="755">
        <v>6712</v>
      </c>
      <c r="W15" s="755">
        <v>6712</v>
      </c>
      <c r="X15" s="755">
        <v>6712</v>
      </c>
      <c r="Y15" s="755">
        <v>6712</v>
      </c>
      <c r="Z15" s="755">
        <v>6657</v>
      </c>
      <c r="AA15" s="755">
        <v>6647.7</v>
      </c>
      <c r="AB15" s="755">
        <v>6645.1</v>
      </c>
      <c r="AC15" s="755">
        <v>6685.6</v>
      </c>
      <c r="AD15" s="755">
        <v>6685.6</v>
      </c>
      <c r="AE15" s="755">
        <v>6685.6</v>
      </c>
      <c r="AF15" s="755">
        <v>6689.6</v>
      </c>
      <c r="AG15" s="755">
        <v>6689.6</v>
      </c>
      <c r="AH15" s="755">
        <v>6689.4</v>
      </c>
      <c r="AI15" s="755">
        <v>6688.4</v>
      </c>
      <c r="AJ15" s="755">
        <v>6688.4</v>
      </c>
      <c r="AK15" s="755">
        <v>6688.4</v>
      </c>
      <c r="AL15" s="755">
        <v>6657.4</v>
      </c>
      <c r="AM15" s="755">
        <v>6661.3</v>
      </c>
      <c r="AN15" s="755">
        <v>6661.3</v>
      </c>
      <c r="AO15" s="755">
        <v>6655.3</v>
      </c>
      <c r="AP15" s="755">
        <v>6645</v>
      </c>
      <c r="AQ15" s="755">
        <v>6643.4</v>
      </c>
      <c r="AR15" s="755">
        <v>6642.8</v>
      </c>
      <c r="AS15" s="755">
        <v>6642.8</v>
      </c>
      <c r="AT15" s="755">
        <v>6638.7</v>
      </c>
      <c r="AU15" s="755">
        <v>6638.7</v>
      </c>
      <c r="AV15" s="755">
        <v>6638.7</v>
      </c>
      <c r="AW15" s="755">
        <v>6638.7</v>
      </c>
      <c r="AX15" s="755">
        <v>6638.3</v>
      </c>
      <c r="AY15" s="755">
        <v>6638.3</v>
      </c>
      <c r="AZ15" s="755">
        <v>6638.3</v>
      </c>
      <c r="BA15" s="755">
        <v>6638.3</v>
      </c>
      <c r="BB15" s="759">
        <v>6622</v>
      </c>
      <c r="BC15" s="759">
        <v>6651.4</v>
      </c>
      <c r="BD15" s="759">
        <v>6651.4</v>
      </c>
      <c r="BE15" s="759">
        <v>6651.4</v>
      </c>
      <c r="BF15" s="759">
        <v>6653.4</v>
      </c>
      <c r="BG15" s="759">
        <v>6653.4</v>
      </c>
      <c r="BH15" s="759">
        <v>6667.4</v>
      </c>
      <c r="BI15" s="759">
        <v>6667.4</v>
      </c>
      <c r="BJ15" s="759">
        <v>6667.4</v>
      </c>
      <c r="BK15" s="759">
        <v>6667.4</v>
      </c>
      <c r="BL15" s="759">
        <v>6667.4</v>
      </c>
      <c r="BM15" s="759">
        <v>6667.4</v>
      </c>
      <c r="BN15" s="759">
        <v>6667.4</v>
      </c>
      <c r="BO15" s="759">
        <v>6667.4</v>
      </c>
      <c r="BP15" s="759">
        <v>6667.4</v>
      </c>
      <c r="BQ15" s="759">
        <v>6667.4</v>
      </c>
      <c r="BR15" s="759">
        <v>6667.4</v>
      </c>
      <c r="BS15" s="759">
        <v>6667.4</v>
      </c>
      <c r="BT15" s="759">
        <v>6667.4</v>
      </c>
      <c r="BU15" s="759">
        <v>6667.4</v>
      </c>
      <c r="BV15" s="759">
        <v>6667.4</v>
      </c>
    </row>
    <row r="16" spans="1:74" ht="12" customHeight="1" x14ac:dyDescent="0.25">
      <c r="A16" s="745" t="s">
        <v>1279</v>
      </c>
      <c r="B16" s="743" t="s">
        <v>1273</v>
      </c>
      <c r="C16" s="755">
        <v>952.2</v>
      </c>
      <c r="D16" s="755">
        <v>952.2</v>
      </c>
      <c r="E16" s="755">
        <v>952.2</v>
      </c>
      <c r="F16" s="755">
        <v>945.5</v>
      </c>
      <c r="G16" s="755">
        <v>945.5</v>
      </c>
      <c r="H16" s="755">
        <v>944.7</v>
      </c>
      <c r="I16" s="755">
        <v>944.7</v>
      </c>
      <c r="J16" s="755">
        <v>944.4</v>
      </c>
      <c r="K16" s="755">
        <v>947.2</v>
      </c>
      <c r="L16" s="755">
        <v>947.2</v>
      </c>
      <c r="M16" s="755">
        <v>947.2</v>
      </c>
      <c r="N16" s="755">
        <v>947.2</v>
      </c>
      <c r="O16" s="755">
        <v>944.9</v>
      </c>
      <c r="P16" s="755">
        <v>944.9</v>
      </c>
      <c r="Q16" s="755">
        <v>943.8</v>
      </c>
      <c r="R16" s="755">
        <v>943.8</v>
      </c>
      <c r="S16" s="755">
        <v>943.5</v>
      </c>
      <c r="T16" s="755">
        <v>943.1</v>
      </c>
      <c r="U16" s="755">
        <v>942.9</v>
      </c>
      <c r="V16" s="755">
        <v>941.5</v>
      </c>
      <c r="W16" s="755">
        <v>941.5</v>
      </c>
      <c r="X16" s="755">
        <v>941.5</v>
      </c>
      <c r="Y16" s="755">
        <v>941.5</v>
      </c>
      <c r="Z16" s="755">
        <v>886.5</v>
      </c>
      <c r="AA16" s="755">
        <v>883.2</v>
      </c>
      <c r="AB16" s="755">
        <v>880.6</v>
      </c>
      <c r="AC16" s="755">
        <v>880.6</v>
      </c>
      <c r="AD16" s="755">
        <v>880.6</v>
      </c>
      <c r="AE16" s="755">
        <v>880.6</v>
      </c>
      <c r="AF16" s="755">
        <v>884.6</v>
      </c>
      <c r="AG16" s="755">
        <v>884.6</v>
      </c>
      <c r="AH16" s="755">
        <v>884.4</v>
      </c>
      <c r="AI16" s="755">
        <v>883.4</v>
      </c>
      <c r="AJ16" s="755">
        <v>883.4</v>
      </c>
      <c r="AK16" s="755">
        <v>883.4</v>
      </c>
      <c r="AL16" s="755">
        <v>872.4</v>
      </c>
      <c r="AM16" s="755">
        <v>876.4</v>
      </c>
      <c r="AN16" s="755">
        <v>876.4</v>
      </c>
      <c r="AO16" s="755">
        <v>876.4</v>
      </c>
      <c r="AP16" s="755">
        <v>876.4</v>
      </c>
      <c r="AQ16" s="755">
        <v>875.8</v>
      </c>
      <c r="AR16" s="755">
        <v>875.2</v>
      </c>
      <c r="AS16" s="755">
        <v>875.2</v>
      </c>
      <c r="AT16" s="755">
        <v>871.1</v>
      </c>
      <c r="AU16" s="755">
        <v>871.1</v>
      </c>
      <c r="AV16" s="755">
        <v>871.1</v>
      </c>
      <c r="AW16" s="755">
        <v>871.1</v>
      </c>
      <c r="AX16" s="755">
        <v>870.7</v>
      </c>
      <c r="AY16" s="755">
        <v>870.7</v>
      </c>
      <c r="AZ16" s="755">
        <v>870.7</v>
      </c>
      <c r="BA16" s="755">
        <v>870.7</v>
      </c>
      <c r="BB16" s="759">
        <v>870.7</v>
      </c>
      <c r="BC16" s="759">
        <v>870.7</v>
      </c>
      <c r="BD16" s="759">
        <v>870.7</v>
      </c>
      <c r="BE16" s="759">
        <v>870.7</v>
      </c>
      <c r="BF16" s="759">
        <v>872.7</v>
      </c>
      <c r="BG16" s="759">
        <v>872.7</v>
      </c>
      <c r="BH16" s="759">
        <v>886.7</v>
      </c>
      <c r="BI16" s="759">
        <v>886.7</v>
      </c>
      <c r="BJ16" s="759">
        <v>886.7</v>
      </c>
      <c r="BK16" s="759">
        <v>886.7</v>
      </c>
      <c r="BL16" s="759">
        <v>886.7</v>
      </c>
      <c r="BM16" s="759">
        <v>886.7</v>
      </c>
      <c r="BN16" s="759">
        <v>886.7</v>
      </c>
      <c r="BO16" s="759">
        <v>886.7</v>
      </c>
      <c r="BP16" s="759">
        <v>886.7</v>
      </c>
      <c r="BQ16" s="759">
        <v>886.7</v>
      </c>
      <c r="BR16" s="759">
        <v>886.7</v>
      </c>
      <c r="BS16" s="759">
        <v>886.7</v>
      </c>
      <c r="BT16" s="759">
        <v>886.7</v>
      </c>
      <c r="BU16" s="759">
        <v>886.7</v>
      </c>
      <c r="BV16" s="759">
        <v>886.7</v>
      </c>
    </row>
    <row r="17" spans="1:74" ht="12" customHeight="1" x14ac:dyDescent="0.25">
      <c r="A17" s="745" t="s">
        <v>1280</v>
      </c>
      <c r="B17" s="743" t="s">
        <v>1274</v>
      </c>
      <c r="C17" s="755">
        <v>5854.4</v>
      </c>
      <c r="D17" s="755">
        <v>5854.4</v>
      </c>
      <c r="E17" s="755">
        <v>5854.4</v>
      </c>
      <c r="F17" s="755">
        <v>5884.9</v>
      </c>
      <c r="G17" s="755">
        <v>5884.9</v>
      </c>
      <c r="H17" s="755">
        <v>5884.9</v>
      </c>
      <c r="I17" s="755">
        <v>5884.9</v>
      </c>
      <c r="J17" s="755">
        <v>5912.1</v>
      </c>
      <c r="K17" s="755">
        <v>5912.1</v>
      </c>
      <c r="L17" s="755">
        <v>5929.1</v>
      </c>
      <c r="M17" s="755">
        <v>5924.6</v>
      </c>
      <c r="N17" s="755">
        <v>5903.6</v>
      </c>
      <c r="O17" s="755">
        <v>5782.7</v>
      </c>
      <c r="P17" s="755">
        <v>5781.3</v>
      </c>
      <c r="Q17" s="755">
        <v>5773.5</v>
      </c>
      <c r="R17" s="755">
        <v>5770.5</v>
      </c>
      <c r="S17" s="755">
        <v>5770.5</v>
      </c>
      <c r="T17" s="755">
        <v>5770.5</v>
      </c>
      <c r="U17" s="755">
        <v>5770.5</v>
      </c>
      <c r="V17" s="755">
        <v>5770.5</v>
      </c>
      <c r="W17" s="755">
        <v>5770.5</v>
      </c>
      <c r="X17" s="755">
        <v>5770.5</v>
      </c>
      <c r="Y17" s="755">
        <v>5770.5</v>
      </c>
      <c r="Z17" s="755">
        <v>5770.5</v>
      </c>
      <c r="AA17" s="755">
        <v>5764.5</v>
      </c>
      <c r="AB17" s="755">
        <v>5764.5</v>
      </c>
      <c r="AC17" s="755">
        <v>5805</v>
      </c>
      <c r="AD17" s="755">
        <v>5805</v>
      </c>
      <c r="AE17" s="755">
        <v>5805</v>
      </c>
      <c r="AF17" s="755">
        <v>5805</v>
      </c>
      <c r="AG17" s="755">
        <v>5805</v>
      </c>
      <c r="AH17" s="755">
        <v>5805</v>
      </c>
      <c r="AI17" s="755">
        <v>5805</v>
      </c>
      <c r="AJ17" s="755">
        <v>5805</v>
      </c>
      <c r="AK17" s="755">
        <v>5805</v>
      </c>
      <c r="AL17" s="755">
        <v>5785</v>
      </c>
      <c r="AM17" s="755">
        <v>5784.9</v>
      </c>
      <c r="AN17" s="755">
        <v>5784.9</v>
      </c>
      <c r="AO17" s="755">
        <v>5778.9</v>
      </c>
      <c r="AP17" s="755">
        <v>5768.6</v>
      </c>
      <c r="AQ17" s="755">
        <v>5767.6</v>
      </c>
      <c r="AR17" s="755">
        <v>5767.6</v>
      </c>
      <c r="AS17" s="755">
        <v>5767.6</v>
      </c>
      <c r="AT17" s="755">
        <v>5767.6</v>
      </c>
      <c r="AU17" s="755">
        <v>5767.6</v>
      </c>
      <c r="AV17" s="755">
        <v>5767.6</v>
      </c>
      <c r="AW17" s="755">
        <v>5767.6</v>
      </c>
      <c r="AX17" s="755">
        <v>5767.6</v>
      </c>
      <c r="AY17" s="755">
        <v>5767.6</v>
      </c>
      <c r="AZ17" s="755">
        <v>5767.6</v>
      </c>
      <c r="BA17" s="755">
        <v>5767.6</v>
      </c>
      <c r="BB17" s="759">
        <v>5751.3</v>
      </c>
      <c r="BC17" s="759">
        <v>5780.7</v>
      </c>
      <c r="BD17" s="759">
        <v>5780.7</v>
      </c>
      <c r="BE17" s="759">
        <v>5780.7</v>
      </c>
      <c r="BF17" s="759">
        <v>5780.7</v>
      </c>
      <c r="BG17" s="759">
        <v>5780.7</v>
      </c>
      <c r="BH17" s="759">
        <v>5780.7</v>
      </c>
      <c r="BI17" s="759">
        <v>5780.7</v>
      </c>
      <c r="BJ17" s="759">
        <v>5780.7</v>
      </c>
      <c r="BK17" s="759">
        <v>5780.7</v>
      </c>
      <c r="BL17" s="759">
        <v>5780.7</v>
      </c>
      <c r="BM17" s="759">
        <v>5780.7</v>
      </c>
      <c r="BN17" s="759">
        <v>5780.7</v>
      </c>
      <c r="BO17" s="759">
        <v>5780.7</v>
      </c>
      <c r="BP17" s="759">
        <v>5780.7</v>
      </c>
      <c r="BQ17" s="759">
        <v>5780.7</v>
      </c>
      <c r="BR17" s="759">
        <v>5780.7</v>
      </c>
      <c r="BS17" s="759">
        <v>5780.7</v>
      </c>
      <c r="BT17" s="759">
        <v>5780.7</v>
      </c>
      <c r="BU17" s="759">
        <v>5780.7</v>
      </c>
      <c r="BV17" s="759">
        <v>5780.7</v>
      </c>
    </row>
    <row r="18" spans="1:74" ht="12" customHeight="1" x14ac:dyDescent="0.25">
      <c r="A18" s="745" t="s">
        <v>1281</v>
      </c>
      <c r="B18" s="743" t="s">
        <v>1275</v>
      </c>
      <c r="C18" s="755">
        <v>300.7</v>
      </c>
      <c r="D18" s="755">
        <v>300.7</v>
      </c>
      <c r="E18" s="755">
        <v>300.7</v>
      </c>
      <c r="F18" s="755">
        <v>300.7</v>
      </c>
      <c r="G18" s="755">
        <v>300.7</v>
      </c>
      <c r="H18" s="755">
        <v>300.7</v>
      </c>
      <c r="I18" s="755">
        <v>300.7</v>
      </c>
      <c r="J18" s="755">
        <v>300.7</v>
      </c>
      <c r="K18" s="755">
        <v>300.7</v>
      </c>
      <c r="L18" s="755">
        <v>300.7</v>
      </c>
      <c r="M18" s="755">
        <v>300.7</v>
      </c>
      <c r="N18" s="755">
        <v>300.7</v>
      </c>
      <c r="O18" s="755">
        <v>354.6</v>
      </c>
      <c r="P18" s="755">
        <v>354.6</v>
      </c>
      <c r="Q18" s="755">
        <v>354.6</v>
      </c>
      <c r="R18" s="755">
        <v>354.6</v>
      </c>
      <c r="S18" s="755">
        <v>355.8</v>
      </c>
      <c r="T18" s="755">
        <v>355.8</v>
      </c>
      <c r="U18" s="755">
        <v>355.8</v>
      </c>
      <c r="V18" s="755">
        <v>355.8</v>
      </c>
      <c r="W18" s="755">
        <v>356.7</v>
      </c>
      <c r="X18" s="755">
        <v>356.7</v>
      </c>
      <c r="Y18" s="755">
        <v>356.7</v>
      </c>
      <c r="Z18" s="755">
        <v>356.7</v>
      </c>
      <c r="AA18" s="755">
        <v>357.1</v>
      </c>
      <c r="AB18" s="755">
        <v>357.1</v>
      </c>
      <c r="AC18" s="755">
        <v>357.1</v>
      </c>
      <c r="AD18" s="755">
        <v>357.1</v>
      </c>
      <c r="AE18" s="755">
        <v>357.1</v>
      </c>
      <c r="AF18" s="755">
        <v>357.1</v>
      </c>
      <c r="AG18" s="755">
        <v>357.1</v>
      </c>
      <c r="AH18" s="755">
        <v>357.1</v>
      </c>
      <c r="AI18" s="755">
        <v>357.1</v>
      </c>
      <c r="AJ18" s="755">
        <v>357.1</v>
      </c>
      <c r="AK18" s="755">
        <v>357.1</v>
      </c>
      <c r="AL18" s="755">
        <v>357.1</v>
      </c>
      <c r="AM18" s="755">
        <v>283.60000000000002</v>
      </c>
      <c r="AN18" s="755">
        <v>283.60000000000002</v>
      </c>
      <c r="AO18" s="755">
        <v>283.60000000000002</v>
      </c>
      <c r="AP18" s="755">
        <v>283.60000000000002</v>
      </c>
      <c r="AQ18" s="755">
        <v>283.60000000000002</v>
      </c>
      <c r="AR18" s="755">
        <v>283.60000000000002</v>
      </c>
      <c r="AS18" s="755">
        <v>283.60000000000002</v>
      </c>
      <c r="AT18" s="755">
        <v>283.60000000000002</v>
      </c>
      <c r="AU18" s="755">
        <v>283.60000000000002</v>
      </c>
      <c r="AV18" s="755">
        <v>283.60000000000002</v>
      </c>
      <c r="AW18" s="755">
        <v>283.60000000000002</v>
      </c>
      <c r="AX18" s="755">
        <v>283.60000000000002</v>
      </c>
      <c r="AY18" s="755">
        <v>290.10000000000002</v>
      </c>
      <c r="AZ18" s="755">
        <v>290.10000000000002</v>
      </c>
      <c r="BA18" s="755">
        <v>290.10000000000002</v>
      </c>
      <c r="BB18" s="759">
        <v>290.10000000000002</v>
      </c>
      <c r="BC18" s="759">
        <v>290.10000000000002</v>
      </c>
      <c r="BD18" s="759">
        <v>290.10000000000002</v>
      </c>
      <c r="BE18" s="759">
        <v>290.10000000000002</v>
      </c>
      <c r="BF18" s="759">
        <v>290.10000000000002</v>
      </c>
      <c r="BG18" s="759">
        <v>290.10000000000002</v>
      </c>
      <c r="BH18" s="759">
        <v>290.10000000000002</v>
      </c>
      <c r="BI18" s="759">
        <v>290.10000000000002</v>
      </c>
      <c r="BJ18" s="759">
        <v>290.10000000000002</v>
      </c>
      <c r="BK18" s="759">
        <v>290.10000000000002</v>
      </c>
      <c r="BL18" s="759">
        <v>290.10000000000002</v>
      </c>
      <c r="BM18" s="759">
        <v>290.10000000000002</v>
      </c>
      <c r="BN18" s="759">
        <v>290.10000000000002</v>
      </c>
      <c r="BO18" s="759">
        <v>288.89999999999998</v>
      </c>
      <c r="BP18" s="759">
        <v>288.89999999999998</v>
      </c>
      <c r="BQ18" s="759">
        <v>288.89999999999998</v>
      </c>
      <c r="BR18" s="759">
        <v>288.89999999999998</v>
      </c>
      <c r="BS18" s="759">
        <v>288.89999999999998</v>
      </c>
      <c r="BT18" s="759">
        <v>288.89999999999998</v>
      </c>
      <c r="BU18" s="759">
        <v>288.89999999999998</v>
      </c>
      <c r="BV18" s="759">
        <v>288.89999999999998</v>
      </c>
    </row>
    <row r="19" spans="1:74" ht="12" customHeight="1" x14ac:dyDescent="0.25">
      <c r="A19" s="745" t="s">
        <v>1282</v>
      </c>
      <c r="B19" s="743" t="s">
        <v>1276</v>
      </c>
      <c r="C19" s="755">
        <v>240.4</v>
      </c>
      <c r="D19" s="755">
        <v>240.4</v>
      </c>
      <c r="E19" s="755">
        <v>255.9</v>
      </c>
      <c r="F19" s="755">
        <v>255.9</v>
      </c>
      <c r="G19" s="755">
        <v>275.8</v>
      </c>
      <c r="H19" s="755">
        <v>275.8</v>
      </c>
      <c r="I19" s="755">
        <v>275.8</v>
      </c>
      <c r="J19" s="755">
        <v>275.8</v>
      </c>
      <c r="K19" s="755">
        <v>276.8</v>
      </c>
      <c r="L19" s="755">
        <v>276.8</v>
      </c>
      <c r="M19" s="755">
        <v>276.8</v>
      </c>
      <c r="N19" s="755">
        <v>294.3</v>
      </c>
      <c r="O19" s="755">
        <v>309.3</v>
      </c>
      <c r="P19" s="755">
        <v>309.3</v>
      </c>
      <c r="Q19" s="755">
        <v>309.3</v>
      </c>
      <c r="R19" s="755">
        <v>311.2</v>
      </c>
      <c r="S19" s="755">
        <v>312.2</v>
      </c>
      <c r="T19" s="755">
        <v>313.7</v>
      </c>
      <c r="U19" s="755">
        <v>313.7</v>
      </c>
      <c r="V19" s="755">
        <v>315.7</v>
      </c>
      <c r="W19" s="755">
        <v>315.7</v>
      </c>
      <c r="X19" s="755">
        <v>316.10000000000002</v>
      </c>
      <c r="Y19" s="755">
        <v>316.10000000000002</v>
      </c>
      <c r="Z19" s="755">
        <v>320.2</v>
      </c>
      <c r="AA19" s="755">
        <v>321.89999999999998</v>
      </c>
      <c r="AB19" s="755">
        <v>321.89999999999998</v>
      </c>
      <c r="AC19" s="755">
        <v>321.89999999999998</v>
      </c>
      <c r="AD19" s="755">
        <v>321.89999999999998</v>
      </c>
      <c r="AE19" s="755">
        <v>325.89999999999998</v>
      </c>
      <c r="AF19" s="755">
        <v>340.3</v>
      </c>
      <c r="AG19" s="755">
        <v>340.3</v>
      </c>
      <c r="AH19" s="755">
        <v>340.3</v>
      </c>
      <c r="AI19" s="755">
        <v>340.3</v>
      </c>
      <c r="AJ19" s="755">
        <v>340.3</v>
      </c>
      <c r="AK19" s="755">
        <v>344.1</v>
      </c>
      <c r="AL19" s="755">
        <v>349.1</v>
      </c>
      <c r="AM19" s="755">
        <v>351.5</v>
      </c>
      <c r="AN19" s="755">
        <v>351.5</v>
      </c>
      <c r="AO19" s="755">
        <v>351.5</v>
      </c>
      <c r="AP19" s="755">
        <v>350.7</v>
      </c>
      <c r="AQ19" s="755">
        <v>355.2</v>
      </c>
      <c r="AR19" s="755">
        <v>358.3</v>
      </c>
      <c r="AS19" s="755">
        <v>358.3</v>
      </c>
      <c r="AT19" s="755">
        <v>363.3</v>
      </c>
      <c r="AU19" s="755">
        <v>365.8</v>
      </c>
      <c r="AV19" s="755">
        <v>365.8</v>
      </c>
      <c r="AW19" s="755">
        <v>365.8</v>
      </c>
      <c r="AX19" s="755">
        <v>371.3</v>
      </c>
      <c r="AY19" s="755">
        <v>371.3</v>
      </c>
      <c r="AZ19" s="755">
        <v>371.3</v>
      </c>
      <c r="BA19" s="755">
        <v>373.3</v>
      </c>
      <c r="BB19" s="759">
        <v>373.7</v>
      </c>
      <c r="BC19" s="759">
        <v>373.7</v>
      </c>
      <c r="BD19" s="759">
        <v>378.7</v>
      </c>
      <c r="BE19" s="759">
        <v>378.7</v>
      </c>
      <c r="BF19" s="759">
        <v>378.7</v>
      </c>
      <c r="BG19" s="759">
        <v>378.7</v>
      </c>
      <c r="BH19" s="759">
        <v>378.7</v>
      </c>
      <c r="BI19" s="759">
        <v>378.7</v>
      </c>
      <c r="BJ19" s="759">
        <v>378.7</v>
      </c>
      <c r="BK19" s="759">
        <v>378.7</v>
      </c>
      <c r="BL19" s="759">
        <v>378.7</v>
      </c>
      <c r="BM19" s="759">
        <v>378.7</v>
      </c>
      <c r="BN19" s="759">
        <v>378.7</v>
      </c>
      <c r="BO19" s="759">
        <v>379.4</v>
      </c>
      <c r="BP19" s="759">
        <v>381.5</v>
      </c>
      <c r="BQ19" s="759">
        <v>381.5</v>
      </c>
      <c r="BR19" s="759">
        <v>381.5</v>
      </c>
      <c r="BS19" s="759">
        <v>381.5</v>
      </c>
      <c r="BT19" s="759">
        <v>381.5</v>
      </c>
      <c r="BU19" s="759">
        <v>381.5</v>
      </c>
      <c r="BV19" s="759">
        <v>381.5</v>
      </c>
    </row>
    <row r="20" spans="1:74" ht="12" customHeight="1" x14ac:dyDescent="0.25">
      <c r="A20" s="745" t="s">
        <v>1283</v>
      </c>
      <c r="B20" s="743" t="s">
        <v>1284</v>
      </c>
      <c r="C20" s="756" t="s">
        <v>1323</v>
      </c>
      <c r="D20" s="756" t="s">
        <v>1323</v>
      </c>
      <c r="E20" s="756" t="s">
        <v>1323</v>
      </c>
      <c r="F20" s="756" t="s">
        <v>1323</v>
      </c>
      <c r="G20" s="756" t="s">
        <v>1323</v>
      </c>
      <c r="H20" s="756" t="s">
        <v>1323</v>
      </c>
      <c r="I20" s="756" t="s">
        <v>1323</v>
      </c>
      <c r="J20" s="756" t="s">
        <v>1323</v>
      </c>
      <c r="K20" s="756" t="s">
        <v>1323</v>
      </c>
      <c r="L20" s="756" t="s">
        <v>1323</v>
      </c>
      <c r="M20" s="756" t="s">
        <v>1323</v>
      </c>
      <c r="N20" s="756" t="s">
        <v>1323</v>
      </c>
      <c r="O20" s="755">
        <v>9865.6110000000008</v>
      </c>
      <c r="P20" s="755">
        <v>10123.085999999999</v>
      </c>
      <c r="Q20" s="755">
        <v>10440.244000000001</v>
      </c>
      <c r="R20" s="755">
        <v>10687.819</v>
      </c>
      <c r="S20" s="755">
        <v>10927.867</v>
      </c>
      <c r="T20" s="755">
        <v>11185.235000000001</v>
      </c>
      <c r="U20" s="755">
        <v>11385.334000000001</v>
      </c>
      <c r="V20" s="755">
        <v>11670.583000000001</v>
      </c>
      <c r="W20" s="755">
        <v>11913.282999999999</v>
      </c>
      <c r="X20" s="755">
        <v>12156.433000000001</v>
      </c>
      <c r="Y20" s="755">
        <v>12446.436</v>
      </c>
      <c r="Z20" s="755">
        <v>12765.071</v>
      </c>
      <c r="AA20" s="755">
        <v>12970.145</v>
      </c>
      <c r="AB20" s="755">
        <v>13271.998</v>
      </c>
      <c r="AC20" s="755">
        <v>13558.931</v>
      </c>
      <c r="AD20" s="755">
        <v>13815.096</v>
      </c>
      <c r="AE20" s="755">
        <v>14115.338</v>
      </c>
      <c r="AF20" s="755">
        <v>14401.791999999999</v>
      </c>
      <c r="AG20" s="755">
        <v>14670.808000000001</v>
      </c>
      <c r="AH20" s="755">
        <v>15018.726000000001</v>
      </c>
      <c r="AI20" s="755">
        <v>15216.331</v>
      </c>
      <c r="AJ20" s="755">
        <v>15456.589</v>
      </c>
      <c r="AK20" s="755">
        <v>15719.896000000001</v>
      </c>
      <c r="AL20" s="755">
        <v>16147.758</v>
      </c>
      <c r="AM20" s="755">
        <v>16496.169000000002</v>
      </c>
      <c r="AN20" s="755">
        <v>16757.657999999999</v>
      </c>
      <c r="AO20" s="755">
        <v>17047.968000000001</v>
      </c>
      <c r="AP20" s="755">
        <v>17306.288</v>
      </c>
      <c r="AQ20" s="755">
        <v>17600.737000000001</v>
      </c>
      <c r="AR20" s="755">
        <v>17887.425999999999</v>
      </c>
      <c r="AS20" s="755">
        <v>18145.822</v>
      </c>
      <c r="AT20" s="755">
        <v>18426.435000000001</v>
      </c>
      <c r="AU20" s="755">
        <v>18712.365000000002</v>
      </c>
      <c r="AV20" s="755">
        <v>19000.455000000002</v>
      </c>
      <c r="AW20" s="755">
        <v>19278.121999999999</v>
      </c>
      <c r="AX20" s="755">
        <v>19521.458999999999</v>
      </c>
      <c r="AY20" s="755">
        <v>19970.219000000001</v>
      </c>
      <c r="AZ20" s="755">
        <v>20250.28</v>
      </c>
      <c r="BA20" s="755">
        <v>20544.8</v>
      </c>
      <c r="BB20" s="759">
        <v>20839.64</v>
      </c>
      <c r="BC20" s="759">
        <v>21143.03</v>
      </c>
      <c r="BD20" s="759">
        <v>21450.33</v>
      </c>
      <c r="BE20" s="759">
        <v>21764.560000000001</v>
      </c>
      <c r="BF20" s="759">
        <v>22083.66</v>
      </c>
      <c r="BG20" s="759">
        <v>22408.82</v>
      </c>
      <c r="BH20" s="759">
        <v>22739.17</v>
      </c>
      <c r="BI20" s="759">
        <v>23076.26</v>
      </c>
      <c r="BJ20" s="759">
        <v>23419.58</v>
      </c>
      <c r="BK20" s="759">
        <v>23769.95</v>
      </c>
      <c r="BL20" s="759">
        <v>24125.71</v>
      </c>
      <c r="BM20" s="759">
        <v>24487.599999999999</v>
      </c>
      <c r="BN20" s="759">
        <v>24854.76</v>
      </c>
      <c r="BO20" s="759">
        <v>25229.78</v>
      </c>
      <c r="BP20" s="759">
        <v>25611.87</v>
      </c>
      <c r="BQ20" s="759">
        <v>26001.14</v>
      </c>
      <c r="BR20" s="759">
        <v>26397.73</v>
      </c>
      <c r="BS20" s="759">
        <v>26801.75</v>
      </c>
      <c r="BT20" s="759">
        <v>27214.94</v>
      </c>
      <c r="BU20" s="759">
        <v>27633</v>
      </c>
      <c r="BV20" s="759">
        <v>28057.59</v>
      </c>
    </row>
    <row r="21" spans="1:74" ht="12" customHeight="1" x14ac:dyDescent="0.25">
      <c r="A21" s="745" t="s">
        <v>1285</v>
      </c>
      <c r="B21" s="743" t="s">
        <v>1286</v>
      </c>
      <c r="C21" s="756" t="s">
        <v>1323</v>
      </c>
      <c r="D21" s="756" t="s">
        <v>1323</v>
      </c>
      <c r="E21" s="756" t="s">
        <v>1323</v>
      </c>
      <c r="F21" s="756" t="s">
        <v>1323</v>
      </c>
      <c r="G21" s="756" t="s">
        <v>1323</v>
      </c>
      <c r="H21" s="756" t="s">
        <v>1323</v>
      </c>
      <c r="I21" s="756" t="s">
        <v>1323</v>
      </c>
      <c r="J21" s="756" t="s">
        <v>1323</v>
      </c>
      <c r="K21" s="756" t="s">
        <v>1323</v>
      </c>
      <c r="L21" s="756" t="s">
        <v>1323</v>
      </c>
      <c r="M21" s="756" t="s">
        <v>1323</v>
      </c>
      <c r="N21" s="756" t="s">
        <v>1323</v>
      </c>
      <c r="O21" s="755">
        <v>5428.4889999999996</v>
      </c>
      <c r="P21" s="755">
        <v>5627.0910000000003</v>
      </c>
      <c r="Q21" s="755">
        <v>5852.6629999999996</v>
      </c>
      <c r="R21" s="755">
        <v>6051.107</v>
      </c>
      <c r="S21" s="755">
        <v>6238.683</v>
      </c>
      <c r="T21" s="755">
        <v>6432.3339999999998</v>
      </c>
      <c r="U21" s="755">
        <v>6592.866</v>
      </c>
      <c r="V21" s="755">
        <v>6785.84</v>
      </c>
      <c r="W21" s="755">
        <v>6957.6729999999998</v>
      </c>
      <c r="X21" s="755">
        <v>7147.0609999999997</v>
      </c>
      <c r="Y21" s="755">
        <v>7332.7569999999996</v>
      </c>
      <c r="Z21" s="755">
        <v>7527.01</v>
      </c>
      <c r="AA21" s="755">
        <v>7754.924</v>
      </c>
      <c r="AB21" s="755">
        <v>7946.3239999999996</v>
      </c>
      <c r="AC21" s="755">
        <v>8115.3429999999998</v>
      </c>
      <c r="AD21" s="755">
        <v>8269.3269999999993</v>
      </c>
      <c r="AE21" s="755">
        <v>8453.16</v>
      </c>
      <c r="AF21" s="755">
        <v>8618.19</v>
      </c>
      <c r="AG21" s="755">
        <v>8778.32</v>
      </c>
      <c r="AH21" s="755">
        <v>8961.2710000000006</v>
      </c>
      <c r="AI21" s="755">
        <v>9113.0169999999998</v>
      </c>
      <c r="AJ21" s="755">
        <v>9265.2009999999991</v>
      </c>
      <c r="AK21" s="755">
        <v>9429.8420000000006</v>
      </c>
      <c r="AL21" s="755">
        <v>9626.7999999999993</v>
      </c>
      <c r="AM21" s="755">
        <v>9818.4220000000005</v>
      </c>
      <c r="AN21" s="755">
        <v>9985.0529999999999</v>
      </c>
      <c r="AO21" s="755">
        <v>10155.353999999999</v>
      </c>
      <c r="AP21" s="755">
        <v>10313.942999999999</v>
      </c>
      <c r="AQ21" s="755">
        <v>10492.069</v>
      </c>
      <c r="AR21" s="755">
        <v>10659.957</v>
      </c>
      <c r="AS21" s="755">
        <v>10828.835999999999</v>
      </c>
      <c r="AT21" s="755">
        <v>11011.019</v>
      </c>
      <c r="AU21" s="755">
        <v>11178.785</v>
      </c>
      <c r="AV21" s="755">
        <v>11373.105</v>
      </c>
      <c r="AW21" s="755">
        <v>11552.402</v>
      </c>
      <c r="AX21" s="755">
        <v>11664.362999999999</v>
      </c>
      <c r="AY21" s="755">
        <v>11998.392</v>
      </c>
      <c r="AZ21" s="755">
        <v>12154.96</v>
      </c>
      <c r="BA21" s="755">
        <v>12324.08</v>
      </c>
      <c r="BB21" s="759">
        <v>12491.58</v>
      </c>
      <c r="BC21" s="759">
        <v>12665.66</v>
      </c>
      <c r="BD21" s="759">
        <v>12841.65</v>
      </c>
      <c r="BE21" s="759">
        <v>13022.52</v>
      </c>
      <c r="BF21" s="759">
        <v>13206.21</v>
      </c>
      <c r="BG21" s="759">
        <v>13393.85</v>
      </c>
      <c r="BH21" s="759">
        <v>13584.56</v>
      </c>
      <c r="BI21" s="759">
        <v>13779.84</v>
      </c>
      <c r="BJ21" s="759">
        <v>13979.16</v>
      </c>
      <c r="BK21" s="759">
        <v>14183.29</v>
      </c>
      <c r="BL21" s="759">
        <v>14390.55</v>
      </c>
      <c r="BM21" s="759">
        <v>14601.64</v>
      </c>
      <c r="BN21" s="759">
        <v>14815.66</v>
      </c>
      <c r="BO21" s="759">
        <v>15035.17</v>
      </c>
      <c r="BP21" s="759">
        <v>15259.35</v>
      </c>
      <c r="BQ21" s="759">
        <v>15488.25</v>
      </c>
      <c r="BR21" s="759">
        <v>15721.99</v>
      </c>
      <c r="BS21" s="759">
        <v>15960.64</v>
      </c>
      <c r="BT21" s="759">
        <v>16205.9</v>
      </c>
      <c r="BU21" s="759">
        <v>16453.419999999998</v>
      </c>
      <c r="BV21" s="759">
        <v>16704.84</v>
      </c>
    </row>
    <row r="22" spans="1:74" ht="12" customHeight="1" x14ac:dyDescent="0.25">
      <c r="A22" s="745" t="s">
        <v>1287</v>
      </c>
      <c r="B22" s="743" t="s">
        <v>1288</v>
      </c>
      <c r="C22" s="756" t="s">
        <v>1323</v>
      </c>
      <c r="D22" s="756" t="s">
        <v>1323</v>
      </c>
      <c r="E22" s="756" t="s">
        <v>1323</v>
      </c>
      <c r="F22" s="756" t="s">
        <v>1323</v>
      </c>
      <c r="G22" s="756" t="s">
        <v>1323</v>
      </c>
      <c r="H22" s="756" t="s">
        <v>1323</v>
      </c>
      <c r="I22" s="756" t="s">
        <v>1323</v>
      </c>
      <c r="J22" s="756" t="s">
        <v>1323</v>
      </c>
      <c r="K22" s="756" t="s">
        <v>1323</v>
      </c>
      <c r="L22" s="756" t="s">
        <v>1323</v>
      </c>
      <c r="M22" s="756" t="s">
        <v>1323</v>
      </c>
      <c r="N22" s="756" t="s">
        <v>1323</v>
      </c>
      <c r="O22" s="755">
        <v>3419.799</v>
      </c>
      <c r="P22" s="755">
        <v>3458.288</v>
      </c>
      <c r="Q22" s="755">
        <v>3521.7759999999998</v>
      </c>
      <c r="R22" s="755">
        <v>3552.6030000000001</v>
      </c>
      <c r="S22" s="755">
        <v>3589.1410000000001</v>
      </c>
      <c r="T22" s="755">
        <v>3640.3980000000001</v>
      </c>
      <c r="U22" s="755">
        <v>3660.7379999999998</v>
      </c>
      <c r="V22" s="755">
        <v>3734.201</v>
      </c>
      <c r="W22" s="755">
        <v>3794.152</v>
      </c>
      <c r="X22" s="755">
        <v>3837.6219999999998</v>
      </c>
      <c r="Y22" s="755">
        <v>3930.7379999999998</v>
      </c>
      <c r="Z22" s="755">
        <v>4022.806</v>
      </c>
      <c r="AA22" s="755">
        <v>4071.5250000000001</v>
      </c>
      <c r="AB22" s="755">
        <v>4110.9089999999997</v>
      </c>
      <c r="AC22" s="755">
        <v>4203.6229999999996</v>
      </c>
      <c r="AD22" s="755">
        <v>4293.5730000000003</v>
      </c>
      <c r="AE22" s="755">
        <v>4381.8220000000001</v>
      </c>
      <c r="AF22" s="755">
        <v>4481.7510000000002</v>
      </c>
      <c r="AG22" s="755">
        <v>4565.3209999999999</v>
      </c>
      <c r="AH22" s="755">
        <v>4711.4549999999999</v>
      </c>
      <c r="AI22" s="755">
        <v>4738.4290000000001</v>
      </c>
      <c r="AJ22" s="755">
        <v>4826.6750000000002</v>
      </c>
      <c r="AK22" s="755">
        <v>4924.9470000000001</v>
      </c>
      <c r="AL22" s="755">
        <v>5155.8119999999999</v>
      </c>
      <c r="AM22" s="755">
        <v>5312.0829999999996</v>
      </c>
      <c r="AN22" s="755">
        <v>5398.4219999999996</v>
      </c>
      <c r="AO22" s="755">
        <v>5501.2420000000002</v>
      </c>
      <c r="AP22" s="755">
        <v>5580.1409999999996</v>
      </c>
      <c r="AQ22" s="755">
        <v>5676.2449999999999</v>
      </c>
      <c r="AR22" s="755">
        <v>5777.9889999999996</v>
      </c>
      <c r="AS22" s="755">
        <v>5858.7529999999997</v>
      </c>
      <c r="AT22" s="755">
        <v>5945.2579999999998</v>
      </c>
      <c r="AU22" s="755">
        <v>6026.4210000000003</v>
      </c>
      <c r="AV22" s="755">
        <v>6105.2219999999998</v>
      </c>
      <c r="AW22" s="755">
        <v>6176.0420000000004</v>
      </c>
      <c r="AX22" s="755">
        <v>6285.7879999999996</v>
      </c>
      <c r="AY22" s="755">
        <v>6390.8339999999998</v>
      </c>
      <c r="AZ22" s="755">
        <v>6494.2190000000001</v>
      </c>
      <c r="BA22" s="755">
        <v>6599.3450000000003</v>
      </c>
      <c r="BB22" s="759">
        <v>6706.2380000000003</v>
      </c>
      <c r="BC22" s="759">
        <v>6814.9260000000004</v>
      </c>
      <c r="BD22" s="759">
        <v>6925.4369999999999</v>
      </c>
      <c r="BE22" s="759">
        <v>7037.799</v>
      </c>
      <c r="BF22" s="759">
        <v>7152.0410000000002</v>
      </c>
      <c r="BG22" s="759">
        <v>7268.1909999999998</v>
      </c>
      <c r="BH22" s="759">
        <v>7386.2790000000005</v>
      </c>
      <c r="BI22" s="759">
        <v>7506.3360000000002</v>
      </c>
      <c r="BJ22" s="759">
        <v>7628.3919999999998</v>
      </c>
      <c r="BK22" s="759">
        <v>7752.4780000000001</v>
      </c>
      <c r="BL22" s="759">
        <v>7878.625</v>
      </c>
      <c r="BM22" s="759">
        <v>8006.8649999999998</v>
      </c>
      <c r="BN22" s="759">
        <v>8137.2309999999998</v>
      </c>
      <c r="BO22" s="759">
        <v>8269.7549999999992</v>
      </c>
      <c r="BP22" s="759">
        <v>8404.4709999999995</v>
      </c>
      <c r="BQ22" s="759">
        <v>8541.4130000000005</v>
      </c>
      <c r="BR22" s="759">
        <v>8680.616</v>
      </c>
      <c r="BS22" s="759">
        <v>8822.1139999999996</v>
      </c>
      <c r="BT22" s="759">
        <v>8965.9429999999993</v>
      </c>
      <c r="BU22" s="759">
        <v>9112.1389999999992</v>
      </c>
      <c r="BV22" s="759">
        <v>9260.7389999999996</v>
      </c>
    </row>
    <row r="23" spans="1:74" ht="12" customHeight="1" x14ac:dyDescent="0.25">
      <c r="A23" s="745" t="s">
        <v>1289</v>
      </c>
      <c r="B23" s="743" t="s">
        <v>1290</v>
      </c>
      <c r="C23" s="756" t="s">
        <v>1323</v>
      </c>
      <c r="D23" s="756" t="s">
        <v>1323</v>
      </c>
      <c r="E23" s="756" t="s">
        <v>1323</v>
      </c>
      <c r="F23" s="756" t="s">
        <v>1323</v>
      </c>
      <c r="G23" s="756" t="s">
        <v>1323</v>
      </c>
      <c r="H23" s="756" t="s">
        <v>1323</v>
      </c>
      <c r="I23" s="756" t="s">
        <v>1323</v>
      </c>
      <c r="J23" s="756" t="s">
        <v>1323</v>
      </c>
      <c r="K23" s="756" t="s">
        <v>1323</v>
      </c>
      <c r="L23" s="756" t="s">
        <v>1323</v>
      </c>
      <c r="M23" s="756" t="s">
        <v>1323</v>
      </c>
      <c r="N23" s="756" t="s">
        <v>1323</v>
      </c>
      <c r="O23" s="755">
        <v>1017.323</v>
      </c>
      <c r="P23" s="755">
        <v>1037.7070000000001</v>
      </c>
      <c r="Q23" s="755">
        <v>1065.8050000000001</v>
      </c>
      <c r="R23" s="755">
        <v>1084.1089999999999</v>
      </c>
      <c r="S23" s="755">
        <v>1100.0429999999999</v>
      </c>
      <c r="T23" s="755">
        <v>1112.5029999999999</v>
      </c>
      <c r="U23" s="755">
        <v>1131.73</v>
      </c>
      <c r="V23" s="755">
        <v>1150.5419999999999</v>
      </c>
      <c r="W23" s="755">
        <v>1161.4580000000001</v>
      </c>
      <c r="X23" s="755">
        <v>1171.75</v>
      </c>
      <c r="Y23" s="755">
        <v>1182.941</v>
      </c>
      <c r="Z23" s="755">
        <v>1215.2550000000001</v>
      </c>
      <c r="AA23" s="755">
        <v>1143.6969999999999</v>
      </c>
      <c r="AB23" s="755">
        <v>1214.7660000000001</v>
      </c>
      <c r="AC23" s="755">
        <v>1239.9649999999999</v>
      </c>
      <c r="AD23" s="755">
        <v>1252.1959999999999</v>
      </c>
      <c r="AE23" s="755">
        <v>1280.356</v>
      </c>
      <c r="AF23" s="755">
        <v>1301.8510000000001</v>
      </c>
      <c r="AG23" s="755">
        <v>1327.1669999999999</v>
      </c>
      <c r="AH23" s="755">
        <v>1346</v>
      </c>
      <c r="AI23" s="755">
        <v>1364.886</v>
      </c>
      <c r="AJ23" s="755">
        <v>1364.7139999999999</v>
      </c>
      <c r="AK23" s="755">
        <v>1365.107</v>
      </c>
      <c r="AL23" s="755">
        <v>1365.146</v>
      </c>
      <c r="AM23" s="755">
        <v>1365.664</v>
      </c>
      <c r="AN23" s="755">
        <v>1374.183</v>
      </c>
      <c r="AO23" s="755">
        <v>1391.3720000000001</v>
      </c>
      <c r="AP23" s="755">
        <v>1412.204</v>
      </c>
      <c r="AQ23" s="755">
        <v>1432.423</v>
      </c>
      <c r="AR23" s="755">
        <v>1449.48</v>
      </c>
      <c r="AS23" s="755">
        <v>1458.2329999999999</v>
      </c>
      <c r="AT23" s="755">
        <v>1470.1579999999999</v>
      </c>
      <c r="AU23" s="755">
        <v>1507.1590000000001</v>
      </c>
      <c r="AV23" s="755">
        <v>1522.1279999999999</v>
      </c>
      <c r="AW23" s="755">
        <v>1549.6780000000001</v>
      </c>
      <c r="AX23" s="755">
        <v>1571.308</v>
      </c>
      <c r="AY23" s="755">
        <v>1580.9929999999999</v>
      </c>
      <c r="AZ23" s="755">
        <v>1601.0940000000001</v>
      </c>
      <c r="BA23" s="755">
        <v>1621.367</v>
      </c>
      <c r="BB23" s="759">
        <v>1641.8150000000001</v>
      </c>
      <c r="BC23" s="759">
        <v>1662.441</v>
      </c>
      <c r="BD23" s="759">
        <v>1683.248</v>
      </c>
      <c r="BE23" s="759">
        <v>1704.2370000000001</v>
      </c>
      <c r="BF23" s="759">
        <v>1725.413</v>
      </c>
      <c r="BG23" s="759">
        <v>1746.777</v>
      </c>
      <c r="BH23" s="759">
        <v>1768.3330000000001</v>
      </c>
      <c r="BI23" s="759">
        <v>1790.0840000000001</v>
      </c>
      <c r="BJ23" s="759">
        <v>1812.0329999999999</v>
      </c>
      <c r="BK23" s="759">
        <v>1834.183</v>
      </c>
      <c r="BL23" s="759">
        <v>1856.5360000000001</v>
      </c>
      <c r="BM23" s="759">
        <v>1879.097</v>
      </c>
      <c r="BN23" s="759">
        <v>1901.8679999999999</v>
      </c>
      <c r="BO23" s="759">
        <v>1924.8530000000001</v>
      </c>
      <c r="BP23" s="759">
        <v>1948.0540000000001</v>
      </c>
      <c r="BQ23" s="759">
        <v>1971.4760000000001</v>
      </c>
      <c r="BR23" s="759">
        <v>1995.1220000000001</v>
      </c>
      <c r="BS23" s="759">
        <v>2018.9939999999999</v>
      </c>
      <c r="BT23" s="759">
        <v>2043.097</v>
      </c>
      <c r="BU23" s="759">
        <v>2067.4349999999999</v>
      </c>
      <c r="BV23" s="759">
        <v>2092.0100000000002</v>
      </c>
    </row>
    <row r="24" spans="1:74" ht="12" customHeight="1" x14ac:dyDescent="0.25">
      <c r="A24" s="745" t="s">
        <v>1291</v>
      </c>
      <c r="B24" s="743" t="s">
        <v>96</v>
      </c>
      <c r="C24" s="755">
        <v>79.599999999999994</v>
      </c>
      <c r="D24" s="755">
        <v>79.599999999999994</v>
      </c>
      <c r="E24" s="755">
        <v>79.599999999999994</v>
      </c>
      <c r="F24" s="755">
        <v>79.599999999999994</v>
      </c>
      <c r="G24" s="755">
        <v>79.599999999999994</v>
      </c>
      <c r="H24" s="755">
        <v>79.599999999999994</v>
      </c>
      <c r="I24" s="755">
        <v>79.599999999999994</v>
      </c>
      <c r="J24" s="755">
        <v>79.599999999999994</v>
      </c>
      <c r="K24" s="755">
        <v>79.599999999999994</v>
      </c>
      <c r="L24" s="755">
        <v>79.599999999999994</v>
      </c>
      <c r="M24" s="755">
        <v>79.599999999999994</v>
      </c>
      <c r="N24" s="755">
        <v>87.1</v>
      </c>
      <c r="O24" s="755">
        <v>88.6</v>
      </c>
      <c r="P24" s="755">
        <v>88.6</v>
      </c>
      <c r="Q24" s="755">
        <v>88.6</v>
      </c>
      <c r="R24" s="755">
        <v>88.6</v>
      </c>
      <c r="S24" s="755">
        <v>88.6</v>
      </c>
      <c r="T24" s="755">
        <v>88.6</v>
      </c>
      <c r="U24" s="755">
        <v>88.6</v>
      </c>
      <c r="V24" s="755">
        <v>88.6</v>
      </c>
      <c r="W24" s="755">
        <v>88.6</v>
      </c>
      <c r="X24" s="755">
        <v>88.6</v>
      </c>
      <c r="Y24" s="755">
        <v>88.6</v>
      </c>
      <c r="Z24" s="755">
        <v>88.6</v>
      </c>
      <c r="AA24" s="755">
        <v>92.7</v>
      </c>
      <c r="AB24" s="755">
        <v>92.7</v>
      </c>
      <c r="AC24" s="755">
        <v>94.2</v>
      </c>
      <c r="AD24" s="755">
        <v>94.2</v>
      </c>
      <c r="AE24" s="755">
        <v>94.2</v>
      </c>
      <c r="AF24" s="755">
        <v>92.6</v>
      </c>
      <c r="AG24" s="755">
        <v>92.6</v>
      </c>
      <c r="AH24" s="755">
        <v>92.6</v>
      </c>
      <c r="AI24" s="755">
        <v>92.6</v>
      </c>
      <c r="AJ24" s="755">
        <v>97.1</v>
      </c>
      <c r="AK24" s="755">
        <v>97.1</v>
      </c>
      <c r="AL24" s="755">
        <v>97.1</v>
      </c>
      <c r="AM24" s="755">
        <v>111.5</v>
      </c>
      <c r="AN24" s="755">
        <v>111.5</v>
      </c>
      <c r="AO24" s="755">
        <v>113</v>
      </c>
      <c r="AP24" s="755">
        <v>113</v>
      </c>
      <c r="AQ24" s="755">
        <v>110</v>
      </c>
      <c r="AR24" s="755">
        <v>110</v>
      </c>
      <c r="AS24" s="755">
        <v>113.4</v>
      </c>
      <c r="AT24" s="755">
        <v>113.4</v>
      </c>
      <c r="AU24" s="755">
        <v>116.4</v>
      </c>
      <c r="AV24" s="755">
        <v>116.4</v>
      </c>
      <c r="AW24" s="755">
        <v>116.4</v>
      </c>
      <c r="AX24" s="755">
        <v>116.4</v>
      </c>
      <c r="AY24" s="755">
        <v>116.4</v>
      </c>
      <c r="AZ24" s="755">
        <v>116.4</v>
      </c>
      <c r="BA24" s="755">
        <v>116.4</v>
      </c>
      <c r="BB24" s="759">
        <v>116.4</v>
      </c>
      <c r="BC24" s="759">
        <v>116.4</v>
      </c>
      <c r="BD24" s="759">
        <v>116.4</v>
      </c>
      <c r="BE24" s="759">
        <v>116.4</v>
      </c>
      <c r="BF24" s="759">
        <v>116.4</v>
      </c>
      <c r="BG24" s="759">
        <v>116.4</v>
      </c>
      <c r="BH24" s="759">
        <v>116.4</v>
      </c>
      <c r="BI24" s="759">
        <v>116.4</v>
      </c>
      <c r="BJ24" s="759">
        <v>116.4</v>
      </c>
      <c r="BK24" s="759">
        <v>116.4</v>
      </c>
      <c r="BL24" s="759">
        <v>116.4</v>
      </c>
      <c r="BM24" s="759">
        <v>116.4</v>
      </c>
      <c r="BN24" s="759">
        <v>116.4</v>
      </c>
      <c r="BO24" s="759">
        <v>116.4</v>
      </c>
      <c r="BP24" s="759">
        <v>116.4</v>
      </c>
      <c r="BQ24" s="759">
        <v>116.4</v>
      </c>
      <c r="BR24" s="759">
        <v>116.4</v>
      </c>
      <c r="BS24" s="759">
        <v>116.4</v>
      </c>
      <c r="BT24" s="759">
        <v>116.4</v>
      </c>
      <c r="BU24" s="759">
        <v>116.4</v>
      </c>
      <c r="BV24" s="759">
        <v>116.4</v>
      </c>
    </row>
    <row r="25" spans="1:74" ht="12" customHeight="1" x14ac:dyDescent="0.25">
      <c r="A25" s="745"/>
      <c r="B25" s="740"/>
      <c r="C25" s="744"/>
      <c r="D25" s="744"/>
      <c r="E25" s="744"/>
      <c r="F25" s="744"/>
      <c r="G25" s="744"/>
      <c r="H25" s="744"/>
      <c r="I25" s="744"/>
      <c r="J25" s="744"/>
      <c r="K25" s="744"/>
      <c r="L25" s="744"/>
      <c r="M25" s="744"/>
      <c r="N25" s="744"/>
      <c r="O25" s="744"/>
      <c r="P25" s="744"/>
      <c r="Q25" s="744"/>
      <c r="R25" s="757"/>
      <c r="S25" s="757"/>
      <c r="T25" s="757"/>
      <c r="U25" s="757"/>
      <c r="V25" s="757"/>
      <c r="W25" s="757"/>
      <c r="X25" s="757"/>
      <c r="Y25" s="757"/>
      <c r="Z25" s="757"/>
      <c r="AA25" s="757"/>
      <c r="AB25" s="757"/>
      <c r="AC25" s="757"/>
      <c r="AD25" s="757"/>
      <c r="AE25" s="757"/>
      <c r="AF25" s="757"/>
      <c r="AG25" s="757"/>
      <c r="AH25" s="757"/>
      <c r="AI25" s="757"/>
      <c r="AJ25" s="757"/>
      <c r="AK25" s="757"/>
      <c r="AL25" s="757"/>
      <c r="AM25" s="757"/>
      <c r="AN25" s="757"/>
      <c r="AO25" s="757"/>
      <c r="AP25" s="757"/>
      <c r="AQ25" s="757"/>
      <c r="AR25" s="757"/>
      <c r="AS25" s="757"/>
      <c r="AT25" s="757"/>
      <c r="AU25" s="757"/>
      <c r="AV25" s="757"/>
      <c r="AW25" s="757"/>
      <c r="AX25" s="757"/>
      <c r="AY25" s="757"/>
      <c r="AZ25" s="757"/>
      <c r="BA25" s="757"/>
      <c r="BB25" s="761"/>
      <c r="BC25" s="761"/>
      <c r="BD25" s="761"/>
      <c r="BE25" s="761"/>
      <c r="BF25" s="761"/>
      <c r="BG25" s="761"/>
      <c r="BH25" s="761"/>
      <c r="BI25" s="761"/>
      <c r="BJ25" s="761"/>
      <c r="BK25" s="761"/>
      <c r="BL25" s="761"/>
      <c r="BM25" s="761"/>
      <c r="BN25" s="761"/>
      <c r="BO25" s="761"/>
      <c r="BP25" s="761"/>
      <c r="BQ25" s="761"/>
      <c r="BR25" s="761"/>
      <c r="BS25" s="761"/>
      <c r="BT25" s="761"/>
      <c r="BU25" s="761"/>
      <c r="BV25" s="761"/>
    </row>
    <row r="26" spans="1:74" ht="12" customHeight="1" x14ac:dyDescent="0.25">
      <c r="A26" s="745"/>
      <c r="B26" s="744" t="s">
        <v>1292</v>
      </c>
      <c r="C26" s="744"/>
      <c r="D26" s="744"/>
      <c r="E26" s="744"/>
      <c r="F26" s="744"/>
      <c r="G26" s="744"/>
      <c r="H26" s="744"/>
      <c r="I26" s="744"/>
      <c r="J26" s="744"/>
      <c r="K26" s="744"/>
      <c r="L26" s="744"/>
      <c r="M26" s="744"/>
      <c r="N26" s="744"/>
      <c r="O26" s="744"/>
      <c r="P26" s="744"/>
      <c r="Q26" s="744"/>
      <c r="R26" s="757"/>
      <c r="S26" s="757"/>
      <c r="T26" s="757"/>
      <c r="U26" s="757"/>
      <c r="V26" s="757"/>
      <c r="W26" s="757"/>
      <c r="X26" s="757"/>
      <c r="Y26" s="757"/>
      <c r="Z26" s="757"/>
      <c r="AA26" s="757"/>
      <c r="AB26" s="757"/>
      <c r="AC26" s="757"/>
      <c r="AD26" s="757"/>
      <c r="AE26" s="757"/>
      <c r="AF26" s="757"/>
      <c r="AG26" s="757"/>
      <c r="AH26" s="757"/>
      <c r="AI26" s="757"/>
      <c r="AJ26" s="757"/>
      <c r="AK26" s="757"/>
      <c r="AL26" s="757"/>
      <c r="AM26" s="757"/>
      <c r="AN26" s="757"/>
      <c r="AO26" s="757"/>
      <c r="AP26" s="757"/>
      <c r="AQ26" s="757"/>
      <c r="AR26" s="757"/>
      <c r="AS26" s="757"/>
      <c r="AT26" s="757"/>
      <c r="AU26" s="757"/>
      <c r="AV26" s="757"/>
      <c r="AW26" s="757"/>
      <c r="AX26" s="757"/>
      <c r="AY26" s="757"/>
      <c r="AZ26" s="757"/>
      <c r="BA26" s="757"/>
      <c r="BB26" s="761"/>
      <c r="BC26" s="761"/>
      <c r="BD26" s="761"/>
      <c r="BE26" s="761"/>
      <c r="BF26" s="761"/>
      <c r="BG26" s="761"/>
      <c r="BH26" s="761"/>
      <c r="BI26" s="761"/>
      <c r="BJ26" s="761"/>
      <c r="BK26" s="761"/>
      <c r="BL26" s="761"/>
      <c r="BM26" s="761"/>
      <c r="BN26" s="761"/>
      <c r="BO26" s="761"/>
      <c r="BP26" s="761"/>
      <c r="BQ26" s="761"/>
      <c r="BR26" s="761"/>
      <c r="BS26" s="761"/>
      <c r="BT26" s="761"/>
      <c r="BU26" s="761"/>
      <c r="BV26" s="761"/>
    </row>
    <row r="27" spans="1:74" ht="12" customHeight="1" x14ac:dyDescent="0.25">
      <c r="A27" s="745"/>
      <c r="B27" s="744" t="s">
        <v>1271</v>
      </c>
      <c r="C27" s="744"/>
      <c r="D27" s="744"/>
      <c r="E27" s="744"/>
      <c r="F27" s="744"/>
      <c r="G27" s="744"/>
      <c r="H27" s="744"/>
      <c r="I27" s="744"/>
      <c r="J27" s="744"/>
      <c r="K27" s="744"/>
      <c r="L27" s="744"/>
      <c r="M27" s="744"/>
      <c r="N27" s="744"/>
      <c r="O27" s="744"/>
      <c r="P27" s="744"/>
      <c r="Q27" s="744"/>
      <c r="R27" s="757"/>
      <c r="S27" s="757"/>
      <c r="T27" s="757"/>
      <c r="U27" s="757"/>
      <c r="V27" s="757"/>
      <c r="W27" s="757"/>
      <c r="X27" s="757"/>
      <c r="Y27" s="757"/>
      <c r="Z27" s="757"/>
      <c r="AA27" s="757"/>
      <c r="AB27" s="757"/>
      <c r="AC27" s="757"/>
      <c r="AD27" s="757"/>
      <c r="AE27" s="757"/>
      <c r="AF27" s="757"/>
      <c r="AG27" s="757"/>
      <c r="AH27" s="757"/>
      <c r="AI27" s="757"/>
      <c r="AJ27" s="757"/>
      <c r="AK27" s="757"/>
      <c r="AL27" s="757"/>
      <c r="AM27" s="757"/>
      <c r="AN27" s="757"/>
      <c r="AO27" s="757"/>
      <c r="AP27" s="757"/>
      <c r="AQ27" s="757"/>
      <c r="AR27" s="757"/>
      <c r="AS27" s="757"/>
      <c r="AT27" s="757"/>
      <c r="AU27" s="757"/>
      <c r="AV27" s="757"/>
      <c r="AW27" s="757"/>
      <c r="AX27" s="757"/>
      <c r="AY27" s="757"/>
      <c r="AZ27" s="757"/>
      <c r="BA27" s="757"/>
      <c r="BB27" s="761"/>
      <c r="BC27" s="761"/>
      <c r="BD27" s="761"/>
      <c r="BE27" s="761"/>
      <c r="BF27" s="761"/>
      <c r="BG27" s="761"/>
      <c r="BH27" s="761"/>
      <c r="BI27" s="761"/>
      <c r="BJ27" s="761"/>
      <c r="BK27" s="761"/>
      <c r="BL27" s="761"/>
      <c r="BM27" s="761"/>
      <c r="BN27" s="761"/>
      <c r="BO27" s="761"/>
      <c r="BP27" s="761"/>
      <c r="BQ27" s="761"/>
      <c r="BR27" s="761"/>
      <c r="BS27" s="761"/>
      <c r="BT27" s="761"/>
      <c r="BU27" s="761"/>
      <c r="BV27" s="761"/>
    </row>
    <row r="28" spans="1:74" ht="12" customHeight="1" x14ac:dyDescent="0.25">
      <c r="A28" s="745" t="s">
        <v>1293</v>
      </c>
      <c r="B28" s="743" t="s">
        <v>1272</v>
      </c>
      <c r="C28" s="755">
        <v>87.669539032000003</v>
      </c>
      <c r="D28" s="755">
        <v>89.105446428999997</v>
      </c>
      <c r="E28" s="755">
        <v>84.532160967999999</v>
      </c>
      <c r="F28" s="755">
        <v>80.881458332999998</v>
      </c>
      <c r="G28" s="755">
        <v>83.080089999999998</v>
      </c>
      <c r="H28" s="755">
        <v>90.561086666999998</v>
      </c>
      <c r="I28" s="755">
        <v>96.899555805999995</v>
      </c>
      <c r="J28" s="755">
        <v>96.652301613000006</v>
      </c>
      <c r="K28" s="755">
        <v>89.397353667000004</v>
      </c>
      <c r="L28" s="755">
        <v>82.440146128999999</v>
      </c>
      <c r="M28" s="755">
        <v>90.734643000000005</v>
      </c>
      <c r="N28" s="755">
        <v>92.711557419000002</v>
      </c>
      <c r="O28" s="755">
        <v>86.848057741999995</v>
      </c>
      <c r="P28" s="755">
        <v>89.909287586000005</v>
      </c>
      <c r="Q28" s="755">
        <v>84.684338065000006</v>
      </c>
      <c r="R28" s="755">
        <v>79.478470999999999</v>
      </c>
      <c r="S28" s="755">
        <v>81.690486129000007</v>
      </c>
      <c r="T28" s="755">
        <v>87.001919000000001</v>
      </c>
      <c r="U28" s="755">
        <v>89.570271934999994</v>
      </c>
      <c r="V28" s="755">
        <v>92.572891935000001</v>
      </c>
      <c r="W28" s="755">
        <v>88.077946333</v>
      </c>
      <c r="X28" s="755">
        <v>76.039002257999996</v>
      </c>
      <c r="Y28" s="755">
        <v>88.109331333</v>
      </c>
      <c r="Z28" s="755">
        <v>92.324561613</v>
      </c>
      <c r="AA28" s="755">
        <v>91.454584194000006</v>
      </c>
      <c r="AB28" s="755">
        <v>88.701892142999995</v>
      </c>
      <c r="AC28" s="755">
        <v>89.039572258000007</v>
      </c>
      <c r="AD28" s="755">
        <v>81.314007333000006</v>
      </c>
      <c r="AE28" s="755">
        <v>81.652265161000003</v>
      </c>
      <c r="AF28" s="755">
        <v>86.931796667</v>
      </c>
      <c r="AG28" s="755">
        <v>88.769514516000001</v>
      </c>
      <c r="AH28" s="755">
        <v>89.642775161000003</v>
      </c>
      <c r="AI28" s="755">
        <v>83.643851333000001</v>
      </c>
      <c r="AJ28" s="755">
        <v>81.266027097000006</v>
      </c>
      <c r="AK28" s="755">
        <v>88.606989999999996</v>
      </c>
      <c r="AL28" s="755">
        <v>91.931872257999999</v>
      </c>
      <c r="AM28" s="755">
        <v>93.005491289999995</v>
      </c>
      <c r="AN28" s="755">
        <v>94.828203571000003</v>
      </c>
      <c r="AO28" s="755">
        <v>88.839060967999998</v>
      </c>
      <c r="AP28" s="755">
        <v>78.792008667000005</v>
      </c>
      <c r="AQ28" s="755">
        <v>83.761866452000007</v>
      </c>
      <c r="AR28" s="755">
        <v>91.066354000000004</v>
      </c>
      <c r="AS28" s="755">
        <v>88.582743547999996</v>
      </c>
      <c r="AT28" s="755">
        <v>86.969951289999997</v>
      </c>
      <c r="AU28" s="755">
        <v>81.253144667000001</v>
      </c>
      <c r="AV28" s="755">
        <v>81.313925806</v>
      </c>
      <c r="AW28" s="755">
        <v>82.907534666999993</v>
      </c>
      <c r="AX28" s="755">
        <v>82.662309355000005</v>
      </c>
      <c r="AY28" s="755">
        <v>87.008390968</v>
      </c>
      <c r="AZ28" s="755">
        <v>87.929839999999999</v>
      </c>
      <c r="BA28" s="755">
        <v>86.537670000000006</v>
      </c>
      <c r="BB28" s="759">
        <v>80.736810000000006</v>
      </c>
      <c r="BC28" s="759">
        <v>84.518159999999995</v>
      </c>
      <c r="BD28" s="759">
        <v>92.155559999999994</v>
      </c>
      <c r="BE28" s="759">
        <v>95.384649999999993</v>
      </c>
      <c r="BF28" s="759">
        <v>96.607219999999998</v>
      </c>
      <c r="BG28" s="759">
        <v>90.846999999999994</v>
      </c>
      <c r="BH28" s="759">
        <v>84.298879999999997</v>
      </c>
      <c r="BI28" s="759">
        <v>90.222719999999995</v>
      </c>
      <c r="BJ28" s="759">
        <v>93.325670000000002</v>
      </c>
      <c r="BK28" s="759">
        <v>88.65504</v>
      </c>
      <c r="BL28" s="759">
        <v>90.225359999999995</v>
      </c>
      <c r="BM28" s="759">
        <v>88.187169999999995</v>
      </c>
      <c r="BN28" s="759">
        <v>82.736490000000003</v>
      </c>
      <c r="BO28" s="759">
        <v>84.836619999999996</v>
      </c>
      <c r="BP28" s="759">
        <v>92.646640000000005</v>
      </c>
      <c r="BQ28" s="759">
        <v>95.74933</v>
      </c>
      <c r="BR28" s="759">
        <v>97.0167</v>
      </c>
      <c r="BS28" s="759">
        <v>91.232429999999994</v>
      </c>
      <c r="BT28" s="759">
        <v>84.653919999999999</v>
      </c>
      <c r="BU28" s="759">
        <v>90.558549999999997</v>
      </c>
      <c r="BV28" s="759">
        <v>94.132710000000003</v>
      </c>
    </row>
    <row r="29" spans="1:74" ht="12" customHeight="1" x14ac:dyDescent="0.25">
      <c r="A29" s="745" t="s">
        <v>1294</v>
      </c>
      <c r="B29" s="743" t="s">
        <v>1273</v>
      </c>
      <c r="C29" s="755">
        <v>45.504641612999997</v>
      </c>
      <c r="D29" s="755">
        <v>45.034616429000003</v>
      </c>
      <c r="E29" s="755">
        <v>44.942791290000002</v>
      </c>
      <c r="F29" s="755">
        <v>46.720292333000003</v>
      </c>
      <c r="G29" s="755">
        <v>47.822573871000003</v>
      </c>
      <c r="H29" s="755">
        <v>49.100847999999999</v>
      </c>
      <c r="I29" s="755">
        <v>52.863022258000001</v>
      </c>
      <c r="J29" s="755">
        <v>51.181651289999998</v>
      </c>
      <c r="K29" s="755">
        <v>49.368310000000001</v>
      </c>
      <c r="L29" s="755">
        <v>48.680927742000002</v>
      </c>
      <c r="M29" s="755">
        <v>52.163756667000001</v>
      </c>
      <c r="N29" s="755">
        <v>52.274097419</v>
      </c>
      <c r="O29" s="755">
        <v>48.063936452</v>
      </c>
      <c r="P29" s="755">
        <v>49.111476551999999</v>
      </c>
      <c r="Q29" s="755">
        <v>48.086021934999998</v>
      </c>
      <c r="R29" s="755">
        <v>50.038243667000003</v>
      </c>
      <c r="S29" s="755">
        <v>51.130771613</v>
      </c>
      <c r="T29" s="755">
        <v>50.522972000000003</v>
      </c>
      <c r="U29" s="755">
        <v>49.497171289999997</v>
      </c>
      <c r="V29" s="755">
        <v>50.210035484000002</v>
      </c>
      <c r="W29" s="755">
        <v>49.147840000000002</v>
      </c>
      <c r="X29" s="755">
        <v>45.341980645</v>
      </c>
      <c r="Y29" s="755">
        <v>52.568342332999997</v>
      </c>
      <c r="Z29" s="755">
        <v>52.527170968</v>
      </c>
      <c r="AA29" s="755">
        <v>53.09195871</v>
      </c>
      <c r="AB29" s="755">
        <v>50.805959285999997</v>
      </c>
      <c r="AC29" s="755">
        <v>49.808510968</v>
      </c>
      <c r="AD29" s="755">
        <v>48.822954666999998</v>
      </c>
      <c r="AE29" s="755">
        <v>50.125535806000002</v>
      </c>
      <c r="AF29" s="755">
        <v>50.500202000000002</v>
      </c>
      <c r="AG29" s="755">
        <v>48.790405161000002</v>
      </c>
      <c r="AH29" s="755">
        <v>48.636290967999997</v>
      </c>
      <c r="AI29" s="755">
        <v>47.390492000000002</v>
      </c>
      <c r="AJ29" s="755">
        <v>46.322779355000002</v>
      </c>
      <c r="AK29" s="755">
        <v>49.856300333</v>
      </c>
      <c r="AL29" s="755">
        <v>50.452005161000002</v>
      </c>
      <c r="AM29" s="755">
        <v>50.563997096999998</v>
      </c>
      <c r="AN29" s="755">
        <v>53.578396785999999</v>
      </c>
      <c r="AO29" s="755">
        <v>51.019119676999999</v>
      </c>
      <c r="AP29" s="755">
        <v>49.735833</v>
      </c>
      <c r="AQ29" s="755">
        <v>47.455624194000002</v>
      </c>
      <c r="AR29" s="755">
        <v>50.857714332999997</v>
      </c>
      <c r="AS29" s="755">
        <v>49.367228064999999</v>
      </c>
      <c r="AT29" s="755">
        <v>49.267409999999998</v>
      </c>
      <c r="AU29" s="755">
        <v>46.346944999999998</v>
      </c>
      <c r="AV29" s="755">
        <v>48.019765806000002</v>
      </c>
      <c r="AW29" s="755">
        <v>49.498837666999997</v>
      </c>
      <c r="AX29" s="755">
        <v>49.753949355000003</v>
      </c>
      <c r="AY29" s="755">
        <v>47.492931613000003</v>
      </c>
      <c r="AZ29" s="755">
        <v>47.60519</v>
      </c>
      <c r="BA29" s="755">
        <v>47.576909999999998</v>
      </c>
      <c r="BB29" s="759">
        <v>47.579599999999999</v>
      </c>
      <c r="BC29" s="759">
        <v>48.123199999999997</v>
      </c>
      <c r="BD29" s="759">
        <v>49.012219999999999</v>
      </c>
      <c r="BE29" s="759">
        <v>49.525559999999999</v>
      </c>
      <c r="BF29" s="759">
        <v>49.392159999999997</v>
      </c>
      <c r="BG29" s="759">
        <v>48.10736</v>
      </c>
      <c r="BH29" s="759">
        <v>46.271149999999999</v>
      </c>
      <c r="BI29" s="759">
        <v>49.307769999999998</v>
      </c>
      <c r="BJ29" s="759">
        <v>49.953569999999999</v>
      </c>
      <c r="BK29" s="759">
        <v>47.548859999999998</v>
      </c>
      <c r="BL29" s="759">
        <v>47.853169999999999</v>
      </c>
      <c r="BM29" s="759">
        <v>47.806010000000001</v>
      </c>
      <c r="BN29" s="759">
        <v>47.80829</v>
      </c>
      <c r="BO29" s="759">
        <v>48.431640000000002</v>
      </c>
      <c r="BP29" s="759">
        <v>49.468119999999999</v>
      </c>
      <c r="BQ29" s="759">
        <v>49.949300000000001</v>
      </c>
      <c r="BR29" s="759">
        <v>49.801000000000002</v>
      </c>
      <c r="BS29" s="759">
        <v>48.49371</v>
      </c>
      <c r="BT29" s="759">
        <v>46.62968</v>
      </c>
      <c r="BU29" s="759">
        <v>49.64819</v>
      </c>
      <c r="BV29" s="759">
        <v>50.046109999999999</v>
      </c>
    </row>
    <row r="30" spans="1:74" ht="12" customHeight="1" x14ac:dyDescent="0.25">
      <c r="A30" s="745" t="s">
        <v>1295</v>
      </c>
      <c r="B30" s="743" t="s">
        <v>1274</v>
      </c>
      <c r="C30" s="755">
        <v>42.164897418999999</v>
      </c>
      <c r="D30" s="755">
        <v>44.070830000000001</v>
      </c>
      <c r="E30" s="755">
        <v>39.589369677000001</v>
      </c>
      <c r="F30" s="755">
        <v>34.161166000000001</v>
      </c>
      <c r="G30" s="755">
        <v>35.257516129000003</v>
      </c>
      <c r="H30" s="755">
        <v>41.460238666999999</v>
      </c>
      <c r="I30" s="755">
        <v>44.036533548000001</v>
      </c>
      <c r="J30" s="755">
        <v>45.470650323000001</v>
      </c>
      <c r="K30" s="755">
        <v>40.029043667000003</v>
      </c>
      <c r="L30" s="755">
        <v>33.759218386999997</v>
      </c>
      <c r="M30" s="755">
        <v>38.570886332999997</v>
      </c>
      <c r="N30" s="755">
        <v>40.437460000000002</v>
      </c>
      <c r="O30" s="755">
        <v>38.784121290000002</v>
      </c>
      <c r="P30" s="755">
        <v>40.797811033999999</v>
      </c>
      <c r="Q30" s="755">
        <v>36.598316128999997</v>
      </c>
      <c r="R30" s="755">
        <v>29.440227332999999</v>
      </c>
      <c r="S30" s="755">
        <v>30.559714516</v>
      </c>
      <c r="T30" s="755">
        <v>36.478946999999998</v>
      </c>
      <c r="U30" s="755">
        <v>40.073100644999997</v>
      </c>
      <c r="V30" s="755">
        <v>42.362856452000003</v>
      </c>
      <c r="W30" s="755">
        <v>38.930106332999998</v>
      </c>
      <c r="X30" s="755">
        <v>30.697021613</v>
      </c>
      <c r="Y30" s="755">
        <v>35.540989000000003</v>
      </c>
      <c r="Z30" s="755">
        <v>39.797390645</v>
      </c>
      <c r="AA30" s="755">
        <v>38.362625483999999</v>
      </c>
      <c r="AB30" s="755">
        <v>37.895932856999998</v>
      </c>
      <c r="AC30" s="755">
        <v>39.23106129</v>
      </c>
      <c r="AD30" s="755">
        <v>32.491052666999998</v>
      </c>
      <c r="AE30" s="755">
        <v>31.526729355000001</v>
      </c>
      <c r="AF30" s="755">
        <v>36.431594666999999</v>
      </c>
      <c r="AG30" s="755">
        <v>39.979109354999999</v>
      </c>
      <c r="AH30" s="755">
        <v>41.006484194000002</v>
      </c>
      <c r="AI30" s="755">
        <v>36.253359332999999</v>
      </c>
      <c r="AJ30" s="755">
        <v>34.943247741999997</v>
      </c>
      <c r="AK30" s="755">
        <v>38.750689667000003</v>
      </c>
      <c r="AL30" s="755">
        <v>41.479867097000003</v>
      </c>
      <c r="AM30" s="755">
        <v>42.441494194000001</v>
      </c>
      <c r="AN30" s="755">
        <v>41.249806786000001</v>
      </c>
      <c r="AO30" s="755">
        <v>37.819941290000003</v>
      </c>
      <c r="AP30" s="755">
        <v>29.056175667000002</v>
      </c>
      <c r="AQ30" s="755">
        <v>36.306242257999997</v>
      </c>
      <c r="AR30" s="755">
        <v>40.208639667</v>
      </c>
      <c r="AS30" s="755">
        <v>39.215515484000001</v>
      </c>
      <c r="AT30" s="755">
        <v>37.702541289999999</v>
      </c>
      <c r="AU30" s="755">
        <v>34.906199667000003</v>
      </c>
      <c r="AV30" s="755">
        <v>33.294159999999998</v>
      </c>
      <c r="AW30" s="755">
        <v>33.408696999999997</v>
      </c>
      <c r="AX30" s="755">
        <v>32.908360000000002</v>
      </c>
      <c r="AY30" s="755">
        <v>39.515459354999997</v>
      </c>
      <c r="AZ30" s="755">
        <v>40.324649999999998</v>
      </c>
      <c r="BA30" s="755">
        <v>38.960760000000001</v>
      </c>
      <c r="BB30" s="759">
        <v>33.157209999999999</v>
      </c>
      <c r="BC30" s="759">
        <v>36.394970000000001</v>
      </c>
      <c r="BD30" s="759">
        <v>43.143340000000002</v>
      </c>
      <c r="BE30" s="759">
        <v>45.859090000000002</v>
      </c>
      <c r="BF30" s="759">
        <v>47.215060000000001</v>
      </c>
      <c r="BG30" s="759">
        <v>42.739640000000001</v>
      </c>
      <c r="BH30" s="759">
        <v>38.027729999999998</v>
      </c>
      <c r="BI30" s="759">
        <v>40.914949999999997</v>
      </c>
      <c r="BJ30" s="759">
        <v>43.372100000000003</v>
      </c>
      <c r="BK30" s="759">
        <v>41.106180000000002</v>
      </c>
      <c r="BL30" s="759">
        <v>42.372190000000003</v>
      </c>
      <c r="BM30" s="759">
        <v>40.381160000000001</v>
      </c>
      <c r="BN30" s="759">
        <v>34.928199999999997</v>
      </c>
      <c r="BO30" s="759">
        <v>36.404980000000002</v>
      </c>
      <c r="BP30" s="759">
        <v>43.178519999999999</v>
      </c>
      <c r="BQ30" s="759">
        <v>45.80003</v>
      </c>
      <c r="BR30" s="759">
        <v>47.215710000000001</v>
      </c>
      <c r="BS30" s="759">
        <v>42.738720000000001</v>
      </c>
      <c r="BT30" s="759">
        <v>38.024239999999999</v>
      </c>
      <c r="BU30" s="759">
        <v>40.91037</v>
      </c>
      <c r="BV30" s="759">
        <v>44.08661</v>
      </c>
    </row>
    <row r="31" spans="1:74" ht="12" customHeight="1" x14ac:dyDescent="0.25">
      <c r="A31" s="745" t="s">
        <v>1296</v>
      </c>
      <c r="B31" s="743" t="s">
        <v>1275</v>
      </c>
      <c r="C31" s="755">
        <v>774.64563128999998</v>
      </c>
      <c r="D31" s="755">
        <v>792.10246036000001</v>
      </c>
      <c r="E31" s="755">
        <v>778.96744032000004</v>
      </c>
      <c r="F31" s="755">
        <v>744.35115332999999</v>
      </c>
      <c r="G31" s="755">
        <v>645.01380676999997</v>
      </c>
      <c r="H31" s="755">
        <v>676.553988</v>
      </c>
      <c r="I31" s="755">
        <v>674.06131289999996</v>
      </c>
      <c r="J31" s="755">
        <v>613.85539613000003</v>
      </c>
      <c r="K31" s="755">
        <v>533.83639966999999</v>
      </c>
      <c r="L31" s="755">
        <v>532.68520612999998</v>
      </c>
      <c r="M31" s="755">
        <v>640.06554332999997</v>
      </c>
      <c r="N31" s="755">
        <v>742.46820322999997</v>
      </c>
      <c r="O31" s="755">
        <v>821.41558065000004</v>
      </c>
      <c r="P31" s="755">
        <v>827.78718069000001</v>
      </c>
      <c r="Q31" s="755">
        <v>878.24658645</v>
      </c>
      <c r="R31" s="755">
        <v>857.82957366999995</v>
      </c>
      <c r="S31" s="755">
        <v>817.91646903000003</v>
      </c>
      <c r="T31" s="755">
        <v>770.84955000000002</v>
      </c>
      <c r="U31" s="755">
        <v>688.27955515999997</v>
      </c>
      <c r="V31" s="755">
        <v>627.67772967999997</v>
      </c>
      <c r="W31" s="755">
        <v>542.63057232999995</v>
      </c>
      <c r="X31" s="755">
        <v>555.78584612999998</v>
      </c>
      <c r="Y31" s="755">
        <v>624.04956566999999</v>
      </c>
      <c r="Z31" s="755">
        <v>722.26893226000004</v>
      </c>
      <c r="AA31" s="755">
        <v>859.19755386999998</v>
      </c>
      <c r="AB31" s="755">
        <v>839.74820785999998</v>
      </c>
      <c r="AC31" s="755">
        <v>939.54722516000004</v>
      </c>
      <c r="AD31" s="755">
        <v>974.03716732999999</v>
      </c>
      <c r="AE31" s="755">
        <v>1038.8743452000001</v>
      </c>
      <c r="AF31" s="755">
        <v>1002.7604357</v>
      </c>
      <c r="AG31" s="755">
        <v>850.41308193999998</v>
      </c>
      <c r="AH31" s="755">
        <v>701.31058710000002</v>
      </c>
      <c r="AI31" s="755">
        <v>632.59275032999994</v>
      </c>
      <c r="AJ31" s="755">
        <v>586.15417613</v>
      </c>
      <c r="AK31" s="755">
        <v>680.69504800000004</v>
      </c>
      <c r="AL31" s="755">
        <v>717.90284773999997</v>
      </c>
      <c r="AM31" s="755">
        <v>821.34171903000004</v>
      </c>
      <c r="AN31" s="755">
        <v>907.10224178999999</v>
      </c>
      <c r="AO31" s="755">
        <v>832.44233483999994</v>
      </c>
      <c r="AP31" s="755">
        <v>911.52879567000002</v>
      </c>
      <c r="AQ31" s="755">
        <v>976.87824129000001</v>
      </c>
      <c r="AR31" s="755">
        <v>927.25361099999998</v>
      </c>
      <c r="AS31" s="755">
        <v>770.40075161000004</v>
      </c>
      <c r="AT31" s="755">
        <v>686.35490031999996</v>
      </c>
      <c r="AU31" s="755">
        <v>618.24352066999995</v>
      </c>
      <c r="AV31" s="755">
        <v>601.68967128999998</v>
      </c>
      <c r="AW31" s="755">
        <v>734.41338800000005</v>
      </c>
      <c r="AX31" s="755">
        <v>760.50417258000004</v>
      </c>
      <c r="AY31" s="755">
        <v>788.01370870999995</v>
      </c>
      <c r="AZ31" s="755">
        <v>765.40005951000001</v>
      </c>
      <c r="BA31" s="755">
        <v>771.24858978999998</v>
      </c>
      <c r="BB31" s="759">
        <v>877.76509999999996</v>
      </c>
      <c r="BC31" s="759">
        <v>902.57889999999998</v>
      </c>
      <c r="BD31" s="759">
        <v>927.15869999999995</v>
      </c>
      <c r="BE31" s="759">
        <v>817.64239999999995</v>
      </c>
      <c r="BF31" s="759">
        <v>709.14949999999999</v>
      </c>
      <c r="BG31" s="759">
        <v>623.80909999999994</v>
      </c>
      <c r="BH31" s="759">
        <v>626.18859999999995</v>
      </c>
      <c r="BI31" s="759">
        <v>674.25480000000005</v>
      </c>
      <c r="BJ31" s="759">
        <v>731.96479999999997</v>
      </c>
      <c r="BK31" s="759">
        <v>778.43240000000003</v>
      </c>
      <c r="BL31" s="759">
        <v>733.45849999999996</v>
      </c>
      <c r="BM31" s="759">
        <v>732.93020000000001</v>
      </c>
      <c r="BN31" s="759">
        <v>804.35090000000002</v>
      </c>
      <c r="BO31" s="759">
        <v>885.68140000000005</v>
      </c>
      <c r="BP31" s="759">
        <v>902.04070000000002</v>
      </c>
      <c r="BQ31" s="759">
        <v>858.29909999999995</v>
      </c>
      <c r="BR31" s="759">
        <v>733.22799999999995</v>
      </c>
      <c r="BS31" s="759">
        <v>617.29639999999995</v>
      </c>
      <c r="BT31" s="759">
        <v>616.78060000000005</v>
      </c>
      <c r="BU31" s="759">
        <v>675.94299999999998</v>
      </c>
      <c r="BV31" s="759">
        <v>759.97379999999998</v>
      </c>
    </row>
    <row r="32" spans="1:74" ht="12" customHeight="1" x14ac:dyDescent="0.25">
      <c r="A32" s="745" t="s">
        <v>1297</v>
      </c>
      <c r="B32" s="743" t="s">
        <v>1298</v>
      </c>
      <c r="C32" s="755">
        <v>43.932736452</v>
      </c>
      <c r="D32" s="755">
        <v>45.003540000000001</v>
      </c>
      <c r="E32" s="755">
        <v>44.967559354999999</v>
      </c>
      <c r="F32" s="755">
        <v>42.414259999999999</v>
      </c>
      <c r="G32" s="755">
        <v>44.843578065000003</v>
      </c>
      <c r="H32" s="755">
        <v>43.386921332999997</v>
      </c>
      <c r="I32" s="755">
        <v>43.765389999999996</v>
      </c>
      <c r="J32" s="755">
        <v>43.359441935</v>
      </c>
      <c r="K32" s="755">
        <v>40.095380667000001</v>
      </c>
      <c r="L32" s="755">
        <v>42.678458065000001</v>
      </c>
      <c r="M32" s="755">
        <v>44.454274333000001</v>
      </c>
      <c r="N32" s="755">
        <v>44.418981934999998</v>
      </c>
      <c r="O32" s="755">
        <v>42.967937419000002</v>
      </c>
      <c r="P32" s="755">
        <v>42.875302413999997</v>
      </c>
      <c r="Q32" s="755">
        <v>42.424471935</v>
      </c>
      <c r="R32" s="755">
        <v>40.298993666999998</v>
      </c>
      <c r="S32" s="755">
        <v>43.285173870999998</v>
      </c>
      <c r="T32" s="755">
        <v>41.713087332999997</v>
      </c>
      <c r="U32" s="755">
        <v>42.297266452000002</v>
      </c>
      <c r="V32" s="755">
        <v>42.718181289999997</v>
      </c>
      <c r="W32" s="755">
        <v>44.222527333000002</v>
      </c>
      <c r="X32" s="755">
        <v>43.650560968000001</v>
      </c>
      <c r="Y32" s="755">
        <v>45.461655667000002</v>
      </c>
      <c r="Z32" s="755">
        <v>46.899470968000003</v>
      </c>
      <c r="AA32" s="755">
        <v>44.599987419000001</v>
      </c>
      <c r="AB32" s="755">
        <v>44.245685356999999</v>
      </c>
      <c r="AC32" s="755">
        <v>44.661697742000001</v>
      </c>
      <c r="AD32" s="755">
        <v>44.559727000000002</v>
      </c>
      <c r="AE32" s="755">
        <v>41.401838386999998</v>
      </c>
      <c r="AF32" s="755">
        <v>40.464573000000001</v>
      </c>
      <c r="AG32" s="755">
        <v>43.722583548000003</v>
      </c>
      <c r="AH32" s="755">
        <v>43.388112903</v>
      </c>
      <c r="AI32" s="755">
        <v>43.232041332999998</v>
      </c>
      <c r="AJ32" s="755">
        <v>39.645459676999998</v>
      </c>
      <c r="AK32" s="755">
        <v>42.975232667</v>
      </c>
      <c r="AL32" s="755">
        <v>50.675089677000003</v>
      </c>
      <c r="AM32" s="755">
        <v>45.400248386999998</v>
      </c>
      <c r="AN32" s="755">
        <v>47.346689642999998</v>
      </c>
      <c r="AO32" s="755">
        <v>45.615766129000001</v>
      </c>
      <c r="AP32" s="755">
        <v>41.531317000000001</v>
      </c>
      <c r="AQ32" s="755">
        <v>46.268224515999997</v>
      </c>
      <c r="AR32" s="755">
        <v>45.636848667000002</v>
      </c>
      <c r="AS32" s="755">
        <v>46.314695161000003</v>
      </c>
      <c r="AT32" s="755">
        <v>46.088248387</v>
      </c>
      <c r="AU32" s="755">
        <v>46.265818332999999</v>
      </c>
      <c r="AV32" s="755">
        <v>43.444437741999998</v>
      </c>
      <c r="AW32" s="755">
        <v>46.576905332999999</v>
      </c>
      <c r="AX32" s="755">
        <v>48.448320645000003</v>
      </c>
      <c r="AY32" s="755">
        <v>45.610750645000003</v>
      </c>
      <c r="AZ32" s="755">
        <v>45.310279999999999</v>
      </c>
      <c r="BA32" s="755">
        <v>45.602849999999997</v>
      </c>
      <c r="BB32" s="759">
        <v>44.544789999999999</v>
      </c>
      <c r="BC32" s="759">
        <v>44.934989999999999</v>
      </c>
      <c r="BD32" s="759">
        <v>44.39855</v>
      </c>
      <c r="BE32" s="759">
        <v>44.340649999999997</v>
      </c>
      <c r="BF32" s="759">
        <v>44.333770000000001</v>
      </c>
      <c r="BG32" s="759">
        <v>44.907550000000001</v>
      </c>
      <c r="BH32" s="759">
        <v>43.971440000000001</v>
      </c>
      <c r="BI32" s="759">
        <v>45.92248</v>
      </c>
      <c r="BJ32" s="759">
        <v>45.921349999999997</v>
      </c>
      <c r="BK32" s="759">
        <v>45.325800000000001</v>
      </c>
      <c r="BL32" s="759">
        <v>45.137210000000003</v>
      </c>
      <c r="BM32" s="759">
        <v>45.37668</v>
      </c>
      <c r="BN32" s="759">
        <v>44.379130000000004</v>
      </c>
      <c r="BO32" s="759">
        <v>44.813639999999999</v>
      </c>
      <c r="BP32" s="759">
        <v>44.309669999999997</v>
      </c>
      <c r="BQ32" s="759">
        <v>44.275550000000003</v>
      </c>
      <c r="BR32" s="759">
        <v>44.286079999999998</v>
      </c>
      <c r="BS32" s="759">
        <v>46.397550000000003</v>
      </c>
      <c r="BT32" s="759">
        <v>45.43929</v>
      </c>
      <c r="BU32" s="759">
        <v>47.463709999999999</v>
      </c>
      <c r="BV32" s="759">
        <v>47.90157</v>
      </c>
    </row>
    <row r="33" spans="1:74" ht="12" customHeight="1" x14ac:dyDescent="0.25">
      <c r="A33" s="745" t="s">
        <v>1299</v>
      </c>
      <c r="B33" s="743" t="s">
        <v>1276</v>
      </c>
      <c r="C33" s="755">
        <v>36.585473548000003</v>
      </c>
      <c r="D33" s="755">
        <v>52.11927</v>
      </c>
      <c r="E33" s="755">
        <v>65.720646129000002</v>
      </c>
      <c r="F33" s="755">
        <v>77.927199666999996</v>
      </c>
      <c r="G33" s="755">
        <v>79.228675160999998</v>
      </c>
      <c r="H33" s="755">
        <v>83.734214332999997</v>
      </c>
      <c r="I33" s="755">
        <v>83.208725161000004</v>
      </c>
      <c r="J33" s="755">
        <v>85.140890967999994</v>
      </c>
      <c r="K33" s="755">
        <v>72.591643332999993</v>
      </c>
      <c r="L33" s="755">
        <v>60.496674515999999</v>
      </c>
      <c r="M33" s="755">
        <v>56.718111999999998</v>
      </c>
      <c r="N33" s="755">
        <v>49.846796128999998</v>
      </c>
      <c r="O33" s="755">
        <v>47.038115161</v>
      </c>
      <c r="P33" s="755">
        <v>75.880881379000002</v>
      </c>
      <c r="Q33" s="755">
        <v>82.928109676999995</v>
      </c>
      <c r="R33" s="755">
        <v>94.370477332999997</v>
      </c>
      <c r="S33" s="755">
        <v>108.87104194</v>
      </c>
      <c r="T33" s="755">
        <v>113.92419767</v>
      </c>
      <c r="U33" s="755">
        <v>125.37022355000001</v>
      </c>
      <c r="V33" s="755">
        <v>126.0775771</v>
      </c>
      <c r="W33" s="755">
        <v>119.472632</v>
      </c>
      <c r="X33" s="755">
        <v>101.50332258</v>
      </c>
      <c r="Y33" s="755">
        <v>90.980193666999995</v>
      </c>
      <c r="Z33" s="755">
        <v>77.063442257999995</v>
      </c>
      <c r="AA33" s="755">
        <v>64.882917742000004</v>
      </c>
      <c r="AB33" s="755">
        <v>90.228339285999994</v>
      </c>
      <c r="AC33" s="755">
        <v>135.48919903000001</v>
      </c>
      <c r="AD33" s="755">
        <v>154.87008367000001</v>
      </c>
      <c r="AE33" s="755">
        <v>180.82211871000001</v>
      </c>
      <c r="AF33" s="755">
        <v>203.649787</v>
      </c>
      <c r="AG33" s="755">
        <v>183.54394871</v>
      </c>
      <c r="AH33" s="755">
        <v>173.35868128999999</v>
      </c>
      <c r="AI33" s="755">
        <v>168.63314532999999</v>
      </c>
      <c r="AJ33" s="755">
        <v>153.90305839000001</v>
      </c>
      <c r="AK33" s="755">
        <v>112.41202</v>
      </c>
      <c r="AL33" s="755">
        <v>108.30697386999999</v>
      </c>
      <c r="AM33" s="755">
        <v>108.85941097</v>
      </c>
      <c r="AN33" s="755">
        <v>145.43438964000001</v>
      </c>
      <c r="AO33" s="755">
        <v>166.16417838999999</v>
      </c>
      <c r="AP33" s="755">
        <v>206.11655467</v>
      </c>
      <c r="AQ33" s="755">
        <v>225.65802871</v>
      </c>
      <c r="AR33" s="755">
        <v>257.06952767000001</v>
      </c>
      <c r="AS33" s="755">
        <v>221.31306613000001</v>
      </c>
      <c r="AT33" s="755">
        <v>222.56658515999999</v>
      </c>
      <c r="AU33" s="755">
        <v>213.09980032999999</v>
      </c>
      <c r="AV33" s="755">
        <v>166.62587902999999</v>
      </c>
      <c r="AW33" s="755">
        <v>130.60753632999999</v>
      </c>
      <c r="AX33" s="755">
        <v>101.80924967999999</v>
      </c>
      <c r="AY33" s="755">
        <v>116.66101387</v>
      </c>
      <c r="AZ33" s="755">
        <v>155.49879999999999</v>
      </c>
      <c r="BA33" s="755">
        <v>196.6311</v>
      </c>
      <c r="BB33" s="759">
        <v>220.00239999999999</v>
      </c>
      <c r="BC33" s="759">
        <v>245.11279999999999</v>
      </c>
      <c r="BD33" s="759">
        <v>267.89139999999998</v>
      </c>
      <c r="BE33" s="759">
        <v>244.63800000000001</v>
      </c>
      <c r="BF33" s="759">
        <v>248.3476</v>
      </c>
      <c r="BG33" s="759">
        <v>234.16489999999999</v>
      </c>
      <c r="BH33" s="759">
        <v>207.39359999999999</v>
      </c>
      <c r="BI33" s="759">
        <v>160.4991</v>
      </c>
      <c r="BJ33" s="759">
        <v>139.75129999999999</v>
      </c>
      <c r="BK33" s="759">
        <v>132.07599999999999</v>
      </c>
      <c r="BL33" s="759">
        <v>178.21510000000001</v>
      </c>
      <c r="BM33" s="759">
        <v>225.1627</v>
      </c>
      <c r="BN33" s="759">
        <v>251.02420000000001</v>
      </c>
      <c r="BO33" s="759">
        <v>280.16480000000001</v>
      </c>
      <c r="BP33" s="759">
        <v>322.68869999999998</v>
      </c>
      <c r="BQ33" s="759">
        <v>296.11790000000002</v>
      </c>
      <c r="BR33" s="759">
        <v>299.11369999999999</v>
      </c>
      <c r="BS33" s="759">
        <v>279.17529999999999</v>
      </c>
      <c r="BT33" s="759">
        <v>252.10820000000001</v>
      </c>
      <c r="BU33" s="759">
        <v>192.8785</v>
      </c>
      <c r="BV33" s="759">
        <v>167.22460000000001</v>
      </c>
    </row>
    <row r="34" spans="1:74" ht="12" customHeight="1" x14ac:dyDescent="0.25">
      <c r="A34" s="745" t="s">
        <v>1300</v>
      </c>
      <c r="B34" s="743" t="s">
        <v>1301</v>
      </c>
      <c r="C34" s="755">
        <v>488.58888516000002</v>
      </c>
      <c r="D34" s="755">
        <v>532.41565178999997</v>
      </c>
      <c r="E34" s="755">
        <v>493.32166354999998</v>
      </c>
      <c r="F34" s="755">
        <v>595.01529300000004</v>
      </c>
      <c r="G34" s="755">
        <v>552.78653548</v>
      </c>
      <c r="H34" s="755">
        <v>446.98553199999998</v>
      </c>
      <c r="I34" s="755">
        <v>440.82438547999999</v>
      </c>
      <c r="J34" s="755">
        <v>421.61836032000002</v>
      </c>
      <c r="K34" s="755">
        <v>465.36499566999998</v>
      </c>
      <c r="L34" s="755">
        <v>527.85582515999999</v>
      </c>
      <c r="M34" s="755">
        <v>655.43803500000001</v>
      </c>
      <c r="N34" s="755">
        <v>647.74718355000005</v>
      </c>
      <c r="O34" s="755">
        <v>595.06076773999996</v>
      </c>
      <c r="P34" s="755">
        <v>693.73911862</v>
      </c>
      <c r="Q34" s="755">
        <v>707.09006548000002</v>
      </c>
      <c r="R34" s="755">
        <v>692.69869767</v>
      </c>
      <c r="S34" s="755">
        <v>607.48352612999997</v>
      </c>
      <c r="T34" s="755">
        <v>542.994371</v>
      </c>
      <c r="U34" s="755">
        <v>567.90676902999996</v>
      </c>
      <c r="V34" s="755">
        <v>438.02674805999999</v>
      </c>
      <c r="W34" s="755">
        <v>546.35598500000003</v>
      </c>
      <c r="X34" s="755">
        <v>655.41744160999997</v>
      </c>
      <c r="Y34" s="755">
        <v>646.26066900000001</v>
      </c>
      <c r="Z34" s="755">
        <v>745.87159065000003</v>
      </c>
      <c r="AA34" s="755">
        <v>639.40507129000002</v>
      </c>
      <c r="AB34" s="755">
        <v>756.38948749999997</v>
      </c>
      <c r="AC34" s="755">
        <v>805.41476967999995</v>
      </c>
      <c r="AD34" s="755">
        <v>819.69927567000002</v>
      </c>
      <c r="AE34" s="755">
        <v>723.53042676999996</v>
      </c>
      <c r="AF34" s="755">
        <v>659.715868</v>
      </c>
      <c r="AG34" s="755">
        <v>514.45694742000001</v>
      </c>
      <c r="AH34" s="755">
        <v>439.07933484</v>
      </c>
      <c r="AI34" s="755">
        <v>594.66060800000002</v>
      </c>
      <c r="AJ34" s="755">
        <v>815.57877097000005</v>
      </c>
      <c r="AK34" s="755">
        <v>801.96512967000001</v>
      </c>
      <c r="AL34" s="755">
        <v>792.01370065000003</v>
      </c>
      <c r="AM34" s="755">
        <v>865.61246226000003</v>
      </c>
      <c r="AN34" s="755">
        <v>859.64438536</v>
      </c>
      <c r="AO34" s="755">
        <v>879.13055032</v>
      </c>
      <c r="AP34" s="755">
        <v>891.82400967000001</v>
      </c>
      <c r="AQ34" s="755">
        <v>760.57159677000004</v>
      </c>
      <c r="AR34" s="755">
        <v>811.76041733</v>
      </c>
      <c r="AS34" s="755">
        <v>515.96990418999997</v>
      </c>
      <c r="AT34" s="755">
        <v>629.36804902999995</v>
      </c>
      <c r="AU34" s="755">
        <v>598.55256233</v>
      </c>
      <c r="AV34" s="755">
        <v>681.34499968</v>
      </c>
      <c r="AW34" s="755">
        <v>747.69309599999997</v>
      </c>
      <c r="AX34" s="755">
        <v>799.97103676999996</v>
      </c>
      <c r="AY34" s="755">
        <v>810.87940031999995</v>
      </c>
      <c r="AZ34" s="755">
        <v>887.3288</v>
      </c>
      <c r="BA34" s="755">
        <v>955.5412</v>
      </c>
      <c r="BB34" s="759">
        <v>1007.1609999999999</v>
      </c>
      <c r="BC34" s="759">
        <v>898.41719999999998</v>
      </c>
      <c r="BD34" s="759">
        <v>860.14070000000004</v>
      </c>
      <c r="BE34" s="759">
        <v>695.26329999999996</v>
      </c>
      <c r="BF34" s="759">
        <v>624.17219999999998</v>
      </c>
      <c r="BG34" s="759">
        <v>727.8374</v>
      </c>
      <c r="BH34" s="759">
        <v>892.86749999999995</v>
      </c>
      <c r="BI34" s="759">
        <v>1002.003</v>
      </c>
      <c r="BJ34" s="759">
        <v>960.31449999999995</v>
      </c>
      <c r="BK34" s="759">
        <v>977.11990000000003</v>
      </c>
      <c r="BL34" s="759">
        <v>1009.571</v>
      </c>
      <c r="BM34" s="759">
        <v>1083.423</v>
      </c>
      <c r="BN34" s="759">
        <v>1139.999</v>
      </c>
      <c r="BO34" s="759">
        <v>1018.375</v>
      </c>
      <c r="BP34" s="759">
        <v>959.90160000000003</v>
      </c>
      <c r="BQ34" s="759">
        <v>774.26120000000003</v>
      </c>
      <c r="BR34" s="759">
        <v>698.15769999999998</v>
      </c>
      <c r="BS34" s="759">
        <v>810.0095</v>
      </c>
      <c r="BT34" s="759">
        <v>1001.136</v>
      </c>
      <c r="BU34" s="759">
        <v>1120.712</v>
      </c>
      <c r="BV34" s="759">
        <v>1059.509</v>
      </c>
    </row>
    <row r="35" spans="1:74" ht="12" customHeight="1" x14ac:dyDescent="0.25">
      <c r="A35" s="745"/>
      <c r="B35" s="744" t="s">
        <v>1277</v>
      </c>
      <c r="C35" s="744"/>
      <c r="D35" s="744"/>
      <c r="E35" s="744"/>
      <c r="F35" s="744"/>
      <c r="G35" s="744"/>
      <c r="H35" s="744"/>
      <c r="I35" s="744"/>
      <c r="J35" s="744"/>
      <c r="K35" s="744"/>
      <c r="L35" s="744"/>
      <c r="M35" s="744"/>
      <c r="N35" s="744"/>
      <c r="O35" s="744"/>
      <c r="P35" s="744"/>
      <c r="Q35" s="744"/>
      <c r="R35" s="744"/>
      <c r="S35" s="744"/>
      <c r="T35" s="744"/>
      <c r="U35" s="744"/>
      <c r="V35" s="744"/>
      <c r="W35" s="744"/>
      <c r="X35" s="744"/>
      <c r="Y35" s="744"/>
      <c r="Z35" s="744"/>
      <c r="AA35" s="744"/>
      <c r="AB35" s="744"/>
      <c r="AC35" s="744"/>
      <c r="AD35" s="744"/>
      <c r="AE35" s="744"/>
      <c r="AF35" s="744"/>
      <c r="AG35" s="744"/>
      <c r="AH35" s="744"/>
      <c r="AI35" s="744"/>
      <c r="AJ35" s="744"/>
      <c r="AK35" s="744"/>
      <c r="AL35" s="744"/>
      <c r="AM35" s="744"/>
      <c r="AN35" s="744"/>
      <c r="AO35" s="744"/>
      <c r="AP35" s="744"/>
      <c r="AQ35" s="744"/>
      <c r="AR35" s="744"/>
      <c r="AS35" s="744"/>
      <c r="AT35" s="744"/>
      <c r="AU35" s="744"/>
      <c r="AV35" s="744"/>
      <c r="AW35" s="744"/>
      <c r="AX35" s="744"/>
      <c r="AY35" s="744"/>
      <c r="AZ35" s="744"/>
      <c r="BA35" s="744"/>
      <c r="BB35" s="760"/>
      <c r="BC35" s="760"/>
      <c r="BD35" s="760"/>
      <c r="BE35" s="760"/>
      <c r="BF35" s="760"/>
      <c r="BG35" s="760"/>
      <c r="BH35" s="760"/>
      <c r="BI35" s="760"/>
      <c r="BJ35" s="760"/>
      <c r="BK35" s="760"/>
      <c r="BL35" s="760"/>
      <c r="BM35" s="760"/>
      <c r="BN35" s="760"/>
      <c r="BO35" s="760"/>
      <c r="BP35" s="760"/>
      <c r="BQ35" s="760"/>
      <c r="BR35" s="760"/>
      <c r="BS35" s="760"/>
      <c r="BT35" s="760"/>
      <c r="BU35" s="760"/>
      <c r="BV35" s="760"/>
    </row>
    <row r="36" spans="1:74" ht="12" customHeight="1" x14ac:dyDescent="0.25">
      <c r="A36" s="745" t="s">
        <v>1302</v>
      </c>
      <c r="B36" s="743" t="s">
        <v>1272</v>
      </c>
      <c r="C36" s="755">
        <v>87.867138065000006</v>
      </c>
      <c r="D36" s="755">
        <v>85.755869642999997</v>
      </c>
      <c r="E36" s="755">
        <v>82.213852903000003</v>
      </c>
      <c r="F36" s="755">
        <v>84.973880667000003</v>
      </c>
      <c r="G36" s="755">
        <v>82.615485160999995</v>
      </c>
      <c r="H36" s="755">
        <v>85.444905000000006</v>
      </c>
      <c r="I36" s="755">
        <v>90.044173225999998</v>
      </c>
      <c r="J36" s="755">
        <v>87.530528709999999</v>
      </c>
      <c r="K36" s="755">
        <v>85.796890667</v>
      </c>
      <c r="L36" s="755">
        <v>81.926635805999993</v>
      </c>
      <c r="M36" s="755">
        <v>86.592538332999993</v>
      </c>
      <c r="N36" s="755">
        <v>86.535071290000005</v>
      </c>
      <c r="O36" s="755">
        <v>87.178150645000002</v>
      </c>
      <c r="P36" s="755">
        <v>86.459406207000001</v>
      </c>
      <c r="Q36" s="755">
        <v>83.446302580999998</v>
      </c>
      <c r="R36" s="755">
        <v>79.804471667000001</v>
      </c>
      <c r="S36" s="755">
        <v>82.701045805999996</v>
      </c>
      <c r="T36" s="755">
        <v>86.599012999999999</v>
      </c>
      <c r="U36" s="755">
        <v>87.787956773999994</v>
      </c>
      <c r="V36" s="755">
        <v>87.50917871</v>
      </c>
      <c r="W36" s="755">
        <v>84.055154999999999</v>
      </c>
      <c r="X36" s="755">
        <v>81.031503548000003</v>
      </c>
      <c r="Y36" s="755">
        <v>87.972992667</v>
      </c>
      <c r="Z36" s="755">
        <v>87.028333548000006</v>
      </c>
      <c r="AA36" s="755">
        <v>84.453289677000001</v>
      </c>
      <c r="AB36" s="755">
        <v>85.588372143000001</v>
      </c>
      <c r="AC36" s="755">
        <v>82.275655483999998</v>
      </c>
      <c r="AD36" s="755">
        <v>82.139969667000003</v>
      </c>
      <c r="AE36" s="755">
        <v>81.197520323000006</v>
      </c>
      <c r="AF36" s="755">
        <v>87.561066332999999</v>
      </c>
      <c r="AG36" s="755">
        <v>89.173561934999995</v>
      </c>
      <c r="AH36" s="755">
        <v>89.735734839000003</v>
      </c>
      <c r="AI36" s="755">
        <v>82.700850000000003</v>
      </c>
      <c r="AJ36" s="755">
        <v>80.766040645000004</v>
      </c>
      <c r="AK36" s="755">
        <v>85.554282999999998</v>
      </c>
      <c r="AL36" s="755">
        <v>89.220497742000006</v>
      </c>
      <c r="AM36" s="755">
        <v>88.047301289999993</v>
      </c>
      <c r="AN36" s="755">
        <v>88.739302143000003</v>
      </c>
      <c r="AO36" s="755">
        <v>85.525243548000006</v>
      </c>
      <c r="AP36" s="755">
        <v>83.281142333000005</v>
      </c>
      <c r="AQ36" s="755">
        <v>87.005520967999999</v>
      </c>
      <c r="AR36" s="755">
        <v>87.597988666999996</v>
      </c>
      <c r="AS36" s="755">
        <v>88.437413871000004</v>
      </c>
      <c r="AT36" s="755">
        <v>86.164435161</v>
      </c>
      <c r="AU36" s="755">
        <v>82.707935332999995</v>
      </c>
      <c r="AV36" s="755">
        <v>81.359735806000003</v>
      </c>
      <c r="AW36" s="755">
        <v>84.951902666999999</v>
      </c>
      <c r="AX36" s="755">
        <v>86.340682258000001</v>
      </c>
      <c r="AY36" s="755">
        <v>83.442774838999995</v>
      </c>
      <c r="AZ36" s="755">
        <v>88.739310000000003</v>
      </c>
      <c r="BA36" s="755">
        <v>85.52525</v>
      </c>
      <c r="BB36" s="759">
        <v>83.281149999999997</v>
      </c>
      <c r="BC36" s="759">
        <v>87.005520000000004</v>
      </c>
      <c r="BD36" s="759">
        <v>87.597989999999996</v>
      </c>
      <c r="BE36" s="759">
        <v>88.437420000000003</v>
      </c>
      <c r="BF36" s="759">
        <v>86.164439999999999</v>
      </c>
      <c r="BG36" s="759">
        <v>82.707939999999994</v>
      </c>
      <c r="BH36" s="759">
        <v>81.359740000000002</v>
      </c>
      <c r="BI36" s="759">
        <v>84.951909999999998</v>
      </c>
      <c r="BJ36" s="759">
        <v>86.340689999999995</v>
      </c>
      <c r="BK36" s="759">
        <v>83.442779999999999</v>
      </c>
      <c r="BL36" s="759">
        <v>88.739329999999995</v>
      </c>
      <c r="BM36" s="759">
        <v>85.525239999999997</v>
      </c>
      <c r="BN36" s="759">
        <v>83.281149999999997</v>
      </c>
      <c r="BO36" s="759">
        <v>87.005520000000004</v>
      </c>
      <c r="BP36" s="759">
        <v>87.597989999999996</v>
      </c>
      <c r="BQ36" s="759">
        <v>88.437420000000003</v>
      </c>
      <c r="BR36" s="759">
        <v>86.164439999999999</v>
      </c>
      <c r="BS36" s="759">
        <v>82.707939999999994</v>
      </c>
      <c r="BT36" s="759">
        <v>81.359740000000002</v>
      </c>
      <c r="BU36" s="759">
        <v>84.951909999999998</v>
      </c>
      <c r="BV36" s="759">
        <v>86.340689999999995</v>
      </c>
    </row>
    <row r="37" spans="1:74" ht="12" customHeight="1" x14ac:dyDescent="0.25">
      <c r="A37" s="745" t="s">
        <v>1303</v>
      </c>
      <c r="B37" s="743" t="s">
        <v>1273</v>
      </c>
      <c r="C37" s="755">
        <v>77.734065483999998</v>
      </c>
      <c r="D37" s="755">
        <v>76.355656070999999</v>
      </c>
      <c r="E37" s="755">
        <v>71.921558387000005</v>
      </c>
      <c r="F37" s="755">
        <v>74.052329</v>
      </c>
      <c r="G37" s="755">
        <v>72.413695484000002</v>
      </c>
      <c r="H37" s="755">
        <v>75.076522667000006</v>
      </c>
      <c r="I37" s="755">
        <v>78.753087097000005</v>
      </c>
      <c r="J37" s="755">
        <v>76.730671935000004</v>
      </c>
      <c r="K37" s="755">
        <v>74.982308333000006</v>
      </c>
      <c r="L37" s="755">
        <v>71.150958064999998</v>
      </c>
      <c r="M37" s="755">
        <v>75.358210333000002</v>
      </c>
      <c r="N37" s="755">
        <v>75.284815805999997</v>
      </c>
      <c r="O37" s="755">
        <v>77.353405160999998</v>
      </c>
      <c r="P37" s="755">
        <v>76.663916207</v>
      </c>
      <c r="Q37" s="755">
        <v>73.170486128999997</v>
      </c>
      <c r="R37" s="755">
        <v>69.459921667000003</v>
      </c>
      <c r="S37" s="755">
        <v>72.250842903000006</v>
      </c>
      <c r="T37" s="755">
        <v>77.306466333000003</v>
      </c>
      <c r="U37" s="755">
        <v>77.917148386999997</v>
      </c>
      <c r="V37" s="755">
        <v>77.709256773999996</v>
      </c>
      <c r="W37" s="755">
        <v>74.648477</v>
      </c>
      <c r="X37" s="755">
        <v>71.757252581000003</v>
      </c>
      <c r="Y37" s="755">
        <v>77.499739667</v>
      </c>
      <c r="Z37" s="755">
        <v>76.829975160999993</v>
      </c>
      <c r="AA37" s="755">
        <v>74.715646129000007</v>
      </c>
      <c r="AB37" s="755">
        <v>75.907274286000003</v>
      </c>
      <c r="AC37" s="755">
        <v>72.293825483999996</v>
      </c>
      <c r="AD37" s="755">
        <v>72.471619666999999</v>
      </c>
      <c r="AE37" s="755">
        <v>71.358009354999993</v>
      </c>
      <c r="AF37" s="755">
        <v>78.213498000000001</v>
      </c>
      <c r="AG37" s="755">
        <v>79.487701290000004</v>
      </c>
      <c r="AH37" s="755">
        <v>80.058484839000002</v>
      </c>
      <c r="AI37" s="755">
        <v>73.553342333000003</v>
      </c>
      <c r="AJ37" s="755">
        <v>71.688103548000001</v>
      </c>
      <c r="AK37" s="755">
        <v>75.591104666999996</v>
      </c>
      <c r="AL37" s="755">
        <v>79.114194194000007</v>
      </c>
      <c r="AM37" s="755">
        <v>78.807691934999994</v>
      </c>
      <c r="AN37" s="755">
        <v>79.436413213999998</v>
      </c>
      <c r="AO37" s="755">
        <v>76.225479355000004</v>
      </c>
      <c r="AP37" s="755">
        <v>74.135964999999999</v>
      </c>
      <c r="AQ37" s="755">
        <v>78.201606451999993</v>
      </c>
      <c r="AR37" s="755">
        <v>78.892517333000001</v>
      </c>
      <c r="AS37" s="755">
        <v>79.815566774000004</v>
      </c>
      <c r="AT37" s="755">
        <v>77.461069355000006</v>
      </c>
      <c r="AU37" s="755">
        <v>74.561853999999997</v>
      </c>
      <c r="AV37" s="755">
        <v>72.412935160999993</v>
      </c>
      <c r="AW37" s="755">
        <v>76.065044</v>
      </c>
      <c r="AX37" s="755">
        <v>77.225767418999993</v>
      </c>
      <c r="AY37" s="755">
        <v>74.331828709999996</v>
      </c>
      <c r="AZ37" s="755">
        <v>79.436419999999998</v>
      </c>
      <c r="BA37" s="755">
        <v>76.225480000000005</v>
      </c>
      <c r="BB37" s="759">
        <v>74.13597</v>
      </c>
      <c r="BC37" s="759">
        <v>78.201610000000002</v>
      </c>
      <c r="BD37" s="759">
        <v>78.892520000000005</v>
      </c>
      <c r="BE37" s="759">
        <v>79.815569999999994</v>
      </c>
      <c r="BF37" s="759">
        <v>77.461070000000007</v>
      </c>
      <c r="BG37" s="759">
        <v>74.561859999999996</v>
      </c>
      <c r="BH37" s="759">
        <v>72.412940000000006</v>
      </c>
      <c r="BI37" s="759">
        <v>76.065049999999999</v>
      </c>
      <c r="BJ37" s="759">
        <v>77.225769999999997</v>
      </c>
      <c r="BK37" s="759">
        <v>74.331829999999997</v>
      </c>
      <c r="BL37" s="759">
        <v>79.436440000000005</v>
      </c>
      <c r="BM37" s="759">
        <v>76.225480000000005</v>
      </c>
      <c r="BN37" s="759">
        <v>74.13597</v>
      </c>
      <c r="BO37" s="759">
        <v>78.201610000000002</v>
      </c>
      <c r="BP37" s="759">
        <v>78.892520000000005</v>
      </c>
      <c r="BQ37" s="759">
        <v>79.815569999999994</v>
      </c>
      <c r="BR37" s="759">
        <v>77.461070000000007</v>
      </c>
      <c r="BS37" s="759">
        <v>74.561859999999996</v>
      </c>
      <c r="BT37" s="759">
        <v>72.412940000000006</v>
      </c>
      <c r="BU37" s="759">
        <v>76.065049999999999</v>
      </c>
      <c r="BV37" s="759">
        <v>77.225769999999997</v>
      </c>
    </row>
    <row r="38" spans="1:74" ht="12" customHeight="1" x14ac:dyDescent="0.25">
      <c r="A38" s="745" t="s">
        <v>1304</v>
      </c>
      <c r="B38" s="743" t="s">
        <v>1274</v>
      </c>
      <c r="C38" s="755">
        <v>10.133072581</v>
      </c>
      <c r="D38" s="755">
        <v>9.4002135714000001</v>
      </c>
      <c r="E38" s="755">
        <v>10.292294516</v>
      </c>
      <c r="F38" s="755">
        <v>10.921551666999999</v>
      </c>
      <c r="G38" s="755">
        <v>10.201789677000001</v>
      </c>
      <c r="H38" s="755">
        <v>10.368382333</v>
      </c>
      <c r="I38" s="755">
        <v>11.291086129</v>
      </c>
      <c r="J38" s="755">
        <v>10.799856774</v>
      </c>
      <c r="K38" s="755">
        <v>10.814582333000001</v>
      </c>
      <c r="L38" s="755">
        <v>10.775677741999999</v>
      </c>
      <c r="M38" s="755">
        <v>11.234328</v>
      </c>
      <c r="N38" s="755">
        <v>11.250255484</v>
      </c>
      <c r="O38" s="755">
        <v>9.8247454838999992</v>
      </c>
      <c r="P38" s="755">
        <v>9.7954899999999991</v>
      </c>
      <c r="Q38" s="755">
        <v>10.275816452000001</v>
      </c>
      <c r="R38" s="755">
        <v>10.34455</v>
      </c>
      <c r="S38" s="755">
        <v>10.450202902999999</v>
      </c>
      <c r="T38" s="755">
        <v>9.2925466666999998</v>
      </c>
      <c r="U38" s="755">
        <v>9.8708083871000003</v>
      </c>
      <c r="V38" s="755">
        <v>9.7999219355000005</v>
      </c>
      <c r="W38" s="755">
        <v>9.4066779999999994</v>
      </c>
      <c r="X38" s="755">
        <v>9.2742509677000005</v>
      </c>
      <c r="Y38" s="755">
        <v>10.473253</v>
      </c>
      <c r="Z38" s="755">
        <v>10.198358387000001</v>
      </c>
      <c r="AA38" s="755">
        <v>9.7376435483999995</v>
      </c>
      <c r="AB38" s="755">
        <v>9.6810978570999993</v>
      </c>
      <c r="AC38" s="755">
        <v>9.9818300000000004</v>
      </c>
      <c r="AD38" s="755">
        <v>9.6683500000000002</v>
      </c>
      <c r="AE38" s="755">
        <v>9.8395109677000008</v>
      </c>
      <c r="AF38" s="755">
        <v>9.3475683332999999</v>
      </c>
      <c r="AG38" s="755">
        <v>9.6858606452</v>
      </c>
      <c r="AH38" s="755">
        <v>9.6772500000000008</v>
      </c>
      <c r="AI38" s="755">
        <v>9.1475076666999993</v>
      </c>
      <c r="AJ38" s="755">
        <v>9.0779370967999995</v>
      </c>
      <c r="AK38" s="755">
        <v>9.9631783333000001</v>
      </c>
      <c r="AL38" s="755">
        <v>10.106303548</v>
      </c>
      <c r="AM38" s="755">
        <v>9.2396093548000007</v>
      </c>
      <c r="AN38" s="755">
        <v>9.3028889285999998</v>
      </c>
      <c r="AO38" s="755">
        <v>9.2997641934999997</v>
      </c>
      <c r="AP38" s="755">
        <v>9.1451773332999995</v>
      </c>
      <c r="AQ38" s="755">
        <v>8.8039145161000008</v>
      </c>
      <c r="AR38" s="755">
        <v>8.7054713333000002</v>
      </c>
      <c r="AS38" s="755">
        <v>8.6218470967999998</v>
      </c>
      <c r="AT38" s="755">
        <v>8.7033658065000008</v>
      </c>
      <c r="AU38" s="755">
        <v>8.1460813332999997</v>
      </c>
      <c r="AV38" s="755">
        <v>8.9468006451999997</v>
      </c>
      <c r="AW38" s="755">
        <v>8.8868586667000002</v>
      </c>
      <c r="AX38" s="755">
        <v>9.1149148387000007</v>
      </c>
      <c r="AY38" s="755">
        <v>9.1109461290000002</v>
      </c>
      <c r="AZ38" s="755">
        <v>9.3028890000000004</v>
      </c>
      <c r="BA38" s="755">
        <v>9.2997639999999997</v>
      </c>
      <c r="BB38" s="759">
        <v>9.1451770000000003</v>
      </c>
      <c r="BC38" s="759">
        <v>8.8039149999999999</v>
      </c>
      <c r="BD38" s="759">
        <v>8.7054709999999993</v>
      </c>
      <c r="BE38" s="759">
        <v>8.6218470000000007</v>
      </c>
      <c r="BF38" s="759">
        <v>8.7033660000000008</v>
      </c>
      <c r="BG38" s="759">
        <v>8.1460810000000006</v>
      </c>
      <c r="BH38" s="759">
        <v>8.9468010000000007</v>
      </c>
      <c r="BI38" s="759">
        <v>8.8868589999999994</v>
      </c>
      <c r="BJ38" s="759">
        <v>9.1149149999999999</v>
      </c>
      <c r="BK38" s="759">
        <v>9.1109460000000002</v>
      </c>
      <c r="BL38" s="759">
        <v>9.3028890000000004</v>
      </c>
      <c r="BM38" s="759">
        <v>9.2997669999999992</v>
      </c>
      <c r="BN38" s="759">
        <v>9.1451770000000003</v>
      </c>
      <c r="BO38" s="759">
        <v>8.8039149999999999</v>
      </c>
      <c r="BP38" s="759">
        <v>8.7054709999999993</v>
      </c>
      <c r="BQ38" s="759">
        <v>8.6218470000000007</v>
      </c>
      <c r="BR38" s="759">
        <v>8.7033660000000008</v>
      </c>
      <c r="BS38" s="759">
        <v>8.1460810000000006</v>
      </c>
      <c r="BT38" s="759">
        <v>8.9468010000000007</v>
      </c>
      <c r="BU38" s="759">
        <v>8.8868589999999994</v>
      </c>
      <c r="BV38" s="759">
        <v>9.1149149999999999</v>
      </c>
    </row>
    <row r="39" spans="1:74" ht="12" customHeight="1" x14ac:dyDescent="0.25">
      <c r="A39" s="745" t="s">
        <v>1305</v>
      </c>
      <c r="B39" s="743" t="s">
        <v>1275</v>
      </c>
      <c r="C39" s="755">
        <v>4.0118999999999998</v>
      </c>
      <c r="D39" s="755">
        <v>3.8288082143</v>
      </c>
      <c r="E39" s="755">
        <v>4.2875383870999997</v>
      </c>
      <c r="F39" s="755">
        <v>4.6814080000000002</v>
      </c>
      <c r="G39" s="755">
        <v>4.1931348386999998</v>
      </c>
      <c r="H39" s="755">
        <v>3.9154640000000001</v>
      </c>
      <c r="I39" s="755">
        <v>3.8167854838999999</v>
      </c>
      <c r="J39" s="755">
        <v>2.9866916129000001</v>
      </c>
      <c r="K39" s="755">
        <v>2.6343320000000001</v>
      </c>
      <c r="L39" s="755">
        <v>3.7793458064999998</v>
      </c>
      <c r="M39" s="755">
        <v>4.5288053333000002</v>
      </c>
      <c r="N39" s="755">
        <v>4.8079764516000001</v>
      </c>
      <c r="O39" s="755">
        <v>4.8599645160999998</v>
      </c>
      <c r="P39" s="755">
        <v>4.5926489654999996</v>
      </c>
      <c r="Q39" s="755">
        <v>5.2978248387000004</v>
      </c>
      <c r="R39" s="755">
        <v>4.7713713333000003</v>
      </c>
      <c r="S39" s="755">
        <v>4.2248535483999996</v>
      </c>
      <c r="T39" s="755">
        <v>3.712682</v>
      </c>
      <c r="U39" s="755">
        <v>3.8275570968000001</v>
      </c>
      <c r="V39" s="755">
        <v>3.5980338710000002</v>
      </c>
      <c r="W39" s="755">
        <v>2.9588800000000002</v>
      </c>
      <c r="X39" s="755">
        <v>3.5320941934999999</v>
      </c>
      <c r="Y39" s="755">
        <v>2.892595</v>
      </c>
      <c r="Z39" s="755">
        <v>4.4331367742000003</v>
      </c>
      <c r="AA39" s="755">
        <v>4.9266861290000001</v>
      </c>
      <c r="AB39" s="755">
        <v>4.6534975000000003</v>
      </c>
      <c r="AC39" s="755">
        <v>4.6971945160999997</v>
      </c>
      <c r="AD39" s="755">
        <v>5.6283196667000004</v>
      </c>
      <c r="AE39" s="755">
        <v>5.7766290322999998</v>
      </c>
      <c r="AF39" s="755">
        <v>4.6353683332999998</v>
      </c>
      <c r="AG39" s="755">
        <v>4.1441477419000003</v>
      </c>
      <c r="AH39" s="755">
        <v>3.5550187097000001</v>
      </c>
      <c r="AI39" s="755">
        <v>2.9717653333</v>
      </c>
      <c r="AJ39" s="755">
        <v>3.6483432258000001</v>
      </c>
      <c r="AK39" s="755">
        <v>4.7925786666999999</v>
      </c>
      <c r="AL39" s="755">
        <v>3.9328264516</v>
      </c>
      <c r="AM39" s="755">
        <v>4.331906129</v>
      </c>
      <c r="AN39" s="755">
        <v>4.8056257142999996</v>
      </c>
      <c r="AO39" s="755">
        <v>4.7026361290000001</v>
      </c>
      <c r="AP39" s="755">
        <v>4.8066396666999998</v>
      </c>
      <c r="AQ39" s="755">
        <v>4.8785393548</v>
      </c>
      <c r="AR39" s="755">
        <v>4.5666393333000004</v>
      </c>
      <c r="AS39" s="755">
        <v>4.2605003225999996</v>
      </c>
      <c r="AT39" s="755">
        <v>3.9703612903000001</v>
      </c>
      <c r="AU39" s="755">
        <v>3.907823</v>
      </c>
      <c r="AV39" s="755">
        <v>4.1472899999999999</v>
      </c>
      <c r="AW39" s="755">
        <v>4.7900869999999998</v>
      </c>
      <c r="AX39" s="755">
        <v>4.9058767742000002</v>
      </c>
      <c r="AY39" s="755">
        <v>3.7126190323000001</v>
      </c>
      <c r="AZ39" s="755">
        <v>4.8056279999999996</v>
      </c>
      <c r="BA39" s="755">
        <v>4.7026370000000002</v>
      </c>
      <c r="BB39" s="759">
        <v>4.8066409999999999</v>
      </c>
      <c r="BC39" s="759">
        <v>4.8785410000000002</v>
      </c>
      <c r="BD39" s="759">
        <v>4.5666399999999996</v>
      </c>
      <c r="BE39" s="759">
        <v>4.2605019999999998</v>
      </c>
      <c r="BF39" s="759">
        <v>3.970364</v>
      </c>
      <c r="BG39" s="759">
        <v>3.9078249999999999</v>
      </c>
      <c r="BH39" s="759">
        <v>4.1472910000000001</v>
      </c>
      <c r="BI39" s="759">
        <v>4.790089</v>
      </c>
      <c r="BJ39" s="759">
        <v>4.9058780000000004</v>
      </c>
      <c r="BK39" s="759">
        <v>3.7126199999999998</v>
      </c>
      <c r="BL39" s="759">
        <v>4.8056279999999996</v>
      </c>
      <c r="BM39" s="759">
        <v>4.702642</v>
      </c>
      <c r="BN39" s="759">
        <v>4.8066409999999999</v>
      </c>
      <c r="BO39" s="759">
        <v>4.8785410000000002</v>
      </c>
      <c r="BP39" s="759">
        <v>4.5666399999999996</v>
      </c>
      <c r="BQ39" s="759">
        <v>4.2605019999999998</v>
      </c>
      <c r="BR39" s="759">
        <v>3.970364</v>
      </c>
      <c r="BS39" s="759">
        <v>3.9078249999999999</v>
      </c>
      <c r="BT39" s="759">
        <v>4.1472910000000001</v>
      </c>
      <c r="BU39" s="759">
        <v>4.790089</v>
      </c>
      <c r="BV39" s="759">
        <v>4.9058780000000004</v>
      </c>
    </row>
    <row r="40" spans="1:74" ht="12" customHeight="1" x14ac:dyDescent="0.25">
      <c r="A40" s="745" t="s">
        <v>1306</v>
      </c>
      <c r="B40" s="743" t="s">
        <v>1276</v>
      </c>
      <c r="C40" s="755">
        <v>0.68389258065000003</v>
      </c>
      <c r="D40" s="755">
        <v>0.86478571428999995</v>
      </c>
      <c r="E40" s="755">
        <v>1.1263461290000001</v>
      </c>
      <c r="F40" s="755">
        <v>1.3767263332999999</v>
      </c>
      <c r="G40" s="755">
        <v>1.5503116129000001</v>
      </c>
      <c r="H40" s="755">
        <v>1.5190483333</v>
      </c>
      <c r="I40" s="755">
        <v>1.5352512903</v>
      </c>
      <c r="J40" s="755">
        <v>1.5543638710000001</v>
      </c>
      <c r="K40" s="755">
        <v>1.3124826667</v>
      </c>
      <c r="L40" s="755">
        <v>1.1026629031999999</v>
      </c>
      <c r="M40" s="755">
        <v>0.93725433332999997</v>
      </c>
      <c r="N40" s="755">
        <v>0.79496741935000004</v>
      </c>
      <c r="O40" s="755">
        <v>0.89096322580999998</v>
      </c>
      <c r="P40" s="755">
        <v>1.4143968966</v>
      </c>
      <c r="Q40" s="755">
        <v>1.5058235484</v>
      </c>
      <c r="R40" s="755">
        <v>1.6189066667000001</v>
      </c>
      <c r="S40" s="755">
        <v>1.6187354839000001</v>
      </c>
      <c r="T40" s="755">
        <v>1.8590519999999999</v>
      </c>
      <c r="U40" s="755">
        <v>1.8811487096999999</v>
      </c>
      <c r="V40" s="755">
        <v>1.9606783871</v>
      </c>
      <c r="W40" s="755">
        <v>1.6963296667000001</v>
      </c>
      <c r="X40" s="755">
        <v>1.4393803225999999</v>
      </c>
      <c r="Y40" s="755">
        <v>1.2579443333</v>
      </c>
      <c r="Z40" s="755">
        <v>1.1147222581</v>
      </c>
      <c r="AA40" s="755">
        <v>0.60723193547999998</v>
      </c>
      <c r="AB40" s="755">
        <v>1.0199439286</v>
      </c>
      <c r="AC40" s="755">
        <v>1.4607448386999999</v>
      </c>
      <c r="AD40" s="755">
        <v>1.651108</v>
      </c>
      <c r="AE40" s="755">
        <v>1.8474016128999999</v>
      </c>
      <c r="AF40" s="755">
        <v>2.1911126667</v>
      </c>
      <c r="AG40" s="755">
        <v>2.0432051613</v>
      </c>
      <c r="AH40" s="755">
        <v>1.9327041935</v>
      </c>
      <c r="AI40" s="755">
        <v>1.8697003333</v>
      </c>
      <c r="AJ40" s="755">
        <v>1.624823871</v>
      </c>
      <c r="AK40" s="755">
        <v>1.2242686667</v>
      </c>
      <c r="AL40" s="755">
        <v>1.0215387096999999</v>
      </c>
      <c r="AM40" s="755">
        <v>1.0589254839</v>
      </c>
      <c r="AN40" s="755">
        <v>1.4607821429000001</v>
      </c>
      <c r="AO40" s="755">
        <v>1.673153871</v>
      </c>
      <c r="AP40" s="755">
        <v>2.1748889999999999</v>
      </c>
      <c r="AQ40" s="755">
        <v>2.4023641935</v>
      </c>
      <c r="AR40" s="755">
        <v>3.0514253333000001</v>
      </c>
      <c r="AS40" s="755">
        <v>2.5036519355000002</v>
      </c>
      <c r="AT40" s="755">
        <v>2.6202351613000001</v>
      </c>
      <c r="AU40" s="755">
        <v>2.538049</v>
      </c>
      <c r="AV40" s="755">
        <v>1.8674900000000001</v>
      </c>
      <c r="AW40" s="755">
        <v>1.3320696667</v>
      </c>
      <c r="AX40" s="755">
        <v>1.0364454838999999</v>
      </c>
      <c r="AY40" s="755">
        <v>1.1445187097</v>
      </c>
      <c r="AZ40" s="755">
        <v>1.705087</v>
      </c>
      <c r="BA40" s="755">
        <v>2.0967449999999999</v>
      </c>
      <c r="BB40" s="759">
        <v>2.4093270000000002</v>
      </c>
      <c r="BC40" s="759">
        <v>2.6231819999999999</v>
      </c>
      <c r="BD40" s="759">
        <v>2.833602</v>
      </c>
      <c r="BE40" s="759">
        <v>2.8213430000000002</v>
      </c>
      <c r="BF40" s="759">
        <v>2.8909349999999998</v>
      </c>
      <c r="BG40" s="759">
        <v>2.8776989999999998</v>
      </c>
      <c r="BH40" s="759">
        <v>2.8171599999999999</v>
      </c>
      <c r="BI40" s="759">
        <v>2.7224590000000002</v>
      </c>
      <c r="BJ40" s="759">
        <v>2.623726</v>
      </c>
      <c r="BK40" s="759">
        <v>2.6223900000000002</v>
      </c>
      <c r="BL40" s="759">
        <v>2.893265</v>
      </c>
      <c r="BM40" s="759">
        <v>3.04434</v>
      </c>
      <c r="BN40" s="759">
        <v>3.1836150000000001</v>
      </c>
      <c r="BO40" s="759">
        <v>3.2726250000000001</v>
      </c>
      <c r="BP40" s="759">
        <v>3.3931100000000001</v>
      </c>
      <c r="BQ40" s="759">
        <v>3.316065</v>
      </c>
      <c r="BR40" s="759">
        <v>3.3389880000000001</v>
      </c>
      <c r="BS40" s="759">
        <v>3.2921330000000002</v>
      </c>
      <c r="BT40" s="759">
        <v>3.207376</v>
      </c>
      <c r="BU40" s="759">
        <v>3.0952299999999999</v>
      </c>
      <c r="BV40" s="759">
        <v>2.98393</v>
      </c>
    </row>
    <row r="41" spans="1:74" ht="12" customHeight="1" x14ac:dyDescent="0.25">
      <c r="A41" s="745" t="s">
        <v>1307</v>
      </c>
      <c r="B41" s="743" t="s">
        <v>1284</v>
      </c>
      <c r="C41" s="756" t="s">
        <v>1323</v>
      </c>
      <c r="D41" s="756" t="s">
        <v>1323</v>
      </c>
      <c r="E41" s="756" t="s">
        <v>1323</v>
      </c>
      <c r="F41" s="756" t="s">
        <v>1323</v>
      </c>
      <c r="G41" s="756" t="s">
        <v>1323</v>
      </c>
      <c r="H41" s="756" t="s">
        <v>1323</v>
      </c>
      <c r="I41" s="756" t="s">
        <v>1323</v>
      </c>
      <c r="J41" s="756" t="s">
        <v>1323</v>
      </c>
      <c r="K41" s="756" t="s">
        <v>1323</v>
      </c>
      <c r="L41" s="756" t="s">
        <v>1323</v>
      </c>
      <c r="M41" s="756" t="s">
        <v>1323</v>
      </c>
      <c r="N41" s="756" t="s">
        <v>1323</v>
      </c>
      <c r="O41" s="755">
        <v>31.600177419000001</v>
      </c>
      <c r="P41" s="755">
        <v>39.468034482999997</v>
      </c>
      <c r="Q41" s="755">
        <v>49.198064516000002</v>
      </c>
      <c r="R41" s="755">
        <v>56.764566666999997</v>
      </c>
      <c r="S41" s="755">
        <v>60.612612902999999</v>
      </c>
      <c r="T41" s="755">
        <v>64.258899999999997</v>
      </c>
      <c r="U41" s="755">
        <v>64.525290322999993</v>
      </c>
      <c r="V41" s="755">
        <v>62.633612903</v>
      </c>
      <c r="W41" s="755">
        <v>57.845933332999998</v>
      </c>
      <c r="X41" s="755">
        <v>50.066580645000002</v>
      </c>
      <c r="Y41" s="755">
        <v>41.894799999999996</v>
      </c>
      <c r="Z41" s="755">
        <v>37.649838709999997</v>
      </c>
      <c r="AA41" s="755">
        <v>40.194516129</v>
      </c>
      <c r="AB41" s="755">
        <v>49.434107142999999</v>
      </c>
      <c r="AC41" s="755">
        <v>63.627677419000001</v>
      </c>
      <c r="AD41" s="755">
        <v>73.170866666999999</v>
      </c>
      <c r="AE41" s="755">
        <v>78.167354838999998</v>
      </c>
      <c r="AF41" s="755">
        <v>82.892399999999995</v>
      </c>
      <c r="AG41" s="755">
        <v>82.407935484000006</v>
      </c>
      <c r="AH41" s="755">
        <v>79.988258064999997</v>
      </c>
      <c r="AI41" s="755">
        <v>74.179333333000002</v>
      </c>
      <c r="AJ41" s="755">
        <v>64.191419354999994</v>
      </c>
      <c r="AK41" s="755">
        <v>52.036866666999998</v>
      </c>
      <c r="AL41" s="755">
        <v>47.47916129</v>
      </c>
      <c r="AM41" s="755">
        <v>52.087290322999998</v>
      </c>
      <c r="AN41" s="755">
        <v>62.928392856999999</v>
      </c>
      <c r="AO41" s="755">
        <v>78.305967742000007</v>
      </c>
      <c r="AP41" s="755">
        <v>91.191299999999998</v>
      </c>
      <c r="AQ41" s="755">
        <v>97.088580644999993</v>
      </c>
      <c r="AR41" s="755">
        <v>101.98909999999999</v>
      </c>
      <c r="AS41" s="755">
        <v>101.51474193999999</v>
      </c>
      <c r="AT41" s="755">
        <v>97.356677418999993</v>
      </c>
      <c r="AU41" s="755">
        <v>89.350633333000005</v>
      </c>
      <c r="AV41" s="755">
        <v>77.432548386999997</v>
      </c>
      <c r="AW41" s="755">
        <v>63.813166666999997</v>
      </c>
      <c r="AX41" s="755">
        <v>57.216967742000001</v>
      </c>
      <c r="AY41" s="755">
        <v>62.548516128999999</v>
      </c>
      <c r="AZ41" s="755">
        <v>76.191659999999999</v>
      </c>
      <c r="BA41" s="755">
        <v>95.602099999999993</v>
      </c>
      <c r="BB41" s="759">
        <v>109.8085</v>
      </c>
      <c r="BC41" s="759">
        <v>116.6956</v>
      </c>
      <c r="BD41" s="759">
        <v>122.2002</v>
      </c>
      <c r="BE41" s="759">
        <v>122.2349</v>
      </c>
      <c r="BF41" s="759">
        <v>118.214</v>
      </c>
      <c r="BG41" s="759">
        <v>109.512</v>
      </c>
      <c r="BH41" s="759">
        <v>95.020189999999999</v>
      </c>
      <c r="BI41" s="759">
        <v>78.790539999999993</v>
      </c>
      <c r="BJ41" s="759">
        <v>70.685779999999994</v>
      </c>
      <c r="BK41" s="759">
        <v>74.695620000000005</v>
      </c>
      <c r="BL41" s="759">
        <v>90.980329999999995</v>
      </c>
      <c r="BM41" s="759">
        <v>114.09950000000001</v>
      </c>
      <c r="BN41" s="759">
        <v>131.08279999999999</v>
      </c>
      <c r="BO41" s="759">
        <v>139.34299999999999</v>
      </c>
      <c r="BP41" s="759">
        <v>145.97710000000001</v>
      </c>
      <c r="BQ41" s="759">
        <v>146.0865</v>
      </c>
      <c r="BR41" s="759">
        <v>141.34719999999999</v>
      </c>
      <c r="BS41" s="759">
        <v>131.01259999999999</v>
      </c>
      <c r="BT41" s="759">
        <v>113.7376</v>
      </c>
      <c r="BU41" s="759">
        <v>94.364170000000001</v>
      </c>
      <c r="BV41" s="759">
        <v>84.715720000000005</v>
      </c>
    </row>
    <row r="42" spans="1:74" ht="12" customHeight="1" x14ac:dyDescent="0.25">
      <c r="A42" s="745" t="s">
        <v>1308</v>
      </c>
      <c r="B42" s="743" t="s">
        <v>1309</v>
      </c>
      <c r="C42" s="756" t="s">
        <v>1323</v>
      </c>
      <c r="D42" s="756" t="s">
        <v>1323</v>
      </c>
      <c r="E42" s="756" t="s">
        <v>1323</v>
      </c>
      <c r="F42" s="756" t="s">
        <v>1323</v>
      </c>
      <c r="G42" s="756" t="s">
        <v>1323</v>
      </c>
      <c r="H42" s="756" t="s">
        <v>1323</v>
      </c>
      <c r="I42" s="756" t="s">
        <v>1323</v>
      </c>
      <c r="J42" s="756" t="s">
        <v>1323</v>
      </c>
      <c r="K42" s="756" t="s">
        <v>1323</v>
      </c>
      <c r="L42" s="756" t="s">
        <v>1323</v>
      </c>
      <c r="M42" s="756" t="s">
        <v>1323</v>
      </c>
      <c r="N42" s="756" t="s">
        <v>1323</v>
      </c>
      <c r="O42" s="755">
        <v>16.771761290000001</v>
      </c>
      <c r="P42" s="755">
        <v>21.442851724000001</v>
      </c>
      <c r="Q42" s="755">
        <v>26.921129032</v>
      </c>
      <c r="R42" s="755">
        <v>31.69913</v>
      </c>
      <c r="S42" s="755">
        <v>34.117064515999999</v>
      </c>
      <c r="T42" s="755">
        <v>36.633033333</v>
      </c>
      <c r="U42" s="755">
        <v>36.980935484</v>
      </c>
      <c r="V42" s="755">
        <v>35.897354839000002</v>
      </c>
      <c r="W42" s="755">
        <v>32.970500000000001</v>
      </c>
      <c r="X42" s="755">
        <v>28.528380644999999</v>
      </c>
      <c r="Y42" s="755">
        <v>24.190596667000001</v>
      </c>
      <c r="Z42" s="755">
        <v>21.049419355000001</v>
      </c>
      <c r="AA42" s="755">
        <v>22.674606451999999</v>
      </c>
      <c r="AB42" s="755">
        <v>28.194789285999999</v>
      </c>
      <c r="AC42" s="755">
        <v>36.989645160999999</v>
      </c>
      <c r="AD42" s="755">
        <v>42.771466666999999</v>
      </c>
      <c r="AE42" s="755">
        <v>45.640548387000003</v>
      </c>
      <c r="AF42" s="755">
        <v>48.959266667000001</v>
      </c>
      <c r="AG42" s="755">
        <v>48.217935484000002</v>
      </c>
      <c r="AH42" s="755">
        <v>46.640838709999997</v>
      </c>
      <c r="AI42" s="755">
        <v>43.110500000000002</v>
      </c>
      <c r="AJ42" s="755">
        <v>37.313935483999998</v>
      </c>
      <c r="AK42" s="755">
        <v>30.124613332999999</v>
      </c>
      <c r="AL42" s="755">
        <v>27.141303226000002</v>
      </c>
      <c r="AM42" s="755">
        <v>29.747622581000002</v>
      </c>
      <c r="AN42" s="755">
        <v>36.008107142999997</v>
      </c>
      <c r="AO42" s="755">
        <v>44.972645161000003</v>
      </c>
      <c r="AP42" s="755">
        <v>53.201733333</v>
      </c>
      <c r="AQ42" s="755">
        <v>56.697645160999997</v>
      </c>
      <c r="AR42" s="755">
        <v>59.7744</v>
      </c>
      <c r="AS42" s="755">
        <v>59.314838709999997</v>
      </c>
      <c r="AT42" s="755">
        <v>56.830580644999998</v>
      </c>
      <c r="AU42" s="755">
        <v>51.491700000000002</v>
      </c>
      <c r="AV42" s="755">
        <v>44.883258065</v>
      </c>
      <c r="AW42" s="755">
        <v>37.124600000000001</v>
      </c>
      <c r="AX42" s="755">
        <v>33.051903226</v>
      </c>
      <c r="AY42" s="755">
        <v>36.207451613000003</v>
      </c>
      <c r="AZ42" s="755">
        <v>44.205820000000003</v>
      </c>
      <c r="BA42" s="755">
        <v>55.942549999999997</v>
      </c>
      <c r="BB42" s="759">
        <v>64.752790000000005</v>
      </c>
      <c r="BC42" s="759">
        <v>68.743870000000001</v>
      </c>
      <c r="BD42" s="759">
        <v>72.245050000000006</v>
      </c>
      <c r="BE42" s="759">
        <v>72.037180000000006</v>
      </c>
      <c r="BF42" s="759">
        <v>69.721199999999996</v>
      </c>
      <c r="BG42" s="759">
        <v>64.18168</v>
      </c>
      <c r="BH42" s="759">
        <v>55.713619999999999</v>
      </c>
      <c r="BI42" s="759">
        <v>46.410939999999997</v>
      </c>
      <c r="BJ42" s="759">
        <v>41.08061</v>
      </c>
      <c r="BK42" s="759">
        <v>42.837679999999999</v>
      </c>
      <c r="BL42" s="759">
        <v>52.368839999999999</v>
      </c>
      <c r="BM42" s="759">
        <v>66.309650000000005</v>
      </c>
      <c r="BN42" s="759">
        <v>76.825370000000007</v>
      </c>
      <c r="BO42" s="759">
        <v>81.626840000000001</v>
      </c>
      <c r="BP42" s="759">
        <v>85.866219999999998</v>
      </c>
      <c r="BQ42" s="759">
        <v>85.694230000000005</v>
      </c>
      <c r="BR42" s="759">
        <v>83.018330000000006</v>
      </c>
      <c r="BS42" s="759">
        <v>76.49485</v>
      </c>
      <c r="BT42" s="759">
        <v>66.476230000000001</v>
      </c>
      <c r="BU42" s="759">
        <v>55.426119999999997</v>
      </c>
      <c r="BV42" s="759">
        <v>49.099829999999997</v>
      </c>
    </row>
    <row r="43" spans="1:74" ht="12" customHeight="1" x14ac:dyDescent="0.25">
      <c r="A43" s="745" t="s">
        <v>1310</v>
      </c>
      <c r="B43" s="743" t="s">
        <v>1311</v>
      </c>
      <c r="C43" s="756" t="s">
        <v>1323</v>
      </c>
      <c r="D43" s="756" t="s">
        <v>1323</v>
      </c>
      <c r="E43" s="756" t="s">
        <v>1323</v>
      </c>
      <c r="F43" s="756" t="s">
        <v>1323</v>
      </c>
      <c r="G43" s="756" t="s">
        <v>1323</v>
      </c>
      <c r="H43" s="756" t="s">
        <v>1323</v>
      </c>
      <c r="I43" s="756" t="s">
        <v>1323</v>
      </c>
      <c r="J43" s="756" t="s">
        <v>1323</v>
      </c>
      <c r="K43" s="756" t="s">
        <v>1323</v>
      </c>
      <c r="L43" s="756" t="s">
        <v>1323</v>
      </c>
      <c r="M43" s="756" t="s">
        <v>1323</v>
      </c>
      <c r="N43" s="756" t="s">
        <v>1323</v>
      </c>
      <c r="O43" s="755">
        <v>11.176829032000001</v>
      </c>
      <c r="P43" s="755">
        <v>13.7363</v>
      </c>
      <c r="Q43" s="755">
        <v>16.759032258000001</v>
      </c>
      <c r="R43" s="755">
        <v>18.858656667000002</v>
      </c>
      <c r="S43" s="755">
        <v>19.858767742000001</v>
      </c>
      <c r="T43" s="755">
        <v>20.756273332999999</v>
      </c>
      <c r="U43" s="755">
        <v>20.652212902999999</v>
      </c>
      <c r="V43" s="755">
        <v>19.986780645</v>
      </c>
      <c r="W43" s="755">
        <v>18.546420000000001</v>
      </c>
      <c r="X43" s="755">
        <v>15.915516129</v>
      </c>
      <c r="Y43" s="755">
        <v>13.086813333</v>
      </c>
      <c r="Z43" s="755">
        <v>12.487280645</v>
      </c>
      <c r="AA43" s="755">
        <v>13.561364515999999</v>
      </c>
      <c r="AB43" s="755">
        <v>16.357800000000001</v>
      </c>
      <c r="AC43" s="755">
        <v>20.291625805999999</v>
      </c>
      <c r="AD43" s="755">
        <v>23.288886667</v>
      </c>
      <c r="AE43" s="755">
        <v>24.831125805999999</v>
      </c>
      <c r="AF43" s="755">
        <v>25.909990000000001</v>
      </c>
      <c r="AG43" s="755">
        <v>26.054909677000001</v>
      </c>
      <c r="AH43" s="755">
        <v>25.413854838999999</v>
      </c>
      <c r="AI43" s="755">
        <v>23.645883333</v>
      </c>
      <c r="AJ43" s="755">
        <v>20.401316129000001</v>
      </c>
      <c r="AK43" s="755">
        <v>16.726593333</v>
      </c>
      <c r="AL43" s="755">
        <v>15.878541934999999</v>
      </c>
      <c r="AM43" s="755">
        <v>17.632906452</v>
      </c>
      <c r="AN43" s="755">
        <v>21.404699999999998</v>
      </c>
      <c r="AO43" s="755">
        <v>26.235232258</v>
      </c>
      <c r="AP43" s="755">
        <v>29.993980000000001</v>
      </c>
      <c r="AQ43" s="755">
        <v>31.808148386999999</v>
      </c>
      <c r="AR43" s="755">
        <v>33.304560000000002</v>
      </c>
      <c r="AS43" s="755">
        <v>33.293193547999998</v>
      </c>
      <c r="AT43" s="755">
        <v>31.895558064999999</v>
      </c>
      <c r="AU43" s="755">
        <v>29.680620000000001</v>
      </c>
      <c r="AV43" s="755">
        <v>25.345283870999999</v>
      </c>
      <c r="AW43" s="755">
        <v>20.813303333</v>
      </c>
      <c r="AX43" s="755">
        <v>19.049480644999999</v>
      </c>
      <c r="AY43" s="755">
        <v>20.91853871</v>
      </c>
      <c r="AZ43" s="755">
        <v>25.596029999999999</v>
      </c>
      <c r="BA43" s="755">
        <v>31.424689999999998</v>
      </c>
      <c r="BB43" s="759">
        <v>35.806469999999997</v>
      </c>
      <c r="BC43" s="759">
        <v>38.040730000000003</v>
      </c>
      <c r="BD43" s="759">
        <v>39.653619999999997</v>
      </c>
      <c r="BE43" s="759">
        <v>39.873910000000002</v>
      </c>
      <c r="BF43" s="759">
        <v>38.436950000000003</v>
      </c>
      <c r="BG43" s="759">
        <v>35.883560000000003</v>
      </c>
      <c r="BH43" s="759">
        <v>30.923850000000002</v>
      </c>
      <c r="BI43" s="759">
        <v>25.539870000000001</v>
      </c>
      <c r="BJ43" s="759">
        <v>23.614329999999999</v>
      </c>
      <c r="BK43" s="759">
        <v>25.516380000000002</v>
      </c>
      <c r="BL43" s="759">
        <v>31.154229999999998</v>
      </c>
      <c r="BM43" s="759">
        <v>38.200499999999998</v>
      </c>
      <c r="BN43" s="759">
        <v>43.500019999999999</v>
      </c>
      <c r="BO43" s="759">
        <v>46.19988</v>
      </c>
      <c r="BP43" s="759">
        <v>48.14996</v>
      </c>
      <c r="BQ43" s="759">
        <v>48.412909999999997</v>
      </c>
      <c r="BR43" s="759">
        <v>46.666370000000001</v>
      </c>
      <c r="BS43" s="759">
        <v>43.565820000000002</v>
      </c>
      <c r="BT43" s="759">
        <v>37.544899999999998</v>
      </c>
      <c r="BU43" s="759">
        <v>31.008959999999998</v>
      </c>
      <c r="BV43" s="759">
        <v>28.671330000000001</v>
      </c>
    </row>
    <row r="44" spans="1:74" ht="12" customHeight="1" x14ac:dyDescent="0.25">
      <c r="A44" s="745" t="s">
        <v>1312</v>
      </c>
      <c r="B44" s="743" t="s">
        <v>1313</v>
      </c>
      <c r="C44" s="756" t="s">
        <v>1323</v>
      </c>
      <c r="D44" s="756" t="s">
        <v>1323</v>
      </c>
      <c r="E44" s="756" t="s">
        <v>1323</v>
      </c>
      <c r="F44" s="756" t="s">
        <v>1323</v>
      </c>
      <c r="G44" s="756" t="s">
        <v>1323</v>
      </c>
      <c r="H44" s="756" t="s">
        <v>1323</v>
      </c>
      <c r="I44" s="756" t="s">
        <v>1323</v>
      </c>
      <c r="J44" s="756" t="s">
        <v>1323</v>
      </c>
      <c r="K44" s="756" t="s">
        <v>1323</v>
      </c>
      <c r="L44" s="756" t="s">
        <v>1323</v>
      </c>
      <c r="M44" s="756" t="s">
        <v>1323</v>
      </c>
      <c r="N44" s="756" t="s">
        <v>1323</v>
      </c>
      <c r="O44" s="755">
        <v>3.6515870968000002</v>
      </c>
      <c r="P44" s="755">
        <v>4.2888724138000001</v>
      </c>
      <c r="Q44" s="755">
        <v>5.5179</v>
      </c>
      <c r="R44" s="755">
        <v>6.2067699999999997</v>
      </c>
      <c r="S44" s="755">
        <v>6.6367903225999996</v>
      </c>
      <c r="T44" s="755">
        <v>6.8695833332999996</v>
      </c>
      <c r="U44" s="755">
        <v>6.8921548386999998</v>
      </c>
      <c r="V44" s="755">
        <v>6.7494870968000003</v>
      </c>
      <c r="W44" s="755">
        <v>6.3290266666999999</v>
      </c>
      <c r="X44" s="755">
        <v>5.6226677419</v>
      </c>
      <c r="Y44" s="755">
        <v>4.6173966667000004</v>
      </c>
      <c r="Z44" s="755">
        <v>4.1131451613000003</v>
      </c>
      <c r="AA44" s="755">
        <v>3.9585580645</v>
      </c>
      <c r="AB44" s="755">
        <v>4.8815107143000001</v>
      </c>
      <c r="AC44" s="755">
        <v>6.3464032257999996</v>
      </c>
      <c r="AD44" s="755">
        <v>7.1104966666999996</v>
      </c>
      <c r="AE44" s="755">
        <v>7.6956806452000004</v>
      </c>
      <c r="AF44" s="755">
        <v>8.0231333333000006</v>
      </c>
      <c r="AG44" s="755">
        <v>8.1350999999999996</v>
      </c>
      <c r="AH44" s="755">
        <v>7.9335741935000001</v>
      </c>
      <c r="AI44" s="755">
        <v>7.4229333332999996</v>
      </c>
      <c r="AJ44" s="755">
        <v>6.4761870968000004</v>
      </c>
      <c r="AK44" s="755">
        <v>5.1856600000000004</v>
      </c>
      <c r="AL44" s="755">
        <v>4.4593096774000003</v>
      </c>
      <c r="AM44" s="755">
        <v>4.7067516128999998</v>
      </c>
      <c r="AN44" s="755">
        <v>5.5155964286000003</v>
      </c>
      <c r="AO44" s="755">
        <v>7.0980870967999996</v>
      </c>
      <c r="AP44" s="755">
        <v>7.99559</v>
      </c>
      <c r="AQ44" s="755">
        <v>8.5827967742000002</v>
      </c>
      <c r="AR44" s="755">
        <v>8.9101199999999992</v>
      </c>
      <c r="AS44" s="755">
        <v>8.9067258065000008</v>
      </c>
      <c r="AT44" s="755">
        <v>8.6305419355000002</v>
      </c>
      <c r="AU44" s="755">
        <v>8.1783066666999993</v>
      </c>
      <c r="AV44" s="755">
        <v>7.2039967742000002</v>
      </c>
      <c r="AW44" s="755">
        <v>5.8752399999999998</v>
      </c>
      <c r="AX44" s="755">
        <v>5.1156032258000002</v>
      </c>
      <c r="AY44" s="755">
        <v>5.4225258065000004</v>
      </c>
      <c r="AZ44" s="755">
        <v>6.389812</v>
      </c>
      <c r="BA44" s="755">
        <v>8.234864</v>
      </c>
      <c r="BB44" s="759">
        <v>9.2492739999999998</v>
      </c>
      <c r="BC44" s="759">
        <v>9.9109780000000001</v>
      </c>
      <c r="BD44" s="759">
        <v>10.30153</v>
      </c>
      <c r="BE44" s="759">
        <v>10.3238</v>
      </c>
      <c r="BF44" s="759">
        <v>10.0558</v>
      </c>
      <c r="BG44" s="759">
        <v>9.4467099999999995</v>
      </c>
      <c r="BH44" s="759">
        <v>8.3827160000000003</v>
      </c>
      <c r="BI44" s="759">
        <v>6.8397220000000001</v>
      </c>
      <c r="BJ44" s="759">
        <v>5.9908349999999997</v>
      </c>
      <c r="BK44" s="759">
        <v>6.341558</v>
      </c>
      <c r="BL44" s="759">
        <v>7.4572589999999996</v>
      </c>
      <c r="BM44" s="759">
        <v>9.5893660000000001</v>
      </c>
      <c r="BN44" s="759">
        <v>10.757429999999999</v>
      </c>
      <c r="BO44" s="759">
        <v>11.51628</v>
      </c>
      <c r="BP44" s="759">
        <v>11.96091</v>
      </c>
      <c r="BQ44" s="759">
        <v>11.97939</v>
      </c>
      <c r="BR44" s="759">
        <v>11.66249</v>
      </c>
      <c r="BS44" s="759">
        <v>10.951879999999999</v>
      </c>
      <c r="BT44" s="759">
        <v>9.7164970000000004</v>
      </c>
      <c r="BU44" s="759">
        <v>7.929087</v>
      </c>
      <c r="BV44" s="759">
        <v>6.944566</v>
      </c>
    </row>
    <row r="45" spans="1:74" ht="12" customHeight="1" x14ac:dyDescent="0.25">
      <c r="A45" s="749" t="s">
        <v>1314</v>
      </c>
      <c r="B45" s="750" t="s">
        <v>1301</v>
      </c>
      <c r="C45" s="758">
        <v>0.51260032257999999</v>
      </c>
      <c r="D45" s="758">
        <v>0.49667214286</v>
      </c>
      <c r="E45" s="758">
        <v>0.48248709677000001</v>
      </c>
      <c r="F45" s="758">
        <v>0.55633666667000004</v>
      </c>
      <c r="G45" s="758">
        <v>0.48252935483999998</v>
      </c>
      <c r="H45" s="758">
        <v>0.38999866666999999</v>
      </c>
      <c r="I45" s="758">
        <v>0.31913258065</v>
      </c>
      <c r="J45" s="758">
        <v>0.31800225805999999</v>
      </c>
      <c r="K45" s="758">
        <v>0.35388033333000002</v>
      </c>
      <c r="L45" s="758">
        <v>0.53250580645000001</v>
      </c>
      <c r="M45" s="758">
        <v>0.61914400000000003</v>
      </c>
      <c r="N45" s="758">
        <v>0.58741225805999997</v>
      </c>
      <c r="O45" s="758">
        <v>0.62959290322999995</v>
      </c>
      <c r="P45" s="758">
        <v>0.68251793103000002</v>
      </c>
      <c r="Q45" s="758">
        <v>0.63280677418999998</v>
      </c>
      <c r="R45" s="758">
        <v>0.61140666666999999</v>
      </c>
      <c r="S45" s="758">
        <v>0.51319612903</v>
      </c>
      <c r="T45" s="758">
        <v>0.45366200000000001</v>
      </c>
      <c r="U45" s="758">
        <v>0.42732129031999999</v>
      </c>
      <c r="V45" s="758">
        <v>0.33860193548</v>
      </c>
      <c r="W45" s="758">
        <v>0.43200933333000002</v>
      </c>
      <c r="X45" s="758">
        <v>0.56286354838999997</v>
      </c>
      <c r="Y45" s="758">
        <v>0.59405699999999995</v>
      </c>
      <c r="Z45" s="758">
        <v>0.75822935483999998</v>
      </c>
      <c r="AA45" s="758">
        <v>0.60415419355</v>
      </c>
      <c r="AB45" s="758">
        <v>0.67908357142999998</v>
      </c>
      <c r="AC45" s="758">
        <v>0.80871419354999996</v>
      </c>
      <c r="AD45" s="758">
        <v>0.74336766666999998</v>
      </c>
      <c r="AE45" s="758">
        <v>0.66421129032000004</v>
      </c>
      <c r="AF45" s="758">
        <v>0.58808666666999998</v>
      </c>
      <c r="AG45" s="758">
        <v>0.39655516129000001</v>
      </c>
      <c r="AH45" s="758">
        <v>0.30916096774000001</v>
      </c>
      <c r="AI45" s="758">
        <v>0.51229400000000003</v>
      </c>
      <c r="AJ45" s="758">
        <v>0.73258741935000005</v>
      </c>
      <c r="AK45" s="758">
        <v>0.75333433332999999</v>
      </c>
      <c r="AL45" s="758">
        <v>0.73460322581000004</v>
      </c>
      <c r="AM45" s="758">
        <v>0.89792806451999996</v>
      </c>
      <c r="AN45" s="758">
        <v>0.91863285713999998</v>
      </c>
      <c r="AO45" s="758">
        <v>0.97234580645000002</v>
      </c>
      <c r="AP45" s="758">
        <v>0.93286866667000001</v>
      </c>
      <c r="AQ45" s="758">
        <v>0.80814387096999996</v>
      </c>
      <c r="AR45" s="758">
        <v>0.78952900000000004</v>
      </c>
      <c r="AS45" s="758">
        <v>0.59672774194</v>
      </c>
      <c r="AT45" s="758">
        <v>0.64475290323000001</v>
      </c>
      <c r="AU45" s="758">
        <v>0.66832266666999995</v>
      </c>
      <c r="AV45" s="758">
        <v>0.81098419354999995</v>
      </c>
      <c r="AW45" s="758">
        <v>0.87192499999999995</v>
      </c>
      <c r="AX45" s="758">
        <v>0.82518709677000002</v>
      </c>
      <c r="AY45" s="758">
        <v>0.87977516129</v>
      </c>
      <c r="AZ45" s="758">
        <v>0.8874474</v>
      </c>
      <c r="BA45" s="758">
        <v>0.89241199999999998</v>
      </c>
      <c r="BB45" s="762">
        <v>0.91710530000000001</v>
      </c>
      <c r="BC45" s="762">
        <v>0.87577899999999997</v>
      </c>
      <c r="BD45" s="762">
        <v>0.85276540000000001</v>
      </c>
      <c r="BE45" s="762">
        <v>0.80929379999999995</v>
      </c>
      <c r="BF45" s="762">
        <v>0.78619930000000005</v>
      </c>
      <c r="BG45" s="762">
        <v>0.81442250000000005</v>
      </c>
      <c r="BH45" s="762">
        <v>0.90660739999999995</v>
      </c>
      <c r="BI45" s="762">
        <v>0.98429290000000003</v>
      </c>
      <c r="BJ45" s="762">
        <v>0.9553237</v>
      </c>
      <c r="BK45" s="762">
        <v>0.99679470000000003</v>
      </c>
      <c r="BL45" s="762">
        <v>0.98975429999999998</v>
      </c>
      <c r="BM45" s="762">
        <v>0.98837960000000002</v>
      </c>
      <c r="BN45" s="762">
        <v>1.0106919999999999</v>
      </c>
      <c r="BO45" s="762">
        <v>0.96875659999999997</v>
      </c>
      <c r="BP45" s="762">
        <v>0.94585450000000004</v>
      </c>
      <c r="BQ45" s="762">
        <v>0.90272909999999995</v>
      </c>
      <c r="BR45" s="762">
        <v>0.8800076</v>
      </c>
      <c r="BS45" s="762">
        <v>0.9085531</v>
      </c>
      <c r="BT45" s="762">
        <v>1.000991</v>
      </c>
      <c r="BU45" s="762">
        <v>1.078864</v>
      </c>
      <c r="BV45" s="762">
        <v>1.0500290000000001</v>
      </c>
    </row>
    <row r="46" spans="1:74" ht="12" customHeight="1" x14ac:dyDescent="0.25">
      <c r="A46" s="751"/>
      <c r="B46" s="754" t="s">
        <v>1322</v>
      </c>
      <c r="C46" s="752"/>
      <c r="D46" s="752"/>
      <c r="E46" s="752"/>
      <c r="F46" s="752"/>
      <c r="G46" s="752"/>
      <c r="H46" s="752"/>
      <c r="I46" s="752"/>
      <c r="J46" s="752"/>
      <c r="K46" s="752"/>
      <c r="L46" s="752"/>
      <c r="M46" s="752"/>
      <c r="N46" s="752"/>
      <c r="O46" s="752"/>
      <c r="P46" s="752"/>
      <c r="Q46" s="752"/>
      <c r="R46" s="753"/>
      <c r="S46" s="753"/>
      <c r="T46" s="753"/>
      <c r="U46" s="753"/>
      <c r="V46" s="753"/>
      <c r="W46" s="753"/>
      <c r="X46" s="753"/>
      <c r="Y46" s="753"/>
      <c r="Z46" s="753"/>
      <c r="AA46" s="753"/>
      <c r="AB46" s="753"/>
      <c r="AC46" s="753"/>
      <c r="AD46" s="753"/>
      <c r="AE46" s="753"/>
      <c r="AF46" s="753"/>
      <c r="AG46" s="753"/>
      <c r="AH46" s="753"/>
      <c r="AI46" s="753"/>
      <c r="AJ46" s="753"/>
      <c r="AK46" s="753"/>
      <c r="AL46" s="753"/>
      <c r="AM46" s="753"/>
      <c r="AN46" s="753"/>
      <c r="AO46" s="753"/>
      <c r="AP46" s="753"/>
      <c r="AQ46" s="753"/>
      <c r="AR46" s="753"/>
      <c r="AS46" s="753"/>
      <c r="AT46" s="753"/>
      <c r="AU46" s="753"/>
      <c r="AV46" s="753"/>
      <c r="AW46" s="753"/>
      <c r="AX46" s="753"/>
      <c r="AY46" s="753"/>
      <c r="AZ46" s="753"/>
      <c r="BA46" s="753"/>
      <c r="BB46" s="753"/>
      <c r="BC46" s="753"/>
      <c r="BD46" s="768"/>
      <c r="BE46" s="768"/>
      <c r="BF46" s="768"/>
      <c r="BG46" s="753"/>
      <c r="BH46" s="753"/>
      <c r="BI46" s="753"/>
      <c r="BJ46" s="753"/>
      <c r="BK46" s="753"/>
      <c r="BL46" s="753"/>
      <c r="BM46" s="753"/>
      <c r="BN46" s="753"/>
      <c r="BO46" s="753"/>
      <c r="BP46" s="753"/>
      <c r="BQ46" s="753"/>
      <c r="BR46" s="753"/>
      <c r="BS46" s="753"/>
      <c r="BT46" s="753"/>
      <c r="BU46" s="753"/>
      <c r="BV46" s="753"/>
    </row>
    <row r="47" spans="1:74" ht="12" customHeight="1" x14ac:dyDescent="0.25">
      <c r="A47" s="745"/>
      <c r="B47" s="740" t="s">
        <v>1319</v>
      </c>
      <c r="C47" s="740"/>
      <c r="D47" s="740"/>
      <c r="E47" s="740"/>
      <c r="F47" s="740"/>
      <c r="G47" s="740"/>
      <c r="H47" s="740"/>
      <c r="I47" s="740"/>
      <c r="J47" s="740"/>
      <c r="K47" s="740"/>
      <c r="L47" s="740"/>
      <c r="M47" s="740"/>
      <c r="N47" s="740"/>
      <c r="O47" s="740"/>
      <c r="P47" s="740"/>
      <c r="Q47" s="740"/>
    </row>
    <row r="48" spans="1:74" ht="12" customHeight="1" x14ac:dyDescent="0.25">
      <c r="A48" s="745"/>
      <c r="B48" s="740" t="s">
        <v>1315</v>
      </c>
      <c r="C48" s="740"/>
      <c r="D48" s="740"/>
      <c r="E48" s="740"/>
      <c r="F48" s="740"/>
      <c r="G48" s="740"/>
      <c r="H48" s="740"/>
      <c r="I48" s="740"/>
      <c r="J48" s="740"/>
      <c r="K48" s="740"/>
      <c r="L48" s="740"/>
      <c r="M48" s="740"/>
      <c r="N48" s="740"/>
      <c r="O48" s="740"/>
      <c r="P48" s="740"/>
      <c r="Q48" s="740"/>
    </row>
    <row r="49" spans="1:17" ht="12" customHeight="1" x14ac:dyDescent="0.25">
      <c r="A49" s="745"/>
      <c r="B49" s="740" t="s">
        <v>1316</v>
      </c>
      <c r="C49" s="740"/>
      <c r="D49" s="740"/>
      <c r="E49" s="740"/>
      <c r="F49" s="740"/>
      <c r="G49" s="740"/>
      <c r="H49" s="740"/>
      <c r="I49" s="740"/>
      <c r="J49" s="740"/>
      <c r="K49" s="740"/>
      <c r="L49" s="740"/>
      <c r="M49" s="740"/>
      <c r="N49" s="740"/>
      <c r="O49" s="740"/>
      <c r="P49" s="740"/>
      <c r="Q49" s="740"/>
    </row>
    <row r="50" spans="1:17" ht="12" customHeight="1" x14ac:dyDescent="0.25">
      <c r="A50" s="745"/>
      <c r="B50" s="740" t="s">
        <v>1317</v>
      </c>
      <c r="C50" s="740"/>
      <c r="D50" s="740"/>
      <c r="E50" s="740"/>
      <c r="F50" s="740"/>
      <c r="G50" s="740"/>
      <c r="H50" s="740"/>
      <c r="I50" s="740"/>
      <c r="J50" s="740"/>
      <c r="K50" s="740"/>
      <c r="L50" s="740"/>
      <c r="M50" s="740"/>
      <c r="N50" s="740"/>
      <c r="O50" s="740"/>
      <c r="P50" s="740"/>
      <c r="Q50" s="740"/>
    </row>
    <row r="51" spans="1:17" ht="12" customHeight="1" x14ac:dyDescent="0.25">
      <c r="A51" s="745"/>
      <c r="B51" s="740" t="s">
        <v>1318</v>
      </c>
      <c r="C51" s="740"/>
      <c r="D51" s="740"/>
      <c r="E51" s="740"/>
      <c r="F51" s="740"/>
      <c r="G51" s="740"/>
      <c r="H51" s="740"/>
      <c r="I51" s="740"/>
      <c r="J51" s="740"/>
      <c r="K51" s="740"/>
      <c r="L51" s="740"/>
      <c r="M51" s="740"/>
      <c r="N51" s="740"/>
      <c r="O51" s="740"/>
      <c r="P51" s="740"/>
      <c r="Q51" s="740"/>
    </row>
    <row r="52" spans="1:17" ht="12" customHeight="1" x14ac:dyDescent="0.25">
      <c r="A52" s="745"/>
      <c r="B52" s="740" t="s">
        <v>1320</v>
      </c>
      <c r="C52" s="740"/>
      <c r="D52" s="740"/>
      <c r="E52" s="740"/>
      <c r="F52" s="740"/>
      <c r="G52" s="740"/>
      <c r="H52" s="740"/>
      <c r="I52" s="740"/>
      <c r="J52" s="740"/>
      <c r="K52" s="740"/>
      <c r="L52" s="740"/>
      <c r="M52" s="740"/>
      <c r="N52" s="740"/>
      <c r="O52" s="740"/>
      <c r="P52" s="740"/>
      <c r="Q52" s="740"/>
    </row>
    <row r="53" spans="1:17" ht="12" customHeight="1" x14ac:dyDescent="0.25">
      <c r="A53" s="745"/>
      <c r="B53" s="740" t="s">
        <v>1032</v>
      </c>
      <c r="C53" s="740"/>
      <c r="D53" s="740"/>
      <c r="E53" s="740"/>
      <c r="F53" s="740"/>
      <c r="G53" s="740"/>
      <c r="H53" s="740"/>
      <c r="I53" s="740"/>
      <c r="J53" s="740"/>
      <c r="K53" s="740"/>
      <c r="L53" s="740"/>
      <c r="M53" s="740"/>
      <c r="N53" s="740"/>
      <c r="O53" s="740"/>
      <c r="P53" s="740"/>
      <c r="Q53" s="740"/>
    </row>
    <row r="54" spans="1:17" ht="12" customHeight="1" x14ac:dyDescent="0.25">
      <c r="A54" s="745"/>
      <c r="B54" s="740" t="s">
        <v>1321</v>
      </c>
      <c r="C54" s="740"/>
      <c r="D54" s="740"/>
      <c r="E54" s="740"/>
      <c r="F54" s="740"/>
      <c r="G54" s="740"/>
      <c r="H54" s="740"/>
      <c r="I54" s="740"/>
      <c r="J54" s="740"/>
      <c r="K54" s="740"/>
      <c r="L54" s="740"/>
      <c r="M54" s="740"/>
      <c r="N54" s="740"/>
      <c r="O54" s="740"/>
      <c r="P54" s="740"/>
      <c r="Q54" s="740"/>
    </row>
  </sheetData>
  <mergeCells count="7">
    <mergeCell ref="A1:A2"/>
    <mergeCell ref="BK3:BV3"/>
    <mergeCell ref="C3:N3"/>
    <mergeCell ref="O3:Z3"/>
    <mergeCell ref="AA3:AL3"/>
    <mergeCell ref="AM3:AX3"/>
    <mergeCell ref="AY3:BJ3"/>
  </mergeCells>
  <hyperlinks>
    <hyperlink ref="A1:A2" location="Contents!A1" display="Table of Contents"/>
  </hyperlinks>
  <pageMargins left="0.7" right="0.7" top="0.75" bottom="0.75" header="0.3" footer="0.3"/>
  <pageSetup orientation="portrait" verticalDpi="599"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T5" transitionEvaluation="1" transitionEntry="1" codeName="Sheet6">
    <pageSetUpPr fitToPage="1"/>
  </sheetPr>
  <dimension ref="A1:BV160"/>
  <sheetViews>
    <sheetView showGridLines="0" workbookViewId="0">
      <pane xSplit="2" ySplit="4" topLeftCell="AT5" activePane="bottomRight" state="frozen"/>
      <selection activeCell="BF63" sqref="BF63"/>
      <selection pane="topRight" activeCell="BF63" sqref="BF63"/>
      <selection pane="bottomLeft" activeCell="BF63" sqref="BF63"/>
      <selection pane="bottomRight" activeCell="BA63" sqref="BA63"/>
    </sheetView>
  </sheetViews>
  <sheetFormatPr defaultColWidth="9.5703125" defaultRowHeight="11.25" x14ac:dyDescent="0.2"/>
  <cols>
    <col min="1" max="1" width="8.42578125" style="135" customWidth="1"/>
    <col min="2" max="2" width="42.5703125" style="135" customWidth="1"/>
    <col min="3" max="50" width="7.42578125" style="135" customWidth="1"/>
    <col min="51" max="55" width="7.42578125" style="359" customWidth="1"/>
    <col min="56" max="58" width="7.42578125" style="714" customWidth="1"/>
    <col min="59" max="62" width="7.42578125" style="359" customWidth="1"/>
    <col min="63" max="74" width="7.42578125" style="135" customWidth="1"/>
    <col min="75" max="16384" width="9.5703125" style="135"/>
  </cols>
  <sheetData>
    <row r="1" spans="1:74" ht="13.35" customHeight="1" x14ac:dyDescent="0.2">
      <c r="A1" s="789" t="s">
        <v>982</v>
      </c>
      <c r="B1" s="856" t="s">
        <v>1351</v>
      </c>
      <c r="C1" s="857"/>
      <c r="D1" s="857"/>
      <c r="E1" s="857"/>
      <c r="F1" s="857"/>
      <c r="G1" s="857"/>
      <c r="H1" s="857"/>
      <c r="I1" s="857"/>
      <c r="J1" s="857"/>
      <c r="K1" s="857"/>
      <c r="L1" s="857"/>
      <c r="M1" s="857"/>
      <c r="N1" s="857"/>
      <c r="O1" s="857"/>
      <c r="P1" s="857"/>
      <c r="Q1" s="857"/>
      <c r="R1" s="857"/>
      <c r="S1" s="857"/>
      <c r="T1" s="857"/>
      <c r="U1" s="857"/>
      <c r="V1" s="857"/>
      <c r="W1" s="857"/>
      <c r="X1" s="857"/>
      <c r="Y1" s="857"/>
      <c r="Z1" s="857"/>
      <c r="AA1" s="857"/>
      <c r="AB1" s="857"/>
      <c r="AC1" s="857"/>
      <c r="AD1" s="857"/>
      <c r="AE1" s="857"/>
      <c r="AF1" s="857"/>
      <c r="AG1" s="857"/>
      <c r="AH1" s="857"/>
      <c r="AI1" s="857"/>
      <c r="AJ1" s="857"/>
      <c r="AK1" s="857"/>
      <c r="AL1" s="857"/>
      <c r="AM1" s="260"/>
    </row>
    <row r="2" spans="1:74" s="47" customFormat="1" ht="12.75" x14ac:dyDescent="0.2">
      <c r="A2" s="790"/>
      <c r="B2" s="540" t="str">
        <f>"U.S. Energy Information Administration  |  Short-Term Energy Outlook  - "&amp;Dates!D1</f>
        <v>U.S. Energy Information Administration  |  Short-Term Energy Outlook  - April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1"/>
      <c r="AY2" s="408"/>
      <c r="AZ2" s="408"/>
      <c r="BA2" s="408"/>
      <c r="BB2" s="408"/>
      <c r="BC2" s="408"/>
      <c r="BD2" s="657"/>
      <c r="BE2" s="657"/>
      <c r="BF2" s="657"/>
      <c r="BG2" s="408"/>
      <c r="BH2" s="408"/>
      <c r="BI2" s="408"/>
      <c r="BJ2" s="408"/>
    </row>
    <row r="3" spans="1:74" s="12" customFormat="1"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40"/>
      <c r="B5" s="136" t="s">
        <v>977</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19"/>
      <c r="AZ5" s="419"/>
      <c r="BA5" s="419"/>
      <c r="BB5" s="419"/>
      <c r="BC5" s="419"/>
      <c r="BD5" s="715"/>
      <c r="BE5" s="715"/>
      <c r="BF5" s="715"/>
      <c r="BG5" s="715"/>
      <c r="BH5" s="715"/>
      <c r="BI5" s="715"/>
      <c r="BJ5" s="419"/>
      <c r="BK5" s="419"/>
      <c r="BL5" s="419"/>
      <c r="BM5" s="419"/>
      <c r="BN5" s="419"/>
      <c r="BO5" s="419"/>
      <c r="BP5" s="419"/>
      <c r="BQ5" s="419"/>
      <c r="BR5" s="419"/>
      <c r="BS5" s="419"/>
      <c r="BT5" s="419"/>
      <c r="BU5" s="419"/>
      <c r="BV5" s="419"/>
    </row>
    <row r="6" spans="1:74" ht="11.1" customHeight="1" x14ac:dyDescent="0.2">
      <c r="A6" s="140"/>
      <c r="B6" s="36" t="s">
        <v>683</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0"/>
      <c r="AZ6" s="420"/>
      <c r="BA6" s="420"/>
      <c r="BB6" s="420"/>
      <c r="BC6" s="420"/>
      <c r="BD6" s="420"/>
      <c r="BE6" s="420"/>
      <c r="BF6" s="420"/>
      <c r="BG6" s="420"/>
      <c r="BH6" s="420"/>
      <c r="BI6" s="420"/>
      <c r="BJ6" s="420"/>
      <c r="BK6" s="420"/>
      <c r="BL6" s="420"/>
      <c r="BM6" s="420"/>
      <c r="BN6" s="420"/>
      <c r="BO6" s="420"/>
      <c r="BP6" s="420"/>
      <c r="BQ6" s="420"/>
      <c r="BR6" s="420"/>
      <c r="BS6" s="420"/>
      <c r="BT6" s="420"/>
      <c r="BU6" s="420"/>
      <c r="BV6" s="420"/>
    </row>
    <row r="7" spans="1:74" ht="11.1" customHeight="1" x14ac:dyDescent="0.2">
      <c r="A7" s="140" t="s">
        <v>684</v>
      </c>
      <c r="B7" s="39" t="s">
        <v>1347</v>
      </c>
      <c r="C7" s="240">
        <v>17207.590852000001</v>
      </c>
      <c r="D7" s="240">
        <v>17254.688963000001</v>
      </c>
      <c r="E7" s="240">
        <v>17301.952184999998</v>
      </c>
      <c r="F7" s="240">
        <v>17364.491333000002</v>
      </c>
      <c r="G7" s="240">
        <v>17400.751667</v>
      </c>
      <c r="H7" s="240">
        <v>17425.844000000001</v>
      </c>
      <c r="I7" s="240">
        <v>17428.485074</v>
      </c>
      <c r="J7" s="240">
        <v>17439.703851999999</v>
      </c>
      <c r="K7" s="240">
        <v>17448.217074</v>
      </c>
      <c r="L7" s="240">
        <v>17443.050519</v>
      </c>
      <c r="M7" s="240">
        <v>17454.383296</v>
      </c>
      <c r="N7" s="240">
        <v>17471.241184999999</v>
      </c>
      <c r="O7" s="240">
        <v>17496.255741000001</v>
      </c>
      <c r="P7" s="240">
        <v>17522.190184999999</v>
      </c>
      <c r="Q7" s="240">
        <v>17551.676073999999</v>
      </c>
      <c r="R7" s="240">
        <v>17591.655037</v>
      </c>
      <c r="S7" s="240">
        <v>17623.037593000001</v>
      </c>
      <c r="T7" s="240">
        <v>17652.765370000001</v>
      </c>
      <c r="U7" s="240">
        <v>17679.630369999999</v>
      </c>
      <c r="V7" s="240">
        <v>17706.954592999999</v>
      </c>
      <c r="W7" s="240">
        <v>17733.530037</v>
      </c>
      <c r="X7" s="240">
        <v>17758.157147999998</v>
      </c>
      <c r="Y7" s="240">
        <v>17784.134704</v>
      </c>
      <c r="Z7" s="240">
        <v>17810.263147999998</v>
      </c>
      <c r="AA7" s="240">
        <v>17828.848999999998</v>
      </c>
      <c r="AB7" s="240">
        <v>17861.049332999999</v>
      </c>
      <c r="AC7" s="240">
        <v>17899.170666999999</v>
      </c>
      <c r="AD7" s="240">
        <v>17952.060851999999</v>
      </c>
      <c r="AE7" s="240">
        <v>17995.388296000001</v>
      </c>
      <c r="AF7" s="240">
        <v>18038.000852000001</v>
      </c>
      <c r="AG7" s="240">
        <v>18082.319852000001</v>
      </c>
      <c r="AH7" s="240">
        <v>18121.68663</v>
      </c>
      <c r="AI7" s="240">
        <v>18158.522518999998</v>
      </c>
      <c r="AJ7" s="240">
        <v>18189.854480999998</v>
      </c>
      <c r="AK7" s="240">
        <v>18223.858370000002</v>
      </c>
      <c r="AL7" s="240">
        <v>18257.561148000001</v>
      </c>
      <c r="AM7" s="240">
        <v>18277.612000000001</v>
      </c>
      <c r="AN7" s="240">
        <v>18320.725666999999</v>
      </c>
      <c r="AO7" s="240">
        <v>18373.551332999999</v>
      </c>
      <c r="AP7" s="240">
        <v>18454.107370000002</v>
      </c>
      <c r="AQ7" s="240">
        <v>18512.843259000001</v>
      </c>
      <c r="AR7" s="240">
        <v>18567.77737</v>
      </c>
      <c r="AS7" s="240">
        <v>18618.838888999999</v>
      </c>
      <c r="AT7" s="240">
        <v>18666.222556000001</v>
      </c>
      <c r="AU7" s="240">
        <v>18709.857555999999</v>
      </c>
      <c r="AV7" s="240">
        <v>18749.743889000001</v>
      </c>
      <c r="AW7" s="240">
        <v>18785.881556</v>
      </c>
      <c r="AX7" s="240">
        <v>18818.270555999999</v>
      </c>
      <c r="AY7" s="240">
        <v>18813.317778000001</v>
      </c>
      <c r="AZ7" s="240">
        <v>18839.968443999998</v>
      </c>
      <c r="BA7" s="240">
        <v>18874.003777999998</v>
      </c>
      <c r="BB7" s="333">
        <v>18926.28</v>
      </c>
      <c r="BC7" s="333">
        <v>18966.939999999999</v>
      </c>
      <c r="BD7" s="333">
        <v>19006.849999999999</v>
      </c>
      <c r="BE7" s="333">
        <v>19045.09</v>
      </c>
      <c r="BF7" s="333">
        <v>19084.169999999998</v>
      </c>
      <c r="BG7" s="333">
        <v>19123.189999999999</v>
      </c>
      <c r="BH7" s="333">
        <v>19163.919999999998</v>
      </c>
      <c r="BI7" s="333">
        <v>19201.45</v>
      </c>
      <c r="BJ7" s="333">
        <v>19237.57</v>
      </c>
      <c r="BK7" s="333">
        <v>19272.169999999998</v>
      </c>
      <c r="BL7" s="333">
        <v>19305.560000000001</v>
      </c>
      <c r="BM7" s="333">
        <v>19337.62</v>
      </c>
      <c r="BN7" s="333">
        <v>19368.259999999998</v>
      </c>
      <c r="BO7" s="333">
        <v>19397.75</v>
      </c>
      <c r="BP7" s="333">
        <v>19425.98</v>
      </c>
      <c r="BQ7" s="333">
        <v>19451.580000000002</v>
      </c>
      <c r="BR7" s="333">
        <v>19478.330000000002</v>
      </c>
      <c r="BS7" s="333">
        <v>19504.86</v>
      </c>
      <c r="BT7" s="333">
        <v>19529.400000000001</v>
      </c>
      <c r="BU7" s="333">
        <v>19556.8</v>
      </c>
      <c r="BV7" s="333">
        <v>19585.310000000001</v>
      </c>
    </row>
    <row r="8" spans="1:74" ht="11.1" customHeight="1" x14ac:dyDescent="0.2">
      <c r="A8" s="140"/>
      <c r="B8" s="36" t="s">
        <v>1008</v>
      </c>
      <c r="C8" s="240"/>
      <c r="D8" s="240"/>
      <c r="E8" s="240"/>
      <c r="F8" s="240"/>
      <c r="G8" s="240"/>
      <c r="H8" s="240"/>
      <c r="I8" s="240"/>
      <c r="J8" s="240"/>
      <c r="K8" s="240"/>
      <c r="L8" s="240"/>
      <c r="M8" s="240"/>
      <c r="N8" s="240"/>
      <c r="O8" s="240"/>
      <c r="P8" s="240"/>
      <c r="Q8" s="240"/>
      <c r="R8" s="240"/>
      <c r="S8" s="240"/>
      <c r="T8" s="240"/>
      <c r="U8" s="240"/>
      <c r="V8" s="240"/>
      <c r="W8" s="240"/>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c r="AW8" s="240"/>
      <c r="AX8" s="240"/>
      <c r="AY8" s="240"/>
      <c r="AZ8" s="240"/>
      <c r="BA8" s="240"/>
      <c r="BB8" s="333"/>
      <c r="BC8" s="333"/>
      <c r="BD8" s="333"/>
      <c r="BE8" s="333"/>
      <c r="BF8" s="333"/>
      <c r="BG8" s="333"/>
      <c r="BH8" s="333"/>
      <c r="BI8" s="333"/>
      <c r="BJ8" s="333"/>
      <c r="BK8" s="333"/>
      <c r="BL8" s="333"/>
      <c r="BM8" s="333"/>
      <c r="BN8" s="333"/>
      <c r="BO8" s="333"/>
      <c r="BP8" s="333"/>
      <c r="BQ8" s="333"/>
      <c r="BR8" s="333"/>
      <c r="BS8" s="333"/>
      <c r="BT8" s="333"/>
      <c r="BU8" s="333"/>
      <c r="BV8" s="333"/>
    </row>
    <row r="9" spans="1:74" ht="11.1" customHeight="1" x14ac:dyDescent="0.2">
      <c r="A9" s="140" t="s">
        <v>1009</v>
      </c>
      <c r="B9" s="39" t="s">
        <v>1347</v>
      </c>
      <c r="C9" s="240">
        <v>11759</v>
      </c>
      <c r="D9" s="240">
        <v>11778.8</v>
      </c>
      <c r="E9" s="240">
        <v>11827.3</v>
      </c>
      <c r="F9" s="240">
        <v>11854.5</v>
      </c>
      <c r="G9" s="240">
        <v>11897.2</v>
      </c>
      <c r="H9" s="240">
        <v>11910.8</v>
      </c>
      <c r="I9" s="240">
        <v>11943.4</v>
      </c>
      <c r="J9" s="240">
        <v>11978.6</v>
      </c>
      <c r="K9" s="240">
        <v>11993.9</v>
      </c>
      <c r="L9" s="240">
        <v>12016.3</v>
      </c>
      <c r="M9" s="240">
        <v>12037.4</v>
      </c>
      <c r="N9" s="240">
        <v>12065.2</v>
      </c>
      <c r="O9" s="240">
        <v>12067.6</v>
      </c>
      <c r="P9" s="240">
        <v>12144</v>
      </c>
      <c r="Q9" s="240">
        <v>12123.7</v>
      </c>
      <c r="R9" s="240">
        <v>12178</v>
      </c>
      <c r="S9" s="240">
        <v>12206.7</v>
      </c>
      <c r="T9" s="240">
        <v>12257.7</v>
      </c>
      <c r="U9" s="240">
        <v>12260.1</v>
      </c>
      <c r="V9" s="240">
        <v>12289</v>
      </c>
      <c r="W9" s="240">
        <v>12333.8</v>
      </c>
      <c r="X9" s="240">
        <v>12343.8</v>
      </c>
      <c r="Y9" s="240">
        <v>12369.8</v>
      </c>
      <c r="Z9" s="240">
        <v>12404.6</v>
      </c>
      <c r="AA9" s="240">
        <v>12409.6</v>
      </c>
      <c r="AB9" s="240">
        <v>12390.9</v>
      </c>
      <c r="AC9" s="240">
        <v>12482.5</v>
      </c>
      <c r="AD9" s="240">
        <v>12492.3</v>
      </c>
      <c r="AE9" s="240">
        <v>12515.9</v>
      </c>
      <c r="AF9" s="240">
        <v>12539.3</v>
      </c>
      <c r="AG9" s="240">
        <v>12555.6</v>
      </c>
      <c r="AH9" s="240">
        <v>12570.7</v>
      </c>
      <c r="AI9" s="240">
        <v>12628.4</v>
      </c>
      <c r="AJ9" s="240">
        <v>12662.3</v>
      </c>
      <c r="AK9" s="240">
        <v>12721.2</v>
      </c>
      <c r="AL9" s="240">
        <v>12735.6</v>
      </c>
      <c r="AM9" s="240">
        <v>12721</v>
      </c>
      <c r="AN9" s="240">
        <v>12687.8</v>
      </c>
      <c r="AO9" s="240">
        <v>12759.8</v>
      </c>
      <c r="AP9" s="240">
        <v>12799.2</v>
      </c>
      <c r="AQ9" s="240">
        <v>12842.8</v>
      </c>
      <c r="AR9" s="240">
        <v>12884.1</v>
      </c>
      <c r="AS9" s="240">
        <v>12927.5</v>
      </c>
      <c r="AT9" s="240">
        <v>12966.5</v>
      </c>
      <c r="AU9" s="240">
        <v>12965.9</v>
      </c>
      <c r="AV9" s="240">
        <v>13025.7</v>
      </c>
      <c r="AW9" s="240">
        <v>13092.5</v>
      </c>
      <c r="AX9" s="240">
        <v>13014.5</v>
      </c>
      <c r="AY9" s="240">
        <v>13065.672888999999</v>
      </c>
      <c r="AZ9" s="240">
        <v>13084.121556</v>
      </c>
      <c r="BA9" s="240">
        <v>13107.207555999999</v>
      </c>
      <c r="BB9" s="333">
        <v>13140.05</v>
      </c>
      <c r="BC9" s="333">
        <v>13168.57</v>
      </c>
      <c r="BD9" s="333">
        <v>13197.89</v>
      </c>
      <c r="BE9" s="333">
        <v>13229.23</v>
      </c>
      <c r="BF9" s="333">
        <v>13259.21</v>
      </c>
      <c r="BG9" s="333">
        <v>13289.07</v>
      </c>
      <c r="BH9" s="333">
        <v>13318.92</v>
      </c>
      <c r="BI9" s="333">
        <v>13348.43</v>
      </c>
      <c r="BJ9" s="333">
        <v>13377.72</v>
      </c>
      <c r="BK9" s="333">
        <v>13408.05</v>
      </c>
      <c r="BL9" s="333">
        <v>13435.96</v>
      </c>
      <c r="BM9" s="333">
        <v>13462.72</v>
      </c>
      <c r="BN9" s="333">
        <v>13486.1</v>
      </c>
      <c r="BO9" s="333">
        <v>13512.22</v>
      </c>
      <c r="BP9" s="333">
        <v>13538.85</v>
      </c>
      <c r="BQ9" s="333">
        <v>13567.08</v>
      </c>
      <c r="BR9" s="333">
        <v>13593.92</v>
      </c>
      <c r="BS9" s="333">
        <v>13620.45</v>
      </c>
      <c r="BT9" s="333">
        <v>13645.48</v>
      </c>
      <c r="BU9" s="333">
        <v>13672.29</v>
      </c>
      <c r="BV9" s="333">
        <v>13699.69</v>
      </c>
    </row>
    <row r="10" spans="1:74" ht="11.1" customHeight="1" x14ac:dyDescent="0.2">
      <c r="A10" s="140"/>
      <c r="B10" s="775" t="s">
        <v>1352</v>
      </c>
      <c r="C10" s="242"/>
      <c r="D10" s="242"/>
      <c r="E10" s="242"/>
      <c r="F10" s="242"/>
      <c r="G10" s="242"/>
      <c r="H10" s="242"/>
      <c r="I10" s="242"/>
      <c r="J10" s="242"/>
      <c r="K10" s="242"/>
      <c r="L10" s="242"/>
      <c r="M10" s="242"/>
      <c r="N10" s="242"/>
      <c r="O10" s="242"/>
      <c r="P10" s="242"/>
      <c r="Q10" s="242"/>
      <c r="R10" s="242"/>
      <c r="S10" s="242"/>
      <c r="T10" s="242"/>
      <c r="U10" s="242"/>
      <c r="V10" s="242"/>
      <c r="W10" s="242"/>
      <c r="X10" s="242"/>
      <c r="Y10" s="242"/>
      <c r="Z10" s="242"/>
      <c r="AA10" s="242"/>
      <c r="AB10" s="242"/>
      <c r="AC10" s="242"/>
      <c r="AD10" s="242"/>
      <c r="AE10" s="242"/>
      <c r="AF10" s="242"/>
      <c r="AG10" s="242"/>
      <c r="AH10" s="242"/>
      <c r="AI10" s="242"/>
      <c r="AJ10" s="242"/>
      <c r="AK10" s="242"/>
      <c r="AL10" s="242"/>
      <c r="AM10" s="242"/>
      <c r="AN10" s="242"/>
      <c r="AO10" s="242"/>
      <c r="AP10" s="242"/>
      <c r="AQ10" s="242"/>
      <c r="AR10" s="242"/>
      <c r="AS10" s="242"/>
      <c r="AT10" s="242"/>
      <c r="AU10" s="242"/>
      <c r="AV10" s="242"/>
      <c r="AW10" s="242"/>
      <c r="AX10" s="242"/>
      <c r="AY10" s="242"/>
      <c r="AZ10" s="242"/>
      <c r="BA10" s="242"/>
      <c r="BB10" s="354"/>
      <c r="BC10" s="354"/>
      <c r="BD10" s="354"/>
      <c r="BE10" s="354"/>
      <c r="BF10" s="354"/>
      <c r="BG10" s="354"/>
      <c r="BH10" s="354"/>
      <c r="BI10" s="354"/>
      <c r="BJ10" s="354"/>
      <c r="BK10" s="354"/>
      <c r="BL10" s="354"/>
      <c r="BM10" s="354"/>
      <c r="BN10" s="354"/>
      <c r="BO10" s="354"/>
      <c r="BP10" s="354"/>
      <c r="BQ10" s="354"/>
      <c r="BR10" s="354"/>
      <c r="BS10" s="354"/>
      <c r="BT10" s="354"/>
      <c r="BU10" s="354"/>
      <c r="BV10" s="354"/>
    </row>
    <row r="11" spans="1:74" ht="11.1" customHeight="1" x14ac:dyDescent="0.2">
      <c r="A11" s="140" t="s">
        <v>698</v>
      </c>
      <c r="B11" s="39" t="s">
        <v>1347</v>
      </c>
      <c r="C11" s="240">
        <v>2926.3861852</v>
      </c>
      <c r="D11" s="240">
        <v>2929.3652963</v>
      </c>
      <c r="E11" s="240">
        <v>2935.3705184999999</v>
      </c>
      <c r="F11" s="240">
        <v>2949.0788889</v>
      </c>
      <c r="G11" s="240">
        <v>2957.6285555999998</v>
      </c>
      <c r="H11" s="240">
        <v>2965.6965556</v>
      </c>
      <c r="I11" s="240">
        <v>2978.1374074</v>
      </c>
      <c r="J11" s="240">
        <v>2981.6011852000001</v>
      </c>
      <c r="K11" s="240">
        <v>2980.9424073999999</v>
      </c>
      <c r="L11" s="240">
        <v>2966.4952963000001</v>
      </c>
      <c r="M11" s="240">
        <v>2964.8407407</v>
      </c>
      <c r="N11" s="240">
        <v>2966.3129629999999</v>
      </c>
      <c r="O11" s="240">
        <v>2974.1161111000001</v>
      </c>
      <c r="P11" s="240">
        <v>2979.4387778</v>
      </c>
      <c r="Q11" s="240">
        <v>2985.4851110999998</v>
      </c>
      <c r="R11" s="240">
        <v>2992.7485925999999</v>
      </c>
      <c r="S11" s="240">
        <v>2999.8721480999998</v>
      </c>
      <c r="T11" s="240">
        <v>3007.3492593000001</v>
      </c>
      <c r="U11" s="240">
        <v>3017.2651111</v>
      </c>
      <c r="V11" s="240">
        <v>3023.8854443999999</v>
      </c>
      <c r="W11" s="240">
        <v>3029.2954444000002</v>
      </c>
      <c r="X11" s="240">
        <v>3023.0050369999999</v>
      </c>
      <c r="Y11" s="240">
        <v>3033.8619259000002</v>
      </c>
      <c r="Z11" s="240">
        <v>3051.376037</v>
      </c>
      <c r="AA11" s="240">
        <v>3090.3161110999999</v>
      </c>
      <c r="AB11" s="240">
        <v>3110.0681110999999</v>
      </c>
      <c r="AC11" s="240">
        <v>3125.4007778</v>
      </c>
      <c r="AD11" s="240">
        <v>3132.3311481000001</v>
      </c>
      <c r="AE11" s="240">
        <v>3141.8123704</v>
      </c>
      <c r="AF11" s="240">
        <v>3149.8614815000001</v>
      </c>
      <c r="AG11" s="240">
        <v>3150.3823333</v>
      </c>
      <c r="AH11" s="240">
        <v>3160.1393333000001</v>
      </c>
      <c r="AI11" s="240">
        <v>3173.0363333</v>
      </c>
      <c r="AJ11" s="240">
        <v>3191.2011852000001</v>
      </c>
      <c r="AK11" s="240">
        <v>3208.7822962999999</v>
      </c>
      <c r="AL11" s="240">
        <v>3227.9075185000002</v>
      </c>
      <c r="AM11" s="240">
        <v>3252.2624814999999</v>
      </c>
      <c r="AN11" s="240">
        <v>3271.7117036999998</v>
      </c>
      <c r="AO11" s="240">
        <v>3289.9408148000002</v>
      </c>
      <c r="AP11" s="240">
        <v>3311.4818147999999</v>
      </c>
      <c r="AQ11" s="240">
        <v>3323.8717037000001</v>
      </c>
      <c r="AR11" s="240">
        <v>3331.6424815</v>
      </c>
      <c r="AS11" s="240">
        <v>3325.2298519000001</v>
      </c>
      <c r="AT11" s="240">
        <v>3330.9356296000001</v>
      </c>
      <c r="AU11" s="240">
        <v>3339.1955185000002</v>
      </c>
      <c r="AV11" s="240">
        <v>3350.0095185</v>
      </c>
      <c r="AW11" s="240">
        <v>3363.3776296000001</v>
      </c>
      <c r="AX11" s="240">
        <v>3379.2998518999998</v>
      </c>
      <c r="AY11" s="240">
        <v>3365.5170741000002</v>
      </c>
      <c r="AZ11" s="240">
        <v>3370.7368519000001</v>
      </c>
      <c r="BA11" s="240">
        <v>3378.7020741000001</v>
      </c>
      <c r="BB11" s="333">
        <v>3393.9520000000002</v>
      </c>
      <c r="BC11" s="333">
        <v>3404.0039999999999</v>
      </c>
      <c r="BD11" s="333">
        <v>3413.3960000000002</v>
      </c>
      <c r="BE11" s="333">
        <v>3420.5920000000001</v>
      </c>
      <c r="BF11" s="333">
        <v>3429.8180000000002</v>
      </c>
      <c r="BG11" s="333">
        <v>3439.5360000000001</v>
      </c>
      <c r="BH11" s="333">
        <v>3451.192</v>
      </c>
      <c r="BI11" s="333">
        <v>3460.8130000000001</v>
      </c>
      <c r="BJ11" s="333">
        <v>3469.8429999999998</v>
      </c>
      <c r="BK11" s="333">
        <v>3478.6509999999998</v>
      </c>
      <c r="BL11" s="333">
        <v>3486.223</v>
      </c>
      <c r="BM11" s="333">
        <v>3492.9290000000001</v>
      </c>
      <c r="BN11" s="333">
        <v>3497.1619999999998</v>
      </c>
      <c r="BO11" s="333">
        <v>3503.3380000000002</v>
      </c>
      <c r="BP11" s="333">
        <v>3509.85</v>
      </c>
      <c r="BQ11" s="333">
        <v>3517.2759999999998</v>
      </c>
      <c r="BR11" s="333">
        <v>3524.0279999999998</v>
      </c>
      <c r="BS11" s="333">
        <v>3530.6840000000002</v>
      </c>
      <c r="BT11" s="333">
        <v>3536.84</v>
      </c>
      <c r="BU11" s="333">
        <v>3543.6039999999998</v>
      </c>
      <c r="BV11" s="333">
        <v>3550.5749999999998</v>
      </c>
    </row>
    <row r="12" spans="1:74" ht="11.1" customHeight="1" x14ac:dyDescent="0.2">
      <c r="A12" s="140"/>
      <c r="B12" s="141" t="s">
        <v>703</v>
      </c>
      <c r="C12" s="219"/>
      <c r="D12" s="219"/>
      <c r="E12" s="219"/>
      <c r="F12" s="219"/>
      <c r="G12" s="219"/>
      <c r="H12" s="219"/>
      <c r="I12" s="219"/>
      <c r="J12" s="219"/>
      <c r="K12" s="219"/>
      <c r="L12" s="219"/>
      <c r="M12" s="219"/>
      <c r="N12" s="219"/>
      <c r="O12" s="219"/>
      <c r="P12" s="219"/>
      <c r="Q12" s="219"/>
      <c r="R12" s="219"/>
      <c r="S12" s="219"/>
      <c r="T12" s="219"/>
      <c r="U12" s="219"/>
      <c r="V12" s="219"/>
      <c r="W12" s="219"/>
      <c r="X12" s="219"/>
      <c r="Y12" s="219"/>
      <c r="Z12" s="219"/>
      <c r="AA12" s="219"/>
      <c r="AB12" s="219"/>
      <c r="AC12" s="219"/>
      <c r="AD12" s="219"/>
      <c r="AE12" s="219"/>
      <c r="AF12" s="219"/>
      <c r="AG12" s="219"/>
      <c r="AH12" s="219"/>
      <c r="AI12" s="219"/>
      <c r="AJ12" s="219"/>
      <c r="AK12" s="219"/>
      <c r="AL12" s="219"/>
      <c r="AM12" s="219"/>
      <c r="AN12" s="219"/>
      <c r="AO12" s="219"/>
      <c r="AP12" s="219"/>
      <c r="AQ12" s="219"/>
      <c r="AR12" s="219"/>
      <c r="AS12" s="219"/>
      <c r="AT12" s="219"/>
      <c r="AU12" s="219"/>
      <c r="AV12" s="219"/>
      <c r="AW12" s="219"/>
      <c r="AX12" s="219"/>
      <c r="AY12" s="219"/>
      <c r="AZ12" s="219"/>
      <c r="BA12" s="219"/>
      <c r="BB12" s="332"/>
      <c r="BC12" s="332"/>
      <c r="BD12" s="332"/>
      <c r="BE12" s="332"/>
      <c r="BF12" s="332"/>
      <c r="BG12" s="332"/>
      <c r="BH12" s="332"/>
      <c r="BI12" s="332"/>
      <c r="BJ12" s="332"/>
      <c r="BK12" s="332"/>
      <c r="BL12" s="332"/>
      <c r="BM12" s="332"/>
      <c r="BN12" s="332"/>
      <c r="BO12" s="332"/>
      <c r="BP12" s="332"/>
      <c r="BQ12" s="332"/>
      <c r="BR12" s="332"/>
      <c r="BS12" s="332"/>
      <c r="BT12" s="332"/>
      <c r="BU12" s="332"/>
      <c r="BV12" s="332"/>
    </row>
    <row r="13" spans="1:74" ht="11.1" customHeight="1" x14ac:dyDescent="0.2">
      <c r="A13" s="140" t="s">
        <v>704</v>
      </c>
      <c r="B13" s="39" t="s">
        <v>1347</v>
      </c>
      <c r="C13" s="631">
        <v>152.68859259000001</v>
      </c>
      <c r="D13" s="631">
        <v>168.42548148</v>
      </c>
      <c r="E13" s="631">
        <v>172.89592593</v>
      </c>
      <c r="F13" s="631">
        <v>151.60422222</v>
      </c>
      <c r="G13" s="631">
        <v>144.41355555999999</v>
      </c>
      <c r="H13" s="631">
        <v>136.82822221999999</v>
      </c>
      <c r="I13" s="631">
        <v>129.92214815</v>
      </c>
      <c r="J13" s="631">
        <v>120.74203704</v>
      </c>
      <c r="K13" s="631">
        <v>110.36181481</v>
      </c>
      <c r="L13" s="631">
        <v>97.597925926000002</v>
      </c>
      <c r="M13" s="631">
        <v>85.705148148000006</v>
      </c>
      <c r="N13" s="631">
        <v>73.499925926000003</v>
      </c>
      <c r="O13" s="631">
        <v>58.401074074</v>
      </c>
      <c r="P13" s="631">
        <v>47.506851851999997</v>
      </c>
      <c r="Q13" s="631">
        <v>38.236074074000001</v>
      </c>
      <c r="R13" s="631">
        <v>33.004740740999999</v>
      </c>
      <c r="S13" s="631">
        <v>25.168851852</v>
      </c>
      <c r="T13" s="631">
        <v>17.144407406999999</v>
      </c>
      <c r="U13" s="631">
        <v>-1.1439999999999999</v>
      </c>
      <c r="V13" s="631">
        <v>-1.9890000000000001</v>
      </c>
      <c r="W13" s="631">
        <v>4.5339999999999998</v>
      </c>
      <c r="X13" s="631">
        <v>39.481000000000002</v>
      </c>
      <c r="Y13" s="631">
        <v>44.948</v>
      </c>
      <c r="Z13" s="631">
        <v>41.991</v>
      </c>
      <c r="AA13" s="631">
        <v>12.978</v>
      </c>
      <c r="AB13" s="631">
        <v>6.3970000000000002</v>
      </c>
      <c r="AC13" s="631">
        <v>4.6159999999999997</v>
      </c>
      <c r="AD13" s="631">
        <v>9.6927777777999999</v>
      </c>
      <c r="AE13" s="631">
        <v>15.968444443999999</v>
      </c>
      <c r="AF13" s="631">
        <v>25.500777778</v>
      </c>
      <c r="AG13" s="631">
        <v>53.346518519</v>
      </c>
      <c r="AH13" s="631">
        <v>58.099629630000003</v>
      </c>
      <c r="AI13" s="631">
        <v>54.816851851999999</v>
      </c>
      <c r="AJ13" s="631">
        <v>25.548851851999999</v>
      </c>
      <c r="AK13" s="631">
        <v>19.656296296000001</v>
      </c>
      <c r="AL13" s="631">
        <v>19.189851852</v>
      </c>
      <c r="AM13" s="631">
        <v>40.512185185</v>
      </c>
      <c r="AN13" s="631">
        <v>38.625962962999999</v>
      </c>
      <c r="AO13" s="631">
        <v>29.893851852000001</v>
      </c>
      <c r="AP13" s="631">
        <v>-17.010074073999998</v>
      </c>
      <c r="AQ13" s="631">
        <v>-15.939518519</v>
      </c>
      <c r="AR13" s="631">
        <v>1.7795925926</v>
      </c>
      <c r="AS13" s="631">
        <v>71.427999999999997</v>
      </c>
      <c r="AT13" s="631">
        <v>95.983666666999994</v>
      </c>
      <c r="AU13" s="631">
        <v>110.72733332999999</v>
      </c>
      <c r="AV13" s="631">
        <v>115.65900000000001</v>
      </c>
      <c r="AW13" s="631">
        <v>110.77866667000001</v>
      </c>
      <c r="AX13" s="631">
        <v>96.086333332999999</v>
      </c>
      <c r="AY13" s="631">
        <v>86.002949630000003</v>
      </c>
      <c r="AZ13" s="631">
        <v>78.434037407000005</v>
      </c>
      <c r="BA13" s="631">
        <v>72.775292962999998</v>
      </c>
      <c r="BB13" s="632">
        <v>69.450357777999997</v>
      </c>
      <c r="BC13" s="632">
        <v>67.294217778000004</v>
      </c>
      <c r="BD13" s="632">
        <v>66.730514443999994</v>
      </c>
      <c r="BE13" s="632">
        <v>69.719495185</v>
      </c>
      <c r="BF13" s="632">
        <v>70.870479630000005</v>
      </c>
      <c r="BG13" s="632">
        <v>72.143715185000005</v>
      </c>
      <c r="BH13" s="632">
        <v>73.766401852000001</v>
      </c>
      <c r="BI13" s="632">
        <v>75.113739629999998</v>
      </c>
      <c r="BJ13" s="632">
        <v>76.412928519000005</v>
      </c>
      <c r="BK13" s="632">
        <v>78.378414444000001</v>
      </c>
      <c r="BL13" s="632">
        <v>79.045471110999998</v>
      </c>
      <c r="BM13" s="632">
        <v>79.128544443999999</v>
      </c>
      <c r="BN13" s="632">
        <v>78.841967777999997</v>
      </c>
      <c r="BO13" s="632">
        <v>77.596324444000004</v>
      </c>
      <c r="BP13" s="632">
        <v>75.605947778000001</v>
      </c>
      <c r="BQ13" s="632">
        <v>71.706049629999995</v>
      </c>
      <c r="BR13" s="632">
        <v>69.099797406999997</v>
      </c>
      <c r="BS13" s="632">
        <v>66.622402962999999</v>
      </c>
      <c r="BT13" s="632">
        <v>63.675458888999998</v>
      </c>
      <c r="BU13" s="632">
        <v>61.904585556000001</v>
      </c>
      <c r="BV13" s="632">
        <v>60.711375556</v>
      </c>
    </row>
    <row r="14" spans="1:74" ht="11.1" customHeight="1" x14ac:dyDescent="0.2">
      <c r="A14" s="140"/>
      <c r="B14" s="141" t="s">
        <v>1120</v>
      </c>
      <c r="C14" s="214"/>
      <c r="D14" s="214"/>
      <c r="E14" s="214"/>
      <c r="F14" s="214"/>
      <c r="G14" s="214"/>
      <c r="H14" s="214"/>
      <c r="I14" s="214"/>
      <c r="J14" s="214"/>
      <c r="K14" s="214"/>
      <c r="L14" s="214"/>
      <c r="M14" s="214"/>
      <c r="N14" s="214"/>
      <c r="O14" s="214"/>
      <c r="P14" s="214"/>
      <c r="Q14" s="214"/>
      <c r="R14" s="214"/>
      <c r="S14" s="214"/>
      <c r="T14" s="214"/>
      <c r="U14" s="214"/>
      <c r="V14" s="214"/>
      <c r="W14" s="214"/>
      <c r="X14" s="214"/>
      <c r="Y14" s="214"/>
      <c r="Z14" s="214"/>
      <c r="AA14" s="214"/>
      <c r="AB14" s="214"/>
      <c r="AC14" s="214"/>
      <c r="AD14" s="214"/>
      <c r="AE14" s="214"/>
      <c r="AF14" s="214"/>
      <c r="AG14" s="214"/>
      <c r="AH14" s="214"/>
      <c r="AI14" s="214"/>
      <c r="AJ14" s="214"/>
      <c r="AK14" s="214"/>
      <c r="AL14" s="214"/>
      <c r="AM14" s="214"/>
      <c r="AN14" s="214"/>
      <c r="AO14" s="214"/>
      <c r="AP14" s="214"/>
      <c r="AQ14" s="214"/>
      <c r="AR14" s="214"/>
      <c r="AS14" s="214"/>
      <c r="AT14" s="214"/>
      <c r="AU14" s="214"/>
      <c r="AV14" s="214"/>
      <c r="AW14" s="214"/>
      <c r="AX14" s="214"/>
      <c r="AY14" s="214"/>
      <c r="AZ14" s="214"/>
      <c r="BA14" s="214"/>
      <c r="BB14" s="355"/>
      <c r="BC14" s="355"/>
      <c r="BD14" s="355"/>
      <c r="BE14" s="355"/>
      <c r="BF14" s="355"/>
      <c r="BG14" s="355"/>
      <c r="BH14" s="355"/>
      <c r="BI14" s="355"/>
      <c r="BJ14" s="355"/>
      <c r="BK14" s="355"/>
      <c r="BL14" s="355"/>
      <c r="BM14" s="355"/>
      <c r="BN14" s="355"/>
      <c r="BO14" s="355"/>
      <c r="BP14" s="355"/>
      <c r="BQ14" s="355"/>
      <c r="BR14" s="355"/>
      <c r="BS14" s="355"/>
      <c r="BT14" s="355"/>
      <c r="BU14" s="355"/>
      <c r="BV14" s="355"/>
    </row>
    <row r="15" spans="1:74" ht="11.1" customHeight="1" x14ac:dyDescent="0.2">
      <c r="A15" s="140" t="s">
        <v>1122</v>
      </c>
      <c r="B15" s="39" t="s">
        <v>1347</v>
      </c>
      <c r="C15" s="240">
        <v>3049.9479630000001</v>
      </c>
      <c r="D15" s="240">
        <v>3057.0870740999999</v>
      </c>
      <c r="E15" s="240">
        <v>3065.6599630000001</v>
      </c>
      <c r="F15" s="240">
        <v>3079.9235184999998</v>
      </c>
      <c r="G15" s="240">
        <v>3088.1712963</v>
      </c>
      <c r="H15" s="240">
        <v>3094.6601851999999</v>
      </c>
      <c r="I15" s="240">
        <v>3098.3530000000001</v>
      </c>
      <c r="J15" s="240">
        <v>3102.1019999999999</v>
      </c>
      <c r="K15" s="240">
        <v>3104.87</v>
      </c>
      <c r="L15" s="240">
        <v>3102.2633704</v>
      </c>
      <c r="M15" s="240">
        <v>3106.3645925999999</v>
      </c>
      <c r="N15" s="240">
        <v>3112.780037</v>
      </c>
      <c r="O15" s="240">
        <v>3129.4520741000001</v>
      </c>
      <c r="P15" s="240">
        <v>3134.5391851999998</v>
      </c>
      <c r="Q15" s="240">
        <v>3135.9837407</v>
      </c>
      <c r="R15" s="240">
        <v>3126.8193704</v>
      </c>
      <c r="S15" s="240">
        <v>3126.2035925999999</v>
      </c>
      <c r="T15" s="240">
        <v>3127.1700369999999</v>
      </c>
      <c r="U15" s="240">
        <v>3132.7861111000002</v>
      </c>
      <c r="V15" s="240">
        <v>3134.6164444000001</v>
      </c>
      <c r="W15" s="240">
        <v>3135.7284444000002</v>
      </c>
      <c r="X15" s="240">
        <v>3136.2255184999999</v>
      </c>
      <c r="Y15" s="240">
        <v>3135.8232963</v>
      </c>
      <c r="Z15" s="240">
        <v>3134.6251852</v>
      </c>
      <c r="AA15" s="240">
        <v>3130.6280741</v>
      </c>
      <c r="AB15" s="240">
        <v>3129.3405185000001</v>
      </c>
      <c r="AC15" s="240">
        <v>3128.7594073999999</v>
      </c>
      <c r="AD15" s="240">
        <v>3131.0967406999998</v>
      </c>
      <c r="AE15" s="240">
        <v>3130.2695184999998</v>
      </c>
      <c r="AF15" s="240">
        <v>3128.4897406999999</v>
      </c>
      <c r="AG15" s="240">
        <v>3120.5467407000001</v>
      </c>
      <c r="AH15" s="240">
        <v>3120.7698519</v>
      </c>
      <c r="AI15" s="240">
        <v>3123.9484074000002</v>
      </c>
      <c r="AJ15" s="240">
        <v>3134.9664074000002</v>
      </c>
      <c r="AK15" s="240">
        <v>3140.3928519000001</v>
      </c>
      <c r="AL15" s="240">
        <v>3145.1117407000002</v>
      </c>
      <c r="AM15" s="240">
        <v>3147.0559629999998</v>
      </c>
      <c r="AN15" s="240">
        <v>3151.9100741000002</v>
      </c>
      <c r="AO15" s="240">
        <v>3157.6069630000002</v>
      </c>
      <c r="AP15" s="240">
        <v>3165.1849999999999</v>
      </c>
      <c r="AQ15" s="240">
        <v>3171.7886666999998</v>
      </c>
      <c r="AR15" s="240">
        <v>3178.4563333000001</v>
      </c>
      <c r="AS15" s="240">
        <v>3187.7719999999999</v>
      </c>
      <c r="AT15" s="240">
        <v>3192.6296667000001</v>
      </c>
      <c r="AU15" s="240">
        <v>3195.6133332999998</v>
      </c>
      <c r="AV15" s="240">
        <v>3196.723</v>
      </c>
      <c r="AW15" s="240">
        <v>3195.9586666999999</v>
      </c>
      <c r="AX15" s="240">
        <v>3193.3203333000001</v>
      </c>
      <c r="AY15" s="240">
        <v>3208.2355556000002</v>
      </c>
      <c r="AZ15" s="240">
        <v>3215.5268888999999</v>
      </c>
      <c r="BA15" s="240">
        <v>3223.3225556000002</v>
      </c>
      <c r="BB15" s="333">
        <v>3234.9920000000002</v>
      </c>
      <c r="BC15" s="333">
        <v>3241.2689999999998</v>
      </c>
      <c r="BD15" s="333">
        <v>3245.5230000000001</v>
      </c>
      <c r="BE15" s="333">
        <v>3245.2649999999999</v>
      </c>
      <c r="BF15" s="333">
        <v>3247.3389999999999</v>
      </c>
      <c r="BG15" s="333">
        <v>3249.2570000000001</v>
      </c>
      <c r="BH15" s="333">
        <v>3250.4720000000002</v>
      </c>
      <c r="BI15" s="333">
        <v>3252.4879999999998</v>
      </c>
      <c r="BJ15" s="333">
        <v>3254.7579999999998</v>
      </c>
      <c r="BK15" s="333">
        <v>3256.422</v>
      </c>
      <c r="BL15" s="333">
        <v>3259.8440000000001</v>
      </c>
      <c r="BM15" s="333">
        <v>3264.1660000000002</v>
      </c>
      <c r="BN15" s="333">
        <v>3273.0479999999998</v>
      </c>
      <c r="BO15" s="333">
        <v>3276.422</v>
      </c>
      <c r="BP15" s="333">
        <v>3277.9490000000001</v>
      </c>
      <c r="BQ15" s="333">
        <v>3274.817</v>
      </c>
      <c r="BR15" s="333">
        <v>3274.76</v>
      </c>
      <c r="BS15" s="333">
        <v>3274.9639999999999</v>
      </c>
      <c r="BT15" s="333">
        <v>3275.5569999999998</v>
      </c>
      <c r="BU15" s="333">
        <v>3276.19</v>
      </c>
      <c r="BV15" s="333">
        <v>3276.991</v>
      </c>
    </row>
    <row r="16" spans="1:74" ht="11.1" customHeight="1" x14ac:dyDescent="0.2">
      <c r="A16" s="140"/>
      <c r="B16" s="141" t="s">
        <v>1121</v>
      </c>
      <c r="C16" s="214"/>
      <c r="D16" s="214"/>
      <c r="E16" s="214"/>
      <c r="F16" s="214"/>
      <c r="G16" s="214"/>
      <c r="H16" s="214"/>
      <c r="I16" s="214"/>
      <c r="J16" s="214"/>
      <c r="K16" s="214"/>
      <c r="L16" s="214"/>
      <c r="M16" s="214"/>
      <c r="N16" s="214"/>
      <c r="O16" s="214"/>
      <c r="P16" s="214"/>
      <c r="Q16" s="214"/>
      <c r="R16" s="214"/>
      <c r="S16" s="214"/>
      <c r="T16" s="214"/>
      <c r="U16" s="214"/>
      <c r="V16" s="214"/>
      <c r="W16" s="214"/>
      <c r="X16" s="214"/>
      <c r="Y16" s="214"/>
      <c r="Z16" s="214"/>
      <c r="AA16" s="214"/>
      <c r="AB16" s="214"/>
      <c r="AC16" s="214"/>
      <c r="AD16" s="214"/>
      <c r="AE16" s="214"/>
      <c r="AF16" s="214"/>
      <c r="AG16" s="214"/>
      <c r="AH16" s="214"/>
      <c r="AI16" s="214"/>
      <c r="AJ16" s="214"/>
      <c r="AK16" s="214"/>
      <c r="AL16" s="214"/>
      <c r="AM16" s="214"/>
      <c r="AN16" s="214"/>
      <c r="AO16" s="214"/>
      <c r="AP16" s="214"/>
      <c r="AQ16" s="214"/>
      <c r="AR16" s="214"/>
      <c r="AS16" s="214"/>
      <c r="AT16" s="214"/>
      <c r="AU16" s="214"/>
      <c r="AV16" s="214"/>
      <c r="AW16" s="214"/>
      <c r="AX16" s="214"/>
      <c r="AY16" s="214"/>
      <c r="AZ16" s="214"/>
      <c r="BA16" s="214"/>
      <c r="BB16" s="355"/>
      <c r="BC16" s="355"/>
      <c r="BD16" s="355"/>
      <c r="BE16" s="355"/>
      <c r="BF16" s="355"/>
      <c r="BG16" s="355"/>
      <c r="BH16" s="355"/>
      <c r="BI16" s="355"/>
      <c r="BJ16" s="355"/>
      <c r="BK16" s="355"/>
      <c r="BL16" s="355"/>
      <c r="BM16" s="355"/>
      <c r="BN16" s="355"/>
      <c r="BO16" s="355"/>
      <c r="BP16" s="355"/>
      <c r="BQ16" s="355"/>
      <c r="BR16" s="355"/>
      <c r="BS16" s="355"/>
      <c r="BT16" s="355"/>
      <c r="BU16" s="355"/>
      <c r="BV16" s="355"/>
    </row>
    <row r="17" spans="1:74" ht="11.1" customHeight="1" x14ac:dyDescent="0.2">
      <c r="A17" s="140" t="s">
        <v>1123</v>
      </c>
      <c r="B17" s="39" t="s">
        <v>1347</v>
      </c>
      <c r="C17" s="240">
        <v>2379.1645185000002</v>
      </c>
      <c r="D17" s="240">
        <v>2375.9032963</v>
      </c>
      <c r="E17" s="240">
        <v>2377.9931852</v>
      </c>
      <c r="F17" s="240">
        <v>2398.9887036999999</v>
      </c>
      <c r="G17" s="240">
        <v>2401.6149258999999</v>
      </c>
      <c r="H17" s="240">
        <v>2399.4263704</v>
      </c>
      <c r="I17" s="240">
        <v>2384.8648148000002</v>
      </c>
      <c r="J17" s="240">
        <v>2378.7153704000002</v>
      </c>
      <c r="K17" s="240">
        <v>2373.4198148</v>
      </c>
      <c r="L17" s="240">
        <v>2370.3022962999999</v>
      </c>
      <c r="M17" s="240">
        <v>2365.7214073999999</v>
      </c>
      <c r="N17" s="240">
        <v>2361.0012962999999</v>
      </c>
      <c r="O17" s="240">
        <v>2350.8655184999998</v>
      </c>
      <c r="P17" s="240">
        <v>2349.8242962999998</v>
      </c>
      <c r="Q17" s="240">
        <v>2352.6011852000001</v>
      </c>
      <c r="R17" s="240">
        <v>2361.9601852000001</v>
      </c>
      <c r="S17" s="240">
        <v>2370.3002962999999</v>
      </c>
      <c r="T17" s="240">
        <v>2380.3855185000002</v>
      </c>
      <c r="U17" s="240">
        <v>2403.0857778</v>
      </c>
      <c r="V17" s="240">
        <v>2408.5087778000002</v>
      </c>
      <c r="W17" s="240">
        <v>2407.5244444</v>
      </c>
      <c r="X17" s="240">
        <v>2383.9930740999998</v>
      </c>
      <c r="Y17" s="240">
        <v>2382.2988519</v>
      </c>
      <c r="Z17" s="240">
        <v>2386.3020741</v>
      </c>
      <c r="AA17" s="240">
        <v>2404.6960740999998</v>
      </c>
      <c r="AB17" s="240">
        <v>2413.5741852000001</v>
      </c>
      <c r="AC17" s="240">
        <v>2421.6297407000002</v>
      </c>
      <c r="AD17" s="240">
        <v>2427.8620000000001</v>
      </c>
      <c r="AE17" s="240">
        <v>2435.0230000000001</v>
      </c>
      <c r="AF17" s="240">
        <v>2442.1120000000001</v>
      </c>
      <c r="AG17" s="240">
        <v>2446.2518147999999</v>
      </c>
      <c r="AH17" s="240">
        <v>2455.3547036999998</v>
      </c>
      <c r="AI17" s="240">
        <v>2466.5434814999999</v>
      </c>
      <c r="AJ17" s="240">
        <v>2485.2560741000002</v>
      </c>
      <c r="AK17" s="240">
        <v>2496.5381852</v>
      </c>
      <c r="AL17" s="240">
        <v>2505.8277407</v>
      </c>
      <c r="AM17" s="240">
        <v>2505.3437036999999</v>
      </c>
      <c r="AN17" s="240">
        <v>2516.4839259</v>
      </c>
      <c r="AO17" s="240">
        <v>2531.4673704000002</v>
      </c>
      <c r="AP17" s="240">
        <v>2568.5291480999999</v>
      </c>
      <c r="AQ17" s="240">
        <v>2577.5227037</v>
      </c>
      <c r="AR17" s="240">
        <v>2576.6831480999999</v>
      </c>
      <c r="AS17" s="240">
        <v>2546.7029259000001</v>
      </c>
      <c r="AT17" s="240">
        <v>2540.6778147999999</v>
      </c>
      <c r="AU17" s="240">
        <v>2539.3002593000001</v>
      </c>
      <c r="AV17" s="240">
        <v>2542.5702593000001</v>
      </c>
      <c r="AW17" s="240">
        <v>2550.4878147999998</v>
      </c>
      <c r="AX17" s="240">
        <v>2563.0529259</v>
      </c>
      <c r="AY17" s="240">
        <v>2569.2935185000001</v>
      </c>
      <c r="AZ17" s="240">
        <v>2578.2736295999998</v>
      </c>
      <c r="BA17" s="240">
        <v>2587.4648519000002</v>
      </c>
      <c r="BB17" s="333">
        <v>2595.0410000000002</v>
      </c>
      <c r="BC17" s="333">
        <v>2606.0239999999999</v>
      </c>
      <c r="BD17" s="333">
        <v>2618.5880000000002</v>
      </c>
      <c r="BE17" s="333">
        <v>2635.2660000000001</v>
      </c>
      <c r="BF17" s="333">
        <v>2649.0909999999999</v>
      </c>
      <c r="BG17" s="333">
        <v>2662.5970000000002</v>
      </c>
      <c r="BH17" s="333">
        <v>2675.585</v>
      </c>
      <c r="BI17" s="333">
        <v>2688.6019999999999</v>
      </c>
      <c r="BJ17" s="333">
        <v>2701.4479999999999</v>
      </c>
      <c r="BK17" s="333">
        <v>2714.6239999999998</v>
      </c>
      <c r="BL17" s="333">
        <v>2726.7539999999999</v>
      </c>
      <c r="BM17" s="333">
        <v>2738.3380000000002</v>
      </c>
      <c r="BN17" s="333">
        <v>2748.4769999999999</v>
      </c>
      <c r="BO17" s="333">
        <v>2759.645</v>
      </c>
      <c r="BP17" s="333">
        <v>2770.942</v>
      </c>
      <c r="BQ17" s="333">
        <v>2783.0430000000001</v>
      </c>
      <c r="BR17" s="333">
        <v>2794.0920000000001</v>
      </c>
      <c r="BS17" s="333">
        <v>2804.7629999999999</v>
      </c>
      <c r="BT17" s="333">
        <v>2815.2289999999998</v>
      </c>
      <c r="BU17" s="333">
        <v>2825.018</v>
      </c>
      <c r="BV17" s="333">
        <v>2834.3020000000001</v>
      </c>
    </row>
    <row r="18" spans="1:74" ht="11.1" customHeight="1" x14ac:dyDescent="0.2">
      <c r="A18" s="140"/>
      <c r="B18" s="141" t="s">
        <v>1125</v>
      </c>
      <c r="C18" s="214"/>
      <c r="D18" s="214"/>
      <c r="E18" s="214"/>
      <c r="F18" s="214"/>
      <c r="G18" s="214"/>
      <c r="H18" s="214"/>
      <c r="I18" s="214"/>
      <c r="J18" s="214"/>
      <c r="K18" s="214"/>
      <c r="L18" s="214"/>
      <c r="M18" s="214"/>
      <c r="N18" s="214"/>
      <c r="O18" s="214"/>
      <c r="P18" s="214"/>
      <c r="Q18" s="214"/>
      <c r="R18" s="214"/>
      <c r="S18" s="214"/>
      <c r="T18" s="214"/>
      <c r="U18" s="214"/>
      <c r="V18" s="214"/>
      <c r="W18" s="214"/>
      <c r="X18" s="214"/>
      <c r="Y18" s="214"/>
      <c r="Z18" s="214"/>
      <c r="AA18" s="214"/>
      <c r="AB18" s="214"/>
      <c r="AC18" s="214"/>
      <c r="AD18" s="214"/>
      <c r="AE18" s="214"/>
      <c r="AF18" s="214"/>
      <c r="AG18" s="214"/>
      <c r="AH18" s="214"/>
      <c r="AI18" s="214"/>
      <c r="AJ18" s="214"/>
      <c r="AK18" s="214"/>
      <c r="AL18" s="214"/>
      <c r="AM18" s="214"/>
      <c r="AN18" s="214"/>
      <c r="AO18" s="214"/>
      <c r="AP18" s="214"/>
      <c r="AQ18" s="214"/>
      <c r="AR18" s="214"/>
      <c r="AS18" s="214"/>
      <c r="AT18" s="214"/>
      <c r="AU18" s="214"/>
      <c r="AV18" s="214"/>
      <c r="AW18" s="214"/>
      <c r="AX18" s="214"/>
      <c r="AY18" s="214"/>
      <c r="AZ18" s="214"/>
      <c r="BA18" s="214"/>
      <c r="BB18" s="355"/>
      <c r="BC18" s="355"/>
      <c r="BD18" s="355"/>
      <c r="BE18" s="355"/>
      <c r="BF18" s="355"/>
      <c r="BG18" s="355"/>
      <c r="BH18" s="355"/>
      <c r="BI18" s="355"/>
      <c r="BJ18" s="355"/>
      <c r="BK18" s="355"/>
      <c r="BL18" s="355"/>
      <c r="BM18" s="355"/>
      <c r="BN18" s="355"/>
      <c r="BO18" s="355"/>
      <c r="BP18" s="355"/>
      <c r="BQ18" s="355"/>
      <c r="BR18" s="355"/>
      <c r="BS18" s="355"/>
      <c r="BT18" s="355"/>
      <c r="BU18" s="355"/>
      <c r="BV18" s="355"/>
    </row>
    <row r="19" spans="1:74" ht="11.1" customHeight="1" x14ac:dyDescent="0.2">
      <c r="A19" s="626" t="s">
        <v>1124</v>
      </c>
      <c r="B19" s="39" t="s">
        <v>1347</v>
      </c>
      <c r="C19" s="240">
        <v>3059.4078519</v>
      </c>
      <c r="D19" s="240">
        <v>3072.9652962999999</v>
      </c>
      <c r="E19" s="240">
        <v>3083.8518518999999</v>
      </c>
      <c r="F19" s="240">
        <v>3087.5229258999998</v>
      </c>
      <c r="G19" s="240">
        <v>3096.4761481</v>
      </c>
      <c r="H19" s="240">
        <v>3106.1669259</v>
      </c>
      <c r="I19" s="240">
        <v>3122.6582222000002</v>
      </c>
      <c r="J19" s="240">
        <v>3129.2768888999999</v>
      </c>
      <c r="K19" s="240">
        <v>3132.0858889000001</v>
      </c>
      <c r="L19" s="240">
        <v>3124.9715925999999</v>
      </c>
      <c r="M19" s="240">
        <v>3124.7464814999998</v>
      </c>
      <c r="N19" s="240">
        <v>3125.2969259000001</v>
      </c>
      <c r="O19" s="240">
        <v>3127.3521111</v>
      </c>
      <c r="P19" s="240">
        <v>3128.9067777999999</v>
      </c>
      <c r="Q19" s="240">
        <v>3130.6901111000002</v>
      </c>
      <c r="R19" s="240">
        <v>3128.3298147999999</v>
      </c>
      <c r="S19" s="240">
        <v>3133.8497037000002</v>
      </c>
      <c r="T19" s="240">
        <v>3142.8774815000002</v>
      </c>
      <c r="U19" s="240">
        <v>3158.5162593</v>
      </c>
      <c r="V19" s="240">
        <v>3172.2324815000002</v>
      </c>
      <c r="W19" s="240">
        <v>3187.1292592999998</v>
      </c>
      <c r="X19" s="240">
        <v>3206.3027407</v>
      </c>
      <c r="Y19" s="240">
        <v>3221.2385184999998</v>
      </c>
      <c r="Z19" s="240">
        <v>3235.0327407</v>
      </c>
      <c r="AA19" s="240">
        <v>3248.7865925999999</v>
      </c>
      <c r="AB19" s="240">
        <v>3259.4718148000002</v>
      </c>
      <c r="AC19" s="240">
        <v>3268.1895926000002</v>
      </c>
      <c r="AD19" s="240">
        <v>3271.9258519</v>
      </c>
      <c r="AE19" s="240">
        <v>3278.9692963000002</v>
      </c>
      <c r="AF19" s="240">
        <v>3286.3058519000001</v>
      </c>
      <c r="AG19" s="240">
        <v>3283.9152221999998</v>
      </c>
      <c r="AH19" s="240">
        <v>3299.3532221999999</v>
      </c>
      <c r="AI19" s="240">
        <v>3322.5995555999998</v>
      </c>
      <c r="AJ19" s="240">
        <v>3374.1626667</v>
      </c>
      <c r="AK19" s="240">
        <v>3397.6443333000002</v>
      </c>
      <c r="AL19" s="240">
        <v>3413.5529999999999</v>
      </c>
      <c r="AM19" s="240">
        <v>3416.2245185000002</v>
      </c>
      <c r="AN19" s="240">
        <v>3421.2352962999998</v>
      </c>
      <c r="AO19" s="240">
        <v>3422.9211851999999</v>
      </c>
      <c r="AP19" s="240">
        <v>3404.7589259000001</v>
      </c>
      <c r="AQ19" s="240">
        <v>3412.1874815000001</v>
      </c>
      <c r="AR19" s="240">
        <v>3428.6835925999999</v>
      </c>
      <c r="AS19" s="240">
        <v>3474.24</v>
      </c>
      <c r="AT19" s="240">
        <v>3493.8766667</v>
      </c>
      <c r="AU19" s="240">
        <v>3507.5863333000002</v>
      </c>
      <c r="AV19" s="240">
        <v>3515.3690000000001</v>
      </c>
      <c r="AW19" s="240">
        <v>3517.2246666999999</v>
      </c>
      <c r="AX19" s="240">
        <v>3513.1533333000002</v>
      </c>
      <c r="AY19" s="240">
        <v>3528.9121110999999</v>
      </c>
      <c r="AZ19" s="240">
        <v>3537.9897778</v>
      </c>
      <c r="BA19" s="240">
        <v>3548.4151111000001</v>
      </c>
      <c r="BB19" s="333">
        <v>3559.2860000000001</v>
      </c>
      <c r="BC19" s="333">
        <v>3573.0830000000001</v>
      </c>
      <c r="BD19" s="333">
        <v>3588.9050000000002</v>
      </c>
      <c r="BE19" s="333">
        <v>3609.2860000000001</v>
      </c>
      <c r="BF19" s="333">
        <v>3627.2559999999999</v>
      </c>
      <c r="BG19" s="333">
        <v>3645.3490000000002</v>
      </c>
      <c r="BH19" s="333">
        <v>3662.6060000000002</v>
      </c>
      <c r="BI19" s="333">
        <v>3681.665</v>
      </c>
      <c r="BJ19" s="333">
        <v>3701.567</v>
      </c>
      <c r="BK19" s="333">
        <v>3724.6329999999998</v>
      </c>
      <c r="BL19" s="333">
        <v>3744.4780000000001</v>
      </c>
      <c r="BM19" s="333">
        <v>3763.4259999999999</v>
      </c>
      <c r="BN19" s="333">
        <v>3780.7539999999999</v>
      </c>
      <c r="BO19" s="333">
        <v>3798.4450000000002</v>
      </c>
      <c r="BP19" s="333">
        <v>3815.779</v>
      </c>
      <c r="BQ19" s="333">
        <v>3832.4589999999998</v>
      </c>
      <c r="BR19" s="333">
        <v>3849.2979999999998</v>
      </c>
      <c r="BS19" s="333">
        <v>3866.002</v>
      </c>
      <c r="BT19" s="333">
        <v>3882.5529999999999</v>
      </c>
      <c r="BU19" s="333">
        <v>3898.9960000000001</v>
      </c>
      <c r="BV19" s="333">
        <v>3915.3130000000001</v>
      </c>
    </row>
    <row r="20" spans="1:74" ht="11.1" customHeight="1" x14ac:dyDescent="0.2">
      <c r="A20" s="140"/>
      <c r="B20" s="36" t="s">
        <v>687</v>
      </c>
      <c r="C20" s="241"/>
      <c r="D20" s="241"/>
      <c r="E20" s="241"/>
      <c r="F20" s="241"/>
      <c r="G20" s="241"/>
      <c r="H20" s="241"/>
      <c r="I20" s="241"/>
      <c r="J20" s="241"/>
      <c r="K20" s="241"/>
      <c r="L20" s="241"/>
      <c r="M20" s="241"/>
      <c r="N20" s="241"/>
      <c r="O20" s="241"/>
      <c r="P20" s="241"/>
      <c r="Q20" s="241"/>
      <c r="R20" s="241"/>
      <c r="S20" s="241"/>
      <c r="T20" s="241"/>
      <c r="U20" s="241"/>
      <c r="V20" s="241"/>
      <c r="W20" s="241"/>
      <c r="X20" s="241"/>
      <c r="Y20" s="241"/>
      <c r="Z20" s="241"/>
      <c r="AA20" s="241"/>
      <c r="AB20" s="241"/>
      <c r="AC20" s="241"/>
      <c r="AD20" s="241"/>
      <c r="AE20" s="241"/>
      <c r="AF20" s="241"/>
      <c r="AG20" s="241"/>
      <c r="AH20" s="241"/>
      <c r="AI20" s="241"/>
      <c r="AJ20" s="241"/>
      <c r="AK20" s="241"/>
      <c r="AL20" s="241"/>
      <c r="AM20" s="241"/>
      <c r="AN20" s="241"/>
      <c r="AO20" s="241"/>
      <c r="AP20" s="241"/>
      <c r="AQ20" s="241"/>
      <c r="AR20" s="241"/>
      <c r="AS20" s="241"/>
      <c r="AT20" s="241"/>
      <c r="AU20" s="241"/>
      <c r="AV20" s="241"/>
      <c r="AW20" s="241"/>
      <c r="AX20" s="241"/>
      <c r="AY20" s="241"/>
      <c r="AZ20" s="241"/>
      <c r="BA20" s="241"/>
      <c r="BB20" s="353"/>
      <c r="BC20" s="353"/>
      <c r="BD20" s="353"/>
      <c r="BE20" s="353"/>
      <c r="BF20" s="353"/>
      <c r="BG20" s="353"/>
      <c r="BH20" s="353"/>
      <c r="BI20" s="353"/>
      <c r="BJ20" s="353"/>
      <c r="BK20" s="353"/>
      <c r="BL20" s="353"/>
      <c r="BM20" s="353"/>
      <c r="BN20" s="353"/>
      <c r="BO20" s="353"/>
      <c r="BP20" s="353"/>
      <c r="BQ20" s="353"/>
      <c r="BR20" s="353"/>
      <c r="BS20" s="353"/>
      <c r="BT20" s="353"/>
      <c r="BU20" s="353"/>
      <c r="BV20" s="353"/>
    </row>
    <row r="21" spans="1:74" ht="11.1" customHeight="1" x14ac:dyDescent="0.2">
      <c r="A21" s="140" t="s">
        <v>688</v>
      </c>
      <c r="B21" s="39" t="s">
        <v>1347</v>
      </c>
      <c r="C21" s="240">
        <v>13205.4</v>
      </c>
      <c r="D21" s="240">
        <v>13251.2</v>
      </c>
      <c r="E21" s="240">
        <v>13223.3</v>
      </c>
      <c r="F21" s="240">
        <v>13286.9</v>
      </c>
      <c r="G21" s="240">
        <v>13331.7</v>
      </c>
      <c r="H21" s="240">
        <v>13364.8</v>
      </c>
      <c r="I21" s="240">
        <v>13404.2</v>
      </c>
      <c r="J21" s="240">
        <v>13446.6</v>
      </c>
      <c r="K21" s="240">
        <v>13470.3</v>
      </c>
      <c r="L21" s="240">
        <v>13475.7</v>
      </c>
      <c r="M21" s="240">
        <v>13447.7</v>
      </c>
      <c r="N21" s="240">
        <v>13490.7</v>
      </c>
      <c r="O21" s="240">
        <v>13546.5</v>
      </c>
      <c r="P21" s="240">
        <v>13561.7</v>
      </c>
      <c r="Q21" s="240">
        <v>13578.5</v>
      </c>
      <c r="R21" s="240">
        <v>13551.9</v>
      </c>
      <c r="S21" s="240">
        <v>13538.2</v>
      </c>
      <c r="T21" s="240">
        <v>13534.4</v>
      </c>
      <c r="U21" s="240">
        <v>13571.6</v>
      </c>
      <c r="V21" s="240">
        <v>13583.4</v>
      </c>
      <c r="W21" s="240">
        <v>13623.7</v>
      </c>
      <c r="X21" s="240">
        <v>13654.5</v>
      </c>
      <c r="Y21" s="240">
        <v>13688.5</v>
      </c>
      <c r="Z21" s="240">
        <v>13713.1</v>
      </c>
      <c r="AA21" s="240">
        <v>13772.9</v>
      </c>
      <c r="AB21" s="240">
        <v>13832.9</v>
      </c>
      <c r="AC21" s="240">
        <v>13900.3</v>
      </c>
      <c r="AD21" s="240">
        <v>13875.3</v>
      </c>
      <c r="AE21" s="240">
        <v>13932.5</v>
      </c>
      <c r="AF21" s="240">
        <v>13921.6</v>
      </c>
      <c r="AG21" s="240">
        <v>13961.7</v>
      </c>
      <c r="AH21" s="240">
        <v>13987.9</v>
      </c>
      <c r="AI21" s="240">
        <v>14009.2</v>
      </c>
      <c r="AJ21" s="240">
        <v>14046.8</v>
      </c>
      <c r="AK21" s="240">
        <v>14060.8</v>
      </c>
      <c r="AL21" s="240">
        <v>14090.2</v>
      </c>
      <c r="AM21" s="240">
        <v>14185.7</v>
      </c>
      <c r="AN21" s="240">
        <v>14212.5</v>
      </c>
      <c r="AO21" s="240">
        <v>14261.3</v>
      </c>
      <c r="AP21" s="240">
        <v>14259.7</v>
      </c>
      <c r="AQ21" s="240">
        <v>14274.3</v>
      </c>
      <c r="AR21" s="240">
        <v>14312</v>
      </c>
      <c r="AS21" s="240">
        <v>14342</v>
      </c>
      <c r="AT21" s="240">
        <v>14386.5</v>
      </c>
      <c r="AU21" s="240">
        <v>14395.9</v>
      </c>
      <c r="AV21" s="240">
        <v>14449.4</v>
      </c>
      <c r="AW21" s="240">
        <v>14485.4</v>
      </c>
      <c r="AX21" s="240">
        <v>14635.9</v>
      </c>
      <c r="AY21" s="240">
        <v>14575.308741000001</v>
      </c>
      <c r="AZ21" s="240">
        <v>14601.883852000001</v>
      </c>
      <c r="BA21" s="240">
        <v>14628.881407000001</v>
      </c>
      <c r="BB21" s="333">
        <v>14657.06</v>
      </c>
      <c r="BC21" s="333">
        <v>14684.33</v>
      </c>
      <c r="BD21" s="333">
        <v>14711.46</v>
      </c>
      <c r="BE21" s="333">
        <v>14737.65</v>
      </c>
      <c r="BF21" s="333">
        <v>14765.07</v>
      </c>
      <c r="BG21" s="333">
        <v>14792.92</v>
      </c>
      <c r="BH21" s="333">
        <v>14822.59</v>
      </c>
      <c r="BI21" s="333">
        <v>14850.29</v>
      </c>
      <c r="BJ21" s="333">
        <v>14877.4</v>
      </c>
      <c r="BK21" s="333">
        <v>14900.54</v>
      </c>
      <c r="BL21" s="333">
        <v>14929</v>
      </c>
      <c r="BM21" s="333">
        <v>14959.39</v>
      </c>
      <c r="BN21" s="333">
        <v>14995.89</v>
      </c>
      <c r="BO21" s="333">
        <v>15027.05</v>
      </c>
      <c r="BP21" s="333">
        <v>15057.03</v>
      </c>
      <c r="BQ21" s="333">
        <v>15085.75</v>
      </c>
      <c r="BR21" s="333">
        <v>15113.44</v>
      </c>
      <c r="BS21" s="333">
        <v>15140.01</v>
      </c>
      <c r="BT21" s="333">
        <v>15159.55</v>
      </c>
      <c r="BU21" s="333">
        <v>15188.34</v>
      </c>
      <c r="BV21" s="333">
        <v>15220.45</v>
      </c>
    </row>
    <row r="22" spans="1:74" ht="11.1" customHeight="1" x14ac:dyDescent="0.2">
      <c r="A22" s="140"/>
      <c r="B22" s="139" t="s">
        <v>708</v>
      </c>
      <c r="C22" s="219"/>
      <c r="D22" s="219"/>
      <c r="E22" s="219"/>
      <c r="F22" s="219"/>
      <c r="G22" s="219"/>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332"/>
      <c r="BC22" s="332"/>
      <c r="BD22" s="332"/>
      <c r="BE22" s="332"/>
      <c r="BF22" s="332"/>
      <c r="BG22" s="332"/>
      <c r="BH22" s="332"/>
      <c r="BI22" s="332"/>
      <c r="BJ22" s="332"/>
      <c r="BK22" s="332"/>
      <c r="BL22" s="332"/>
      <c r="BM22" s="332"/>
      <c r="BN22" s="332"/>
      <c r="BO22" s="332"/>
      <c r="BP22" s="332"/>
      <c r="BQ22" s="332"/>
      <c r="BR22" s="332"/>
      <c r="BS22" s="332"/>
      <c r="BT22" s="332"/>
      <c r="BU22" s="332"/>
      <c r="BV22" s="332"/>
    </row>
    <row r="23" spans="1:74" ht="11.1" customHeight="1" x14ac:dyDescent="0.2">
      <c r="A23" s="140" t="s">
        <v>709</v>
      </c>
      <c r="B23" s="209" t="s">
        <v>584</v>
      </c>
      <c r="C23" s="258">
        <v>140.60900000000001</v>
      </c>
      <c r="D23" s="258">
        <v>140.857</v>
      </c>
      <c r="E23" s="258">
        <v>140.934</v>
      </c>
      <c r="F23" s="258">
        <v>141.23400000000001</v>
      </c>
      <c r="G23" s="258">
        <v>141.553</v>
      </c>
      <c r="H23" s="258">
        <v>141.72300000000001</v>
      </c>
      <c r="I23" s="258">
        <v>142.01599999999999</v>
      </c>
      <c r="J23" s="258">
        <v>142.13800000000001</v>
      </c>
      <c r="K23" s="258">
        <v>142.27099999999999</v>
      </c>
      <c r="L23" s="258">
        <v>142.61000000000001</v>
      </c>
      <c r="M23" s="258">
        <v>142.845</v>
      </c>
      <c r="N23" s="258">
        <v>143.125</v>
      </c>
      <c r="O23" s="258">
        <v>143.215</v>
      </c>
      <c r="P23" s="258">
        <v>143.447</v>
      </c>
      <c r="Q23" s="258">
        <v>143.68100000000001</v>
      </c>
      <c r="R23" s="258">
        <v>143.892</v>
      </c>
      <c r="S23" s="258">
        <v>143.90700000000001</v>
      </c>
      <c r="T23" s="258">
        <v>144.18899999999999</v>
      </c>
      <c r="U23" s="258">
        <v>144.52500000000001</v>
      </c>
      <c r="V23" s="258">
        <v>144.66</v>
      </c>
      <c r="W23" s="258">
        <v>144.93</v>
      </c>
      <c r="X23" s="258">
        <v>145.05799999999999</v>
      </c>
      <c r="Y23" s="258">
        <v>145.22800000000001</v>
      </c>
      <c r="Z23" s="258">
        <v>145.44300000000001</v>
      </c>
      <c r="AA23" s="258">
        <v>145.69499999999999</v>
      </c>
      <c r="AB23" s="258">
        <v>145.83600000000001</v>
      </c>
      <c r="AC23" s="258">
        <v>145.96299999999999</v>
      </c>
      <c r="AD23" s="258">
        <v>146.17599999999999</v>
      </c>
      <c r="AE23" s="258">
        <v>146.304</v>
      </c>
      <c r="AF23" s="258">
        <v>146.53299999999999</v>
      </c>
      <c r="AG23" s="258">
        <v>146.73699999999999</v>
      </c>
      <c r="AH23" s="258">
        <v>146.92400000000001</v>
      </c>
      <c r="AI23" s="258">
        <v>146.94200000000001</v>
      </c>
      <c r="AJ23" s="258">
        <v>147.202</v>
      </c>
      <c r="AK23" s="258">
        <v>147.422</v>
      </c>
      <c r="AL23" s="258">
        <v>147.596</v>
      </c>
      <c r="AM23" s="258">
        <v>147.767</v>
      </c>
      <c r="AN23" s="258">
        <v>148.09700000000001</v>
      </c>
      <c r="AO23" s="258">
        <v>148.279</v>
      </c>
      <c r="AP23" s="258">
        <v>148.47499999999999</v>
      </c>
      <c r="AQ23" s="258">
        <v>148.745</v>
      </c>
      <c r="AR23" s="258">
        <v>149.00700000000001</v>
      </c>
      <c r="AS23" s="258">
        <v>149.185</v>
      </c>
      <c r="AT23" s="258">
        <v>149.46700000000001</v>
      </c>
      <c r="AU23" s="258">
        <v>149.57499999999999</v>
      </c>
      <c r="AV23" s="258">
        <v>149.852</v>
      </c>
      <c r="AW23" s="258">
        <v>150.048</v>
      </c>
      <c r="AX23" s="258">
        <v>150.27500000000001</v>
      </c>
      <c r="AY23" s="258">
        <v>150.58600000000001</v>
      </c>
      <c r="AZ23" s="258">
        <v>150.60599999999999</v>
      </c>
      <c r="BA23" s="258">
        <v>150.9777679</v>
      </c>
      <c r="BB23" s="346">
        <v>151.15129999999999</v>
      </c>
      <c r="BC23" s="346">
        <v>151.34100000000001</v>
      </c>
      <c r="BD23" s="346">
        <v>151.5291</v>
      </c>
      <c r="BE23" s="346">
        <v>151.72210000000001</v>
      </c>
      <c r="BF23" s="346">
        <v>151.90219999999999</v>
      </c>
      <c r="BG23" s="346">
        <v>152.07579999999999</v>
      </c>
      <c r="BH23" s="346">
        <v>152.24930000000001</v>
      </c>
      <c r="BI23" s="346">
        <v>152.40530000000001</v>
      </c>
      <c r="BJ23" s="346">
        <v>152.55009999999999</v>
      </c>
      <c r="BK23" s="346">
        <v>152.6489</v>
      </c>
      <c r="BL23" s="346">
        <v>152.79759999999999</v>
      </c>
      <c r="BM23" s="346">
        <v>152.96129999999999</v>
      </c>
      <c r="BN23" s="346">
        <v>153.23990000000001</v>
      </c>
      <c r="BO23" s="346">
        <v>153.3587</v>
      </c>
      <c r="BP23" s="346">
        <v>153.41739999999999</v>
      </c>
      <c r="BQ23" s="346">
        <v>153.3235</v>
      </c>
      <c r="BR23" s="346">
        <v>153.33189999999999</v>
      </c>
      <c r="BS23" s="346">
        <v>153.34979999999999</v>
      </c>
      <c r="BT23" s="346">
        <v>153.37260000000001</v>
      </c>
      <c r="BU23" s="346">
        <v>153.41309999999999</v>
      </c>
      <c r="BV23" s="346">
        <v>153.4666</v>
      </c>
    </row>
    <row r="24" spans="1:74" s="143" customFormat="1" ht="11.1" customHeight="1" x14ac:dyDescent="0.2">
      <c r="A24" s="140"/>
      <c r="B24" s="139" t="s">
        <v>1010</v>
      </c>
      <c r="C24" s="258"/>
      <c r="D24" s="258"/>
      <c r="E24" s="258"/>
      <c r="F24" s="258"/>
      <c r="G24" s="258"/>
      <c r="H24" s="258"/>
      <c r="I24" s="258"/>
      <c r="J24" s="258"/>
      <c r="K24" s="258"/>
      <c r="L24" s="258"/>
      <c r="M24" s="258"/>
      <c r="N24" s="258"/>
      <c r="O24" s="258"/>
      <c r="P24" s="258"/>
      <c r="Q24" s="258"/>
      <c r="R24" s="258"/>
      <c r="S24" s="258"/>
      <c r="T24" s="258"/>
      <c r="U24" s="258"/>
      <c r="V24" s="258"/>
      <c r="W24" s="258"/>
      <c r="X24" s="258"/>
      <c r="Y24" s="258"/>
      <c r="Z24" s="258"/>
      <c r="AA24" s="258"/>
      <c r="AB24" s="258"/>
      <c r="AC24" s="258"/>
      <c r="AD24" s="258"/>
      <c r="AE24" s="258"/>
      <c r="AF24" s="258"/>
      <c r="AG24" s="258"/>
      <c r="AH24" s="258"/>
      <c r="AI24" s="258"/>
      <c r="AJ24" s="258"/>
      <c r="AK24" s="258"/>
      <c r="AL24" s="258"/>
      <c r="AM24" s="258"/>
      <c r="AN24" s="258"/>
      <c r="AO24" s="258"/>
      <c r="AP24" s="258"/>
      <c r="AQ24" s="258"/>
      <c r="AR24" s="258"/>
      <c r="AS24" s="258"/>
      <c r="AT24" s="258"/>
      <c r="AU24" s="258"/>
      <c r="AV24" s="258"/>
      <c r="AW24" s="258"/>
      <c r="AX24" s="258"/>
      <c r="AY24" s="258"/>
      <c r="AZ24" s="258"/>
      <c r="BA24" s="258"/>
      <c r="BB24" s="346"/>
      <c r="BC24" s="346"/>
      <c r="BD24" s="346"/>
      <c r="BE24" s="346"/>
      <c r="BF24" s="346"/>
      <c r="BG24" s="346"/>
      <c r="BH24" s="346"/>
      <c r="BI24" s="346"/>
      <c r="BJ24" s="346"/>
      <c r="BK24" s="346"/>
      <c r="BL24" s="346"/>
      <c r="BM24" s="346"/>
      <c r="BN24" s="346"/>
      <c r="BO24" s="346"/>
      <c r="BP24" s="346"/>
      <c r="BQ24" s="346"/>
      <c r="BR24" s="346"/>
      <c r="BS24" s="346"/>
      <c r="BT24" s="346"/>
      <c r="BU24" s="346"/>
      <c r="BV24" s="346"/>
    </row>
    <row r="25" spans="1:74" s="143" customFormat="1" ht="11.1" customHeight="1" x14ac:dyDescent="0.2">
      <c r="A25" s="140" t="s">
        <v>1012</v>
      </c>
      <c r="B25" s="209" t="s">
        <v>1011</v>
      </c>
      <c r="C25" s="258">
        <v>5.7</v>
      </c>
      <c r="D25" s="258">
        <v>5.5</v>
      </c>
      <c r="E25" s="258">
        <v>5.4</v>
      </c>
      <c r="F25" s="258">
        <v>5.4</v>
      </c>
      <c r="G25" s="258">
        <v>5.6</v>
      </c>
      <c r="H25" s="258">
        <v>5.3</v>
      </c>
      <c r="I25" s="258">
        <v>5.2</v>
      </c>
      <c r="J25" s="258">
        <v>5.0999999999999996</v>
      </c>
      <c r="K25" s="258">
        <v>5</v>
      </c>
      <c r="L25" s="258">
        <v>5</v>
      </c>
      <c r="M25" s="258">
        <v>5.0999999999999996</v>
      </c>
      <c r="N25" s="258">
        <v>5</v>
      </c>
      <c r="O25" s="258">
        <v>4.9000000000000004</v>
      </c>
      <c r="P25" s="258">
        <v>4.9000000000000004</v>
      </c>
      <c r="Q25" s="258">
        <v>5</v>
      </c>
      <c r="R25" s="258">
        <v>5</v>
      </c>
      <c r="S25" s="258">
        <v>4.8</v>
      </c>
      <c r="T25" s="258">
        <v>4.9000000000000004</v>
      </c>
      <c r="U25" s="258">
        <v>4.8</v>
      </c>
      <c r="V25" s="258">
        <v>4.9000000000000004</v>
      </c>
      <c r="W25" s="258">
        <v>5</v>
      </c>
      <c r="X25" s="258">
        <v>4.9000000000000004</v>
      </c>
      <c r="Y25" s="258">
        <v>4.7</v>
      </c>
      <c r="Z25" s="258">
        <v>4.7</v>
      </c>
      <c r="AA25" s="258">
        <v>4.7</v>
      </c>
      <c r="AB25" s="258">
        <v>4.7</v>
      </c>
      <c r="AC25" s="258">
        <v>4.4000000000000004</v>
      </c>
      <c r="AD25" s="258">
        <v>4.4000000000000004</v>
      </c>
      <c r="AE25" s="258">
        <v>4.4000000000000004</v>
      </c>
      <c r="AF25" s="258">
        <v>4.3</v>
      </c>
      <c r="AG25" s="258">
        <v>4.3</v>
      </c>
      <c r="AH25" s="258">
        <v>4.4000000000000004</v>
      </c>
      <c r="AI25" s="258">
        <v>4.2</v>
      </c>
      <c r="AJ25" s="258">
        <v>4.0999999999999996</v>
      </c>
      <c r="AK25" s="258">
        <v>4.2</v>
      </c>
      <c r="AL25" s="258">
        <v>4.0999999999999996</v>
      </c>
      <c r="AM25" s="258">
        <v>4.0999999999999996</v>
      </c>
      <c r="AN25" s="258">
        <v>4.0999999999999996</v>
      </c>
      <c r="AO25" s="258">
        <v>4</v>
      </c>
      <c r="AP25" s="258">
        <v>3.9</v>
      </c>
      <c r="AQ25" s="258">
        <v>3.8</v>
      </c>
      <c r="AR25" s="258">
        <v>4</v>
      </c>
      <c r="AS25" s="258">
        <v>3.9</v>
      </c>
      <c r="AT25" s="258">
        <v>3.8</v>
      </c>
      <c r="AU25" s="258">
        <v>3.7</v>
      </c>
      <c r="AV25" s="258">
        <v>3.8</v>
      </c>
      <c r="AW25" s="258">
        <v>3.7</v>
      </c>
      <c r="AX25" s="258">
        <v>3.9</v>
      </c>
      <c r="AY25" s="258">
        <v>4</v>
      </c>
      <c r="AZ25" s="258">
        <v>3.8</v>
      </c>
      <c r="BA25" s="258">
        <v>3.7687498667999999</v>
      </c>
      <c r="BB25" s="346">
        <v>3.6397400000000002</v>
      </c>
      <c r="BC25" s="346">
        <v>3.584203</v>
      </c>
      <c r="BD25" s="346">
        <v>3.5458069999999999</v>
      </c>
      <c r="BE25" s="346">
        <v>3.5382340000000001</v>
      </c>
      <c r="BF25" s="346">
        <v>3.523857</v>
      </c>
      <c r="BG25" s="346">
        <v>3.5163579999999999</v>
      </c>
      <c r="BH25" s="346">
        <v>3.524429</v>
      </c>
      <c r="BI25" s="346">
        <v>3.5241699999999998</v>
      </c>
      <c r="BJ25" s="346">
        <v>3.5242719999999998</v>
      </c>
      <c r="BK25" s="346">
        <v>3.5245570000000002</v>
      </c>
      <c r="BL25" s="346">
        <v>3.5255139999999998</v>
      </c>
      <c r="BM25" s="346">
        <v>3.5269650000000001</v>
      </c>
      <c r="BN25" s="346">
        <v>3.5198999999999998</v>
      </c>
      <c r="BO25" s="346">
        <v>3.529099</v>
      </c>
      <c r="BP25" s="346">
        <v>3.54555</v>
      </c>
      <c r="BQ25" s="346">
        <v>3.5810849999999999</v>
      </c>
      <c r="BR25" s="346">
        <v>3.6031689999999998</v>
      </c>
      <c r="BS25" s="346">
        <v>3.6236320000000002</v>
      </c>
      <c r="BT25" s="346">
        <v>3.6412949999999999</v>
      </c>
      <c r="BU25" s="346">
        <v>3.6594030000000002</v>
      </c>
      <c r="BV25" s="346">
        <v>3.6767759999999998</v>
      </c>
    </row>
    <row r="26" spans="1:74" ht="11.1" customHeight="1" x14ac:dyDescent="0.2">
      <c r="A26" s="140"/>
      <c r="B26" s="139" t="s">
        <v>1013</v>
      </c>
      <c r="C26" s="243"/>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c r="AE26" s="243"/>
      <c r="AF26" s="243"/>
      <c r="AG26" s="243"/>
      <c r="AH26" s="243"/>
      <c r="AI26" s="243"/>
      <c r="AJ26" s="243"/>
      <c r="AK26" s="243"/>
      <c r="AL26" s="243"/>
      <c r="AM26" s="243"/>
      <c r="AN26" s="243"/>
      <c r="AO26" s="243"/>
      <c r="AP26" s="243"/>
      <c r="AQ26" s="243"/>
      <c r="AR26" s="243"/>
      <c r="AS26" s="243"/>
      <c r="AT26" s="243"/>
      <c r="AU26" s="243"/>
      <c r="AV26" s="243"/>
      <c r="AW26" s="243"/>
      <c r="AX26" s="243"/>
      <c r="AY26" s="243"/>
      <c r="AZ26" s="243"/>
      <c r="BA26" s="243"/>
      <c r="BB26" s="356"/>
      <c r="BC26" s="356"/>
      <c r="BD26" s="356"/>
      <c r="BE26" s="356"/>
      <c r="BF26" s="356"/>
      <c r="BG26" s="356"/>
      <c r="BH26" s="356"/>
      <c r="BI26" s="356"/>
      <c r="BJ26" s="356"/>
      <c r="BK26" s="356"/>
      <c r="BL26" s="356"/>
      <c r="BM26" s="356"/>
      <c r="BN26" s="356"/>
      <c r="BO26" s="356"/>
      <c r="BP26" s="356"/>
      <c r="BQ26" s="356"/>
      <c r="BR26" s="356"/>
      <c r="BS26" s="356"/>
      <c r="BT26" s="356"/>
      <c r="BU26" s="356"/>
      <c r="BV26" s="356"/>
    </row>
    <row r="27" spans="1:74" ht="11.1" customHeight="1" x14ac:dyDescent="0.2">
      <c r="A27" s="140" t="s">
        <v>1014</v>
      </c>
      <c r="B27" s="209" t="s">
        <v>1015</v>
      </c>
      <c r="C27" s="485">
        <v>1.0940000000000001</v>
      </c>
      <c r="D27" s="485">
        <v>0.88800000000000001</v>
      </c>
      <c r="E27" s="485">
        <v>0.96299999999999997</v>
      </c>
      <c r="F27" s="485">
        <v>1.2030000000000001</v>
      </c>
      <c r="G27" s="485">
        <v>1.079</v>
      </c>
      <c r="H27" s="485">
        <v>1.1850000000000001</v>
      </c>
      <c r="I27" s="485">
        <v>1.133</v>
      </c>
      <c r="J27" s="485">
        <v>1.1339999999999999</v>
      </c>
      <c r="K27" s="485">
        <v>1.212</v>
      </c>
      <c r="L27" s="485">
        <v>1.0640000000000001</v>
      </c>
      <c r="M27" s="485">
        <v>1.171</v>
      </c>
      <c r="N27" s="485">
        <v>1.155</v>
      </c>
      <c r="O27" s="485">
        <v>1.1140000000000001</v>
      </c>
      <c r="P27" s="485">
        <v>1.202</v>
      </c>
      <c r="Q27" s="485">
        <v>1.115</v>
      </c>
      <c r="R27" s="485">
        <v>1.173</v>
      </c>
      <c r="S27" s="485">
        <v>1.133</v>
      </c>
      <c r="T27" s="485">
        <v>1.1830000000000001</v>
      </c>
      <c r="U27" s="485">
        <v>1.2250000000000001</v>
      </c>
      <c r="V27" s="485">
        <v>1.161</v>
      </c>
      <c r="W27" s="485">
        <v>1.0640000000000001</v>
      </c>
      <c r="X27" s="485">
        <v>1.327</v>
      </c>
      <c r="Y27" s="485">
        <v>1.151</v>
      </c>
      <c r="Z27" s="485">
        <v>1.28</v>
      </c>
      <c r="AA27" s="485">
        <v>1.2250000000000001</v>
      </c>
      <c r="AB27" s="485">
        <v>1.2889999999999999</v>
      </c>
      <c r="AC27" s="485">
        <v>1.179</v>
      </c>
      <c r="AD27" s="485">
        <v>1.165</v>
      </c>
      <c r="AE27" s="485">
        <v>1.1220000000000001</v>
      </c>
      <c r="AF27" s="485">
        <v>1.2250000000000001</v>
      </c>
      <c r="AG27" s="485">
        <v>1.1850000000000001</v>
      </c>
      <c r="AH27" s="485">
        <v>1.1719999999999999</v>
      </c>
      <c r="AI27" s="485">
        <v>1.1579999999999999</v>
      </c>
      <c r="AJ27" s="485">
        <v>1.2649999999999999</v>
      </c>
      <c r="AK27" s="485">
        <v>1.3029999999999999</v>
      </c>
      <c r="AL27" s="485">
        <v>1.21</v>
      </c>
      <c r="AM27" s="485">
        <v>1.3340000000000001</v>
      </c>
      <c r="AN27" s="485">
        <v>1.29</v>
      </c>
      <c r="AO27" s="485">
        <v>1.327</v>
      </c>
      <c r="AP27" s="485">
        <v>1.276</v>
      </c>
      <c r="AQ27" s="485">
        <v>1.329</v>
      </c>
      <c r="AR27" s="485">
        <v>1.177</v>
      </c>
      <c r="AS27" s="485">
        <v>1.1839999999999999</v>
      </c>
      <c r="AT27" s="485">
        <v>1.28</v>
      </c>
      <c r="AU27" s="485">
        <v>1.2370000000000001</v>
      </c>
      <c r="AV27" s="485">
        <v>1.2090000000000001</v>
      </c>
      <c r="AW27" s="485">
        <v>1.206</v>
      </c>
      <c r="AX27" s="485">
        <v>1.0369999999999999</v>
      </c>
      <c r="AY27" s="485">
        <v>1.23</v>
      </c>
      <c r="AZ27" s="485">
        <v>1.1843754073999999</v>
      </c>
      <c r="BA27" s="485">
        <v>1.1951762963000001</v>
      </c>
      <c r="BB27" s="486">
        <v>1.208796</v>
      </c>
      <c r="BC27" s="486">
        <v>1.2169160000000001</v>
      </c>
      <c r="BD27" s="486">
        <v>1.2225600000000001</v>
      </c>
      <c r="BE27" s="486">
        <v>1.2202930000000001</v>
      </c>
      <c r="BF27" s="486">
        <v>1.2250650000000001</v>
      </c>
      <c r="BG27" s="486">
        <v>1.2314400000000001</v>
      </c>
      <c r="BH27" s="486">
        <v>1.2446600000000001</v>
      </c>
      <c r="BI27" s="486">
        <v>1.2503089999999999</v>
      </c>
      <c r="BJ27" s="486">
        <v>1.2536290000000001</v>
      </c>
      <c r="BK27" s="486">
        <v>1.2491760000000001</v>
      </c>
      <c r="BL27" s="486">
        <v>1.2519210000000001</v>
      </c>
      <c r="BM27" s="486">
        <v>1.256419</v>
      </c>
      <c r="BN27" s="486">
        <v>1.267636</v>
      </c>
      <c r="BO27" s="486">
        <v>1.2719180000000001</v>
      </c>
      <c r="BP27" s="486">
        <v>1.2742309999999999</v>
      </c>
      <c r="BQ27" s="486">
        <v>1.2708809999999999</v>
      </c>
      <c r="BR27" s="486">
        <v>1.2720260000000001</v>
      </c>
      <c r="BS27" s="486">
        <v>1.2739720000000001</v>
      </c>
      <c r="BT27" s="486">
        <v>1.2792619999999999</v>
      </c>
      <c r="BU27" s="486">
        <v>1.2809029999999999</v>
      </c>
      <c r="BV27" s="486">
        <v>1.281439</v>
      </c>
    </row>
    <row r="28" spans="1:74" s="143" customFormat="1" ht="11.1" customHeight="1" x14ac:dyDescent="0.2">
      <c r="A28" s="142"/>
      <c r="B28" s="209"/>
      <c r="C28" s="258"/>
      <c r="D28" s="258"/>
      <c r="E28" s="258"/>
      <c r="F28" s="258"/>
      <c r="G28" s="258"/>
      <c r="H28" s="258"/>
      <c r="I28" s="258"/>
      <c r="J28" s="258"/>
      <c r="K28" s="258"/>
      <c r="L28" s="258"/>
      <c r="M28" s="258"/>
      <c r="N28" s="258"/>
      <c r="O28" s="258"/>
      <c r="P28" s="258"/>
      <c r="Q28" s="258"/>
      <c r="R28" s="258"/>
      <c r="S28" s="258"/>
      <c r="T28" s="258"/>
      <c r="U28" s="258"/>
      <c r="V28" s="258"/>
      <c r="W28" s="258"/>
      <c r="X28" s="258"/>
      <c r="Y28" s="258"/>
      <c r="Z28" s="258"/>
      <c r="AA28" s="258"/>
      <c r="AB28" s="258"/>
      <c r="AC28" s="258"/>
      <c r="AD28" s="258"/>
      <c r="AE28" s="258"/>
      <c r="AF28" s="258"/>
      <c r="AG28" s="258"/>
      <c r="AH28" s="258"/>
      <c r="AI28" s="258"/>
      <c r="AJ28" s="258"/>
      <c r="AK28" s="258"/>
      <c r="AL28" s="258"/>
      <c r="AM28" s="258"/>
      <c r="AN28" s="258"/>
      <c r="AO28" s="258"/>
      <c r="AP28" s="258"/>
      <c r="AQ28" s="258"/>
      <c r="AR28" s="258"/>
      <c r="AS28" s="258"/>
      <c r="AT28" s="258"/>
      <c r="AU28" s="258"/>
      <c r="AV28" s="258"/>
      <c r="AW28" s="258"/>
      <c r="AX28" s="258"/>
      <c r="AY28" s="258"/>
      <c r="AZ28" s="258"/>
      <c r="BA28" s="258"/>
      <c r="BB28" s="346"/>
      <c r="BC28" s="346"/>
      <c r="BD28" s="346"/>
      <c r="BE28" s="346"/>
      <c r="BF28" s="346"/>
      <c r="BG28" s="346"/>
      <c r="BH28" s="346"/>
      <c r="BI28" s="346"/>
      <c r="BJ28" s="346"/>
      <c r="BK28" s="346"/>
      <c r="BL28" s="346"/>
      <c r="BM28" s="346"/>
      <c r="BN28" s="346"/>
      <c r="BO28" s="346"/>
      <c r="BP28" s="346"/>
      <c r="BQ28" s="346"/>
      <c r="BR28" s="346"/>
      <c r="BS28" s="346"/>
      <c r="BT28" s="346"/>
      <c r="BU28" s="346"/>
      <c r="BV28" s="346"/>
    </row>
    <row r="29" spans="1:74" ht="11.1" customHeight="1" x14ac:dyDescent="0.2">
      <c r="A29" s="134"/>
      <c r="B29" s="324" t="s">
        <v>1202</v>
      </c>
      <c r="C29" s="220"/>
      <c r="D29" s="220"/>
      <c r="E29" s="220"/>
      <c r="F29" s="220"/>
      <c r="G29" s="220"/>
      <c r="H29" s="220"/>
      <c r="I29" s="220"/>
      <c r="J29" s="220"/>
      <c r="K29" s="220"/>
      <c r="L29" s="220"/>
      <c r="M29" s="220"/>
      <c r="N29" s="220"/>
      <c r="O29" s="220"/>
      <c r="P29" s="220"/>
      <c r="Q29" s="220"/>
      <c r="R29" s="220"/>
      <c r="S29" s="220"/>
      <c r="T29" s="220"/>
      <c r="U29" s="220"/>
      <c r="V29" s="220"/>
      <c r="W29" s="220"/>
      <c r="X29" s="220"/>
      <c r="Y29" s="220"/>
      <c r="Z29" s="220"/>
      <c r="AA29" s="220"/>
      <c r="AB29" s="220"/>
      <c r="AC29" s="220"/>
      <c r="AD29" s="220"/>
      <c r="AE29" s="220"/>
      <c r="AF29" s="220"/>
      <c r="AG29" s="220"/>
      <c r="AH29" s="220"/>
      <c r="AI29" s="220"/>
      <c r="AJ29" s="220"/>
      <c r="AK29" s="220"/>
      <c r="AL29" s="220"/>
      <c r="AM29" s="220"/>
      <c r="AN29" s="220"/>
      <c r="AO29" s="220"/>
      <c r="AP29" s="220"/>
      <c r="AQ29" s="220"/>
      <c r="AR29" s="220"/>
      <c r="AS29" s="220"/>
      <c r="AT29" s="220"/>
      <c r="AU29" s="220"/>
      <c r="AV29" s="220"/>
      <c r="AW29" s="220"/>
      <c r="AX29" s="220"/>
      <c r="AY29" s="220"/>
      <c r="AZ29" s="220"/>
      <c r="BA29" s="220"/>
      <c r="BB29" s="334"/>
      <c r="BC29" s="334"/>
      <c r="BD29" s="334"/>
      <c r="BE29" s="334"/>
      <c r="BF29" s="334"/>
      <c r="BG29" s="334"/>
      <c r="BH29" s="334"/>
      <c r="BI29" s="334"/>
      <c r="BJ29" s="334"/>
      <c r="BK29" s="334"/>
      <c r="BL29" s="334"/>
      <c r="BM29" s="334"/>
      <c r="BN29" s="334"/>
      <c r="BO29" s="334"/>
      <c r="BP29" s="334"/>
      <c r="BQ29" s="334"/>
      <c r="BR29" s="334"/>
      <c r="BS29" s="334"/>
      <c r="BT29" s="334"/>
      <c r="BU29" s="334"/>
      <c r="BV29" s="334"/>
    </row>
    <row r="30" spans="1:74" ht="11.1" customHeight="1" x14ac:dyDescent="0.2">
      <c r="A30" s="626" t="s">
        <v>711</v>
      </c>
      <c r="B30" s="627" t="s">
        <v>710</v>
      </c>
      <c r="C30" s="258">
        <v>105.8772</v>
      </c>
      <c r="D30" s="258">
        <v>105.41930000000001</v>
      </c>
      <c r="E30" s="258">
        <v>105.0856</v>
      </c>
      <c r="F30" s="258">
        <v>104.5604</v>
      </c>
      <c r="G30" s="258">
        <v>104.0675</v>
      </c>
      <c r="H30" s="258">
        <v>103.6891</v>
      </c>
      <c r="I30" s="258">
        <v>104.2443</v>
      </c>
      <c r="J30" s="258">
        <v>104.1318</v>
      </c>
      <c r="K30" s="258">
        <v>103.7281</v>
      </c>
      <c r="L30" s="258">
        <v>103.3569</v>
      </c>
      <c r="M30" s="258">
        <v>102.7323</v>
      </c>
      <c r="N30" s="258">
        <v>102.2696</v>
      </c>
      <c r="O30" s="258">
        <v>103.0314</v>
      </c>
      <c r="P30" s="258">
        <v>102.3429</v>
      </c>
      <c r="Q30" s="258">
        <v>101.5415</v>
      </c>
      <c r="R30" s="258">
        <v>101.7479</v>
      </c>
      <c r="S30" s="258">
        <v>101.6011</v>
      </c>
      <c r="T30" s="258">
        <v>101.94759999999999</v>
      </c>
      <c r="U30" s="258">
        <v>102.1435</v>
      </c>
      <c r="V30" s="258">
        <v>102.0654</v>
      </c>
      <c r="W30" s="258">
        <v>101.93040000000001</v>
      </c>
      <c r="X30" s="258">
        <v>102.0557</v>
      </c>
      <c r="Y30" s="258">
        <v>101.8293</v>
      </c>
      <c r="Z30" s="258">
        <v>102.7877</v>
      </c>
      <c r="AA30" s="258">
        <v>102.5393</v>
      </c>
      <c r="AB30" s="258">
        <v>102.1574</v>
      </c>
      <c r="AC30" s="258">
        <v>102.7236</v>
      </c>
      <c r="AD30" s="258">
        <v>103.7148</v>
      </c>
      <c r="AE30" s="258">
        <v>103.71210000000001</v>
      </c>
      <c r="AF30" s="258">
        <v>103.771</v>
      </c>
      <c r="AG30" s="258">
        <v>103.6206</v>
      </c>
      <c r="AH30" s="258">
        <v>103.1956</v>
      </c>
      <c r="AI30" s="258">
        <v>103.176</v>
      </c>
      <c r="AJ30" s="258">
        <v>104.7647</v>
      </c>
      <c r="AK30" s="258">
        <v>105.29430000000001</v>
      </c>
      <c r="AL30" s="258">
        <v>105.7698</v>
      </c>
      <c r="AM30" s="258">
        <v>105.4371</v>
      </c>
      <c r="AN30" s="258">
        <v>105.9166</v>
      </c>
      <c r="AO30" s="258">
        <v>106.44880000000001</v>
      </c>
      <c r="AP30" s="258">
        <v>107.66240000000001</v>
      </c>
      <c r="AQ30" s="258">
        <v>106.77809999999999</v>
      </c>
      <c r="AR30" s="258">
        <v>107.4443</v>
      </c>
      <c r="AS30" s="258">
        <v>107.8948</v>
      </c>
      <c r="AT30" s="258">
        <v>108.8232</v>
      </c>
      <c r="AU30" s="258">
        <v>109.05970000000001</v>
      </c>
      <c r="AV30" s="258">
        <v>109.2189</v>
      </c>
      <c r="AW30" s="258">
        <v>109.8355</v>
      </c>
      <c r="AX30" s="258">
        <v>109.9448</v>
      </c>
      <c r="AY30" s="258">
        <v>109.50579999999999</v>
      </c>
      <c r="AZ30" s="258">
        <v>109.6678</v>
      </c>
      <c r="BA30" s="258">
        <v>109.87818642000001</v>
      </c>
      <c r="BB30" s="346">
        <v>110.12649999999999</v>
      </c>
      <c r="BC30" s="346">
        <v>110.33150000000001</v>
      </c>
      <c r="BD30" s="346">
        <v>110.5489</v>
      </c>
      <c r="BE30" s="346">
        <v>110.8022</v>
      </c>
      <c r="BF30" s="346">
        <v>111.02670000000001</v>
      </c>
      <c r="BG30" s="346">
        <v>111.24590000000001</v>
      </c>
      <c r="BH30" s="346">
        <v>111.47580000000001</v>
      </c>
      <c r="BI30" s="346">
        <v>111.6725</v>
      </c>
      <c r="BJ30" s="346">
        <v>111.8519</v>
      </c>
      <c r="BK30" s="346">
        <v>112.03019999999999</v>
      </c>
      <c r="BL30" s="346">
        <v>112.16289999999999</v>
      </c>
      <c r="BM30" s="346">
        <v>112.2663</v>
      </c>
      <c r="BN30" s="346">
        <v>112.2749</v>
      </c>
      <c r="BO30" s="346">
        <v>112.3685</v>
      </c>
      <c r="BP30" s="346">
        <v>112.4817</v>
      </c>
      <c r="BQ30" s="346">
        <v>112.63330000000001</v>
      </c>
      <c r="BR30" s="346">
        <v>112.7717</v>
      </c>
      <c r="BS30" s="346">
        <v>112.9156</v>
      </c>
      <c r="BT30" s="346">
        <v>113.09229999999999</v>
      </c>
      <c r="BU30" s="346">
        <v>113.22669999999999</v>
      </c>
      <c r="BV30" s="346">
        <v>113.3462</v>
      </c>
    </row>
    <row r="31" spans="1:74" ht="11.1" customHeight="1" x14ac:dyDescent="0.2">
      <c r="A31" s="325" t="s">
        <v>689</v>
      </c>
      <c r="B31" s="41" t="s">
        <v>1109</v>
      </c>
      <c r="C31" s="258">
        <v>102.563</v>
      </c>
      <c r="D31" s="258">
        <v>101.9932</v>
      </c>
      <c r="E31" s="258">
        <v>102.25749999999999</v>
      </c>
      <c r="F31" s="258">
        <v>102.1754</v>
      </c>
      <c r="G31" s="258">
        <v>102.0433</v>
      </c>
      <c r="H31" s="258">
        <v>101.65389999999999</v>
      </c>
      <c r="I31" s="258">
        <v>102.26819999999999</v>
      </c>
      <c r="J31" s="258">
        <v>102.0202</v>
      </c>
      <c r="K31" s="258">
        <v>101.6251</v>
      </c>
      <c r="L31" s="258">
        <v>101.5789</v>
      </c>
      <c r="M31" s="258">
        <v>101.3394</v>
      </c>
      <c r="N31" s="258">
        <v>101.1156</v>
      </c>
      <c r="O31" s="258">
        <v>101.69159999999999</v>
      </c>
      <c r="P31" s="258">
        <v>101.3068</v>
      </c>
      <c r="Q31" s="258">
        <v>101.0894</v>
      </c>
      <c r="R31" s="258">
        <v>100.736</v>
      </c>
      <c r="S31" s="258">
        <v>100.61320000000001</v>
      </c>
      <c r="T31" s="258">
        <v>100.91240000000001</v>
      </c>
      <c r="U31" s="258">
        <v>101.0765</v>
      </c>
      <c r="V31" s="258">
        <v>100.75539999999999</v>
      </c>
      <c r="W31" s="258">
        <v>101.044</v>
      </c>
      <c r="X31" s="258">
        <v>101.2745</v>
      </c>
      <c r="Y31" s="258">
        <v>101.33669999999999</v>
      </c>
      <c r="Z31" s="258">
        <v>101.69589999999999</v>
      </c>
      <c r="AA31" s="258">
        <v>102.0354</v>
      </c>
      <c r="AB31" s="258">
        <v>102.1644</v>
      </c>
      <c r="AC31" s="258">
        <v>101.7367</v>
      </c>
      <c r="AD31" s="258">
        <v>102.92789999999999</v>
      </c>
      <c r="AE31" s="258">
        <v>102.5104</v>
      </c>
      <c r="AF31" s="258">
        <v>102.6619</v>
      </c>
      <c r="AG31" s="258">
        <v>102.42140000000001</v>
      </c>
      <c r="AH31" s="258">
        <v>102.1998</v>
      </c>
      <c r="AI31" s="258">
        <v>102.0254</v>
      </c>
      <c r="AJ31" s="258">
        <v>103.3783</v>
      </c>
      <c r="AK31" s="258">
        <v>103.70569999999999</v>
      </c>
      <c r="AL31" s="258">
        <v>103.7131</v>
      </c>
      <c r="AM31" s="258">
        <v>103.164</v>
      </c>
      <c r="AN31" s="258">
        <v>104.66240000000001</v>
      </c>
      <c r="AO31" s="258">
        <v>104.53189999999999</v>
      </c>
      <c r="AP31" s="258">
        <v>105.1519</v>
      </c>
      <c r="AQ31" s="258">
        <v>104.1885</v>
      </c>
      <c r="AR31" s="258">
        <v>105.044</v>
      </c>
      <c r="AS31" s="258">
        <v>105.4636</v>
      </c>
      <c r="AT31" s="258">
        <v>106.0354</v>
      </c>
      <c r="AU31" s="258">
        <v>106.3048</v>
      </c>
      <c r="AV31" s="258">
        <v>105.9636</v>
      </c>
      <c r="AW31" s="258">
        <v>106.2281</v>
      </c>
      <c r="AX31" s="258">
        <v>106.892</v>
      </c>
      <c r="AY31" s="258">
        <v>106.364</v>
      </c>
      <c r="AZ31" s="258">
        <v>105.9388</v>
      </c>
      <c r="BA31" s="258">
        <v>106.63643209999999</v>
      </c>
      <c r="BB31" s="346">
        <v>106.7788</v>
      </c>
      <c r="BC31" s="346">
        <v>106.9935</v>
      </c>
      <c r="BD31" s="346">
        <v>107.26009999999999</v>
      </c>
      <c r="BE31" s="346">
        <v>107.66500000000001</v>
      </c>
      <c r="BF31" s="346">
        <v>107.97029999999999</v>
      </c>
      <c r="BG31" s="346">
        <v>108.2625</v>
      </c>
      <c r="BH31" s="346">
        <v>108.5548</v>
      </c>
      <c r="BI31" s="346">
        <v>108.8109</v>
      </c>
      <c r="BJ31" s="346">
        <v>109.044</v>
      </c>
      <c r="BK31" s="346">
        <v>109.28149999999999</v>
      </c>
      <c r="BL31" s="346">
        <v>109.44799999999999</v>
      </c>
      <c r="BM31" s="346">
        <v>109.571</v>
      </c>
      <c r="BN31" s="346">
        <v>109.5677</v>
      </c>
      <c r="BO31" s="346">
        <v>109.66540000000001</v>
      </c>
      <c r="BP31" s="346">
        <v>109.7814</v>
      </c>
      <c r="BQ31" s="346">
        <v>109.938</v>
      </c>
      <c r="BR31" s="346">
        <v>110.074</v>
      </c>
      <c r="BS31" s="346">
        <v>110.2115</v>
      </c>
      <c r="BT31" s="346">
        <v>110.371</v>
      </c>
      <c r="BU31" s="346">
        <v>110.4966</v>
      </c>
      <c r="BV31" s="346">
        <v>110.6087</v>
      </c>
    </row>
    <row r="32" spans="1:74" ht="11.1" customHeight="1" x14ac:dyDescent="0.2">
      <c r="A32" s="628" t="s">
        <v>1092</v>
      </c>
      <c r="B32" s="629" t="s">
        <v>1110</v>
      </c>
      <c r="C32" s="258">
        <v>103.97110000000001</v>
      </c>
      <c r="D32" s="258">
        <v>103.9239</v>
      </c>
      <c r="E32" s="258">
        <v>104.6814</v>
      </c>
      <c r="F32" s="258">
        <v>104.2531</v>
      </c>
      <c r="G32" s="258">
        <v>103.6206</v>
      </c>
      <c r="H32" s="258">
        <v>103.86450000000001</v>
      </c>
      <c r="I32" s="258">
        <v>104.1</v>
      </c>
      <c r="J32" s="258">
        <v>104.8856</v>
      </c>
      <c r="K32" s="258">
        <v>105.2251</v>
      </c>
      <c r="L32" s="258">
        <v>104.5578</v>
      </c>
      <c r="M32" s="258">
        <v>105.224</v>
      </c>
      <c r="N32" s="258">
        <v>104.9224</v>
      </c>
      <c r="O32" s="258">
        <v>106.4062</v>
      </c>
      <c r="P32" s="258">
        <v>105.8289</v>
      </c>
      <c r="Q32" s="258">
        <v>106.0508</v>
      </c>
      <c r="R32" s="258">
        <v>105.5115</v>
      </c>
      <c r="S32" s="258">
        <v>106.42400000000001</v>
      </c>
      <c r="T32" s="258">
        <v>107.3712</v>
      </c>
      <c r="U32" s="258">
        <v>107.1105</v>
      </c>
      <c r="V32" s="258">
        <v>107.0247</v>
      </c>
      <c r="W32" s="258">
        <v>106.9199</v>
      </c>
      <c r="X32" s="258">
        <v>106.9327</v>
      </c>
      <c r="Y32" s="258">
        <v>106.5137</v>
      </c>
      <c r="Z32" s="258">
        <v>107.0748</v>
      </c>
      <c r="AA32" s="258">
        <v>108.8882</v>
      </c>
      <c r="AB32" s="258">
        <v>109.88509999999999</v>
      </c>
      <c r="AC32" s="258">
        <v>108.6875</v>
      </c>
      <c r="AD32" s="258">
        <v>110.2229</v>
      </c>
      <c r="AE32" s="258">
        <v>109.7992</v>
      </c>
      <c r="AF32" s="258">
        <v>110.40860000000001</v>
      </c>
      <c r="AG32" s="258">
        <v>111.3852</v>
      </c>
      <c r="AH32" s="258">
        <v>112.2569</v>
      </c>
      <c r="AI32" s="258">
        <v>112.67359999999999</v>
      </c>
      <c r="AJ32" s="258">
        <v>112.4799</v>
      </c>
      <c r="AK32" s="258">
        <v>112.1874</v>
      </c>
      <c r="AL32" s="258">
        <v>112.8831</v>
      </c>
      <c r="AM32" s="258">
        <v>112.84220000000001</v>
      </c>
      <c r="AN32" s="258">
        <v>115.6459</v>
      </c>
      <c r="AO32" s="258">
        <v>113.68129999999999</v>
      </c>
      <c r="AP32" s="258">
        <v>115.0265</v>
      </c>
      <c r="AQ32" s="258">
        <v>114.4995</v>
      </c>
      <c r="AR32" s="258">
        <v>114.78019999999999</v>
      </c>
      <c r="AS32" s="258">
        <v>116.5925</v>
      </c>
      <c r="AT32" s="258">
        <v>115.6191</v>
      </c>
      <c r="AU32" s="258">
        <v>114.8959</v>
      </c>
      <c r="AV32" s="258">
        <v>114.0098</v>
      </c>
      <c r="AW32" s="258">
        <v>113.1593</v>
      </c>
      <c r="AX32" s="258">
        <v>113.3343</v>
      </c>
      <c r="AY32" s="258">
        <v>114.8293</v>
      </c>
      <c r="AZ32" s="258">
        <v>115.5103</v>
      </c>
      <c r="BA32" s="258">
        <v>114.26974568</v>
      </c>
      <c r="BB32" s="346">
        <v>114.4529</v>
      </c>
      <c r="BC32" s="346">
        <v>114.6647</v>
      </c>
      <c r="BD32" s="346">
        <v>114.89019999999999</v>
      </c>
      <c r="BE32" s="346">
        <v>115.1669</v>
      </c>
      <c r="BF32" s="346">
        <v>115.3913</v>
      </c>
      <c r="BG32" s="346">
        <v>115.60120000000001</v>
      </c>
      <c r="BH32" s="346">
        <v>115.78189999999999</v>
      </c>
      <c r="BI32" s="346">
        <v>115.9735</v>
      </c>
      <c r="BJ32" s="346">
        <v>116.1614</v>
      </c>
      <c r="BK32" s="346">
        <v>116.3082</v>
      </c>
      <c r="BL32" s="346">
        <v>116.517</v>
      </c>
      <c r="BM32" s="346">
        <v>116.7503</v>
      </c>
      <c r="BN32" s="346">
        <v>117.0753</v>
      </c>
      <c r="BO32" s="346">
        <v>117.3073</v>
      </c>
      <c r="BP32" s="346">
        <v>117.5134</v>
      </c>
      <c r="BQ32" s="346">
        <v>117.65949999999999</v>
      </c>
      <c r="BR32" s="346">
        <v>117.8396</v>
      </c>
      <c r="BS32" s="346">
        <v>118.0193</v>
      </c>
      <c r="BT32" s="346">
        <v>118.2024</v>
      </c>
      <c r="BU32" s="346">
        <v>118.379</v>
      </c>
      <c r="BV32" s="346">
        <v>118.55249999999999</v>
      </c>
    </row>
    <row r="33" spans="1:74" ht="11.1" customHeight="1" x14ac:dyDescent="0.2">
      <c r="A33" s="628" t="s">
        <v>1093</v>
      </c>
      <c r="B33" s="629" t="s">
        <v>1111</v>
      </c>
      <c r="C33" s="258">
        <v>99.361800000000002</v>
      </c>
      <c r="D33" s="258">
        <v>98.585400000000007</v>
      </c>
      <c r="E33" s="258">
        <v>99.601900000000001</v>
      </c>
      <c r="F33" s="258">
        <v>99.804500000000004</v>
      </c>
      <c r="G33" s="258">
        <v>99.736000000000004</v>
      </c>
      <c r="H33" s="258">
        <v>98.480500000000006</v>
      </c>
      <c r="I33" s="258">
        <v>98.495999999999995</v>
      </c>
      <c r="J33" s="258">
        <v>98.158500000000004</v>
      </c>
      <c r="K33" s="258">
        <v>98.502300000000005</v>
      </c>
      <c r="L33" s="258">
        <v>98.199700000000007</v>
      </c>
      <c r="M33" s="258">
        <v>97.144900000000007</v>
      </c>
      <c r="N33" s="258">
        <v>96.833200000000005</v>
      </c>
      <c r="O33" s="258">
        <v>97.606999999999999</v>
      </c>
      <c r="P33" s="258">
        <v>97.731999999999999</v>
      </c>
      <c r="Q33" s="258">
        <v>97.522099999999995</v>
      </c>
      <c r="R33" s="258">
        <v>96.710499999999996</v>
      </c>
      <c r="S33" s="258">
        <v>97.723200000000006</v>
      </c>
      <c r="T33" s="258">
        <v>97.697000000000003</v>
      </c>
      <c r="U33" s="258">
        <v>97.630300000000005</v>
      </c>
      <c r="V33" s="258">
        <v>96.744200000000006</v>
      </c>
      <c r="W33" s="258">
        <v>97.818600000000004</v>
      </c>
      <c r="X33" s="258">
        <v>98.480099999999993</v>
      </c>
      <c r="Y33" s="258">
        <v>99.004300000000001</v>
      </c>
      <c r="Z33" s="258">
        <v>97.561400000000006</v>
      </c>
      <c r="AA33" s="258">
        <v>97.375</v>
      </c>
      <c r="AB33" s="258">
        <v>98.433800000000005</v>
      </c>
      <c r="AC33" s="258">
        <v>97.543800000000005</v>
      </c>
      <c r="AD33" s="258">
        <v>97.395300000000006</v>
      </c>
      <c r="AE33" s="258">
        <v>96.636799999999994</v>
      </c>
      <c r="AF33" s="258">
        <v>96.664900000000003</v>
      </c>
      <c r="AG33" s="258">
        <v>95.6648</v>
      </c>
      <c r="AH33" s="258">
        <v>97.116500000000002</v>
      </c>
      <c r="AI33" s="258">
        <v>96.392899999999997</v>
      </c>
      <c r="AJ33" s="258">
        <v>95.076999999999998</v>
      </c>
      <c r="AK33" s="258">
        <v>96.2761</v>
      </c>
      <c r="AL33" s="258">
        <v>96.979500000000002</v>
      </c>
      <c r="AM33" s="258">
        <v>95.134399999999999</v>
      </c>
      <c r="AN33" s="258">
        <v>96.313100000000006</v>
      </c>
      <c r="AO33" s="258">
        <v>96.471500000000006</v>
      </c>
      <c r="AP33" s="258">
        <v>96.915800000000004</v>
      </c>
      <c r="AQ33" s="258">
        <v>96.079800000000006</v>
      </c>
      <c r="AR33" s="258">
        <v>95.266999999999996</v>
      </c>
      <c r="AS33" s="258">
        <v>97.0197</v>
      </c>
      <c r="AT33" s="258">
        <v>95.839600000000004</v>
      </c>
      <c r="AU33" s="258">
        <v>95.679500000000004</v>
      </c>
      <c r="AV33" s="258">
        <v>96.3245</v>
      </c>
      <c r="AW33" s="258">
        <v>95.895899999999997</v>
      </c>
      <c r="AX33" s="258">
        <v>96.061999999999998</v>
      </c>
      <c r="AY33" s="258">
        <v>95.249099999999999</v>
      </c>
      <c r="AZ33" s="258">
        <v>95.895099999999999</v>
      </c>
      <c r="BA33" s="258">
        <v>95.738498272000001</v>
      </c>
      <c r="BB33" s="346">
        <v>95.524090000000001</v>
      </c>
      <c r="BC33" s="346">
        <v>95.414559999999994</v>
      </c>
      <c r="BD33" s="346">
        <v>95.33811</v>
      </c>
      <c r="BE33" s="346">
        <v>95.341269999999994</v>
      </c>
      <c r="BF33" s="346">
        <v>95.296049999999994</v>
      </c>
      <c r="BG33" s="346">
        <v>95.248990000000006</v>
      </c>
      <c r="BH33" s="346">
        <v>95.220759999999999</v>
      </c>
      <c r="BI33" s="346">
        <v>95.154529999999994</v>
      </c>
      <c r="BJ33" s="346">
        <v>95.070980000000006</v>
      </c>
      <c r="BK33" s="346">
        <v>94.954319999999996</v>
      </c>
      <c r="BL33" s="346">
        <v>94.847939999999994</v>
      </c>
      <c r="BM33" s="346">
        <v>94.736059999999995</v>
      </c>
      <c r="BN33" s="346">
        <v>94.591419999999999</v>
      </c>
      <c r="BO33" s="346">
        <v>94.489009999999993</v>
      </c>
      <c r="BP33" s="346">
        <v>94.401560000000003</v>
      </c>
      <c r="BQ33" s="346">
        <v>94.342339999999993</v>
      </c>
      <c r="BR33" s="346">
        <v>94.274850000000001</v>
      </c>
      <c r="BS33" s="346">
        <v>94.212360000000004</v>
      </c>
      <c r="BT33" s="346">
        <v>94.172910000000002</v>
      </c>
      <c r="BU33" s="346">
        <v>94.106909999999999</v>
      </c>
      <c r="BV33" s="346">
        <v>94.032390000000007</v>
      </c>
    </row>
    <row r="34" spans="1:74" ht="11.1" customHeight="1" x14ac:dyDescent="0.2">
      <c r="A34" s="628" t="s">
        <v>1094</v>
      </c>
      <c r="B34" s="629" t="s">
        <v>1112</v>
      </c>
      <c r="C34" s="258">
        <v>96.834999999999994</v>
      </c>
      <c r="D34" s="258">
        <v>97.625299999999996</v>
      </c>
      <c r="E34" s="258">
        <v>96.245099999999994</v>
      </c>
      <c r="F34" s="258">
        <v>96.8917</v>
      </c>
      <c r="G34" s="258">
        <v>96.643299999999996</v>
      </c>
      <c r="H34" s="258">
        <v>95.644499999999994</v>
      </c>
      <c r="I34" s="258">
        <v>97.030900000000003</v>
      </c>
      <c r="J34" s="258">
        <v>97.701999999999998</v>
      </c>
      <c r="K34" s="258">
        <v>98.926500000000004</v>
      </c>
      <c r="L34" s="258">
        <v>101.0044</v>
      </c>
      <c r="M34" s="258">
        <v>101.0581</v>
      </c>
      <c r="N34" s="258">
        <v>100.7176</v>
      </c>
      <c r="O34" s="258">
        <v>101.7273</v>
      </c>
      <c r="P34" s="258">
        <v>103.2865</v>
      </c>
      <c r="Q34" s="258">
        <v>104.8809</v>
      </c>
      <c r="R34" s="258">
        <v>103.3</v>
      </c>
      <c r="S34" s="258">
        <v>103.57980000000001</v>
      </c>
      <c r="T34" s="258">
        <v>105.0827</v>
      </c>
      <c r="U34" s="258">
        <v>105.3385</v>
      </c>
      <c r="V34" s="258">
        <v>105.2389</v>
      </c>
      <c r="W34" s="258">
        <v>105.51220000000001</v>
      </c>
      <c r="X34" s="258">
        <v>104.5234</v>
      </c>
      <c r="Y34" s="258">
        <v>105.3272</v>
      </c>
      <c r="Z34" s="258">
        <v>104.3095</v>
      </c>
      <c r="AA34" s="258">
        <v>106.2131</v>
      </c>
      <c r="AB34" s="258">
        <v>104.7393</v>
      </c>
      <c r="AC34" s="258">
        <v>105.5549</v>
      </c>
      <c r="AD34" s="258">
        <v>108.00700000000001</v>
      </c>
      <c r="AE34" s="258">
        <v>109.30719999999999</v>
      </c>
      <c r="AF34" s="258">
        <v>109.23820000000001</v>
      </c>
      <c r="AG34" s="258">
        <v>106.39400000000001</v>
      </c>
      <c r="AH34" s="258">
        <v>105.72239999999999</v>
      </c>
      <c r="AI34" s="258">
        <v>102.02760000000001</v>
      </c>
      <c r="AJ34" s="258">
        <v>107.4267</v>
      </c>
      <c r="AK34" s="258">
        <v>107.26990000000001</v>
      </c>
      <c r="AL34" s="258">
        <v>107.5883</v>
      </c>
      <c r="AM34" s="258">
        <v>107.6455</v>
      </c>
      <c r="AN34" s="258">
        <v>105.702</v>
      </c>
      <c r="AO34" s="258">
        <v>106.56780000000001</v>
      </c>
      <c r="AP34" s="258">
        <v>106.70650000000001</v>
      </c>
      <c r="AQ34" s="258">
        <v>107.49979999999999</v>
      </c>
      <c r="AR34" s="258">
        <v>108.2664</v>
      </c>
      <c r="AS34" s="258">
        <v>107.14360000000001</v>
      </c>
      <c r="AT34" s="258">
        <v>108.1669</v>
      </c>
      <c r="AU34" s="258">
        <v>107.7192</v>
      </c>
      <c r="AV34" s="258">
        <v>107.46980000000001</v>
      </c>
      <c r="AW34" s="258">
        <v>106.6455</v>
      </c>
      <c r="AX34" s="258">
        <v>107.4241</v>
      </c>
      <c r="AY34" s="258">
        <v>110.5284</v>
      </c>
      <c r="AZ34" s="258">
        <v>104.7505</v>
      </c>
      <c r="BA34" s="258">
        <v>110.39017778</v>
      </c>
      <c r="BB34" s="346">
        <v>109.754</v>
      </c>
      <c r="BC34" s="346">
        <v>109.706</v>
      </c>
      <c r="BD34" s="346">
        <v>109.7102</v>
      </c>
      <c r="BE34" s="346">
        <v>109.8413</v>
      </c>
      <c r="BF34" s="346">
        <v>109.89409999999999</v>
      </c>
      <c r="BG34" s="346">
        <v>109.94329999999999</v>
      </c>
      <c r="BH34" s="346">
        <v>109.96169999999999</v>
      </c>
      <c r="BI34" s="346">
        <v>110.02379999999999</v>
      </c>
      <c r="BJ34" s="346">
        <v>110.1024</v>
      </c>
      <c r="BK34" s="346">
        <v>110.2414</v>
      </c>
      <c r="BL34" s="346">
        <v>110.3203</v>
      </c>
      <c r="BM34" s="346">
        <v>110.383</v>
      </c>
      <c r="BN34" s="346">
        <v>110.4029</v>
      </c>
      <c r="BO34" s="346">
        <v>110.453</v>
      </c>
      <c r="BP34" s="346">
        <v>110.5068</v>
      </c>
      <c r="BQ34" s="346">
        <v>110.5819</v>
      </c>
      <c r="BR34" s="346">
        <v>110.6298</v>
      </c>
      <c r="BS34" s="346">
        <v>110.6682</v>
      </c>
      <c r="BT34" s="346">
        <v>110.6887</v>
      </c>
      <c r="BU34" s="346">
        <v>110.71420000000001</v>
      </c>
      <c r="BV34" s="346">
        <v>110.7364</v>
      </c>
    </row>
    <row r="35" spans="1:74" ht="11.1" customHeight="1" x14ac:dyDescent="0.2">
      <c r="A35" s="628" t="s">
        <v>1095</v>
      </c>
      <c r="B35" s="629" t="s">
        <v>1113</v>
      </c>
      <c r="C35" s="258">
        <v>95.923400000000001</v>
      </c>
      <c r="D35" s="258">
        <v>95.913200000000003</v>
      </c>
      <c r="E35" s="258">
        <v>95.183599999999998</v>
      </c>
      <c r="F35" s="258">
        <v>95.624700000000004</v>
      </c>
      <c r="G35" s="258">
        <v>94.678299999999993</v>
      </c>
      <c r="H35" s="258">
        <v>95.173699999999997</v>
      </c>
      <c r="I35" s="258">
        <v>95.196799999999996</v>
      </c>
      <c r="J35" s="258">
        <v>94.514399999999995</v>
      </c>
      <c r="K35" s="258">
        <v>94.863200000000006</v>
      </c>
      <c r="L35" s="258">
        <v>95.0989</v>
      </c>
      <c r="M35" s="258">
        <v>95.410700000000006</v>
      </c>
      <c r="N35" s="258">
        <v>95.031099999999995</v>
      </c>
      <c r="O35" s="258">
        <v>95.837599999999995</v>
      </c>
      <c r="P35" s="258">
        <v>95.133399999999995</v>
      </c>
      <c r="Q35" s="258">
        <v>95.913499999999999</v>
      </c>
      <c r="R35" s="258">
        <v>95.165099999999995</v>
      </c>
      <c r="S35" s="258">
        <v>95.008099999999999</v>
      </c>
      <c r="T35" s="258">
        <v>93.988100000000003</v>
      </c>
      <c r="U35" s="258">
        <v>93.759799999999998</v>
      </c>
      <c r="V35" s="258">
        <v>93.5839</v>
      </c>
      <c r="W35" s="258">
        <v>94.193899999999999</v>
      </c>
      <c r="X35" s="258">
        <v>94.147000000000006</v>
      </c>
      <c r="Y35" s="258">
        <v>94.7483</v>
      </c>
      <c r="Z35" s="258">
        <v>94.982200000000006</v>
      </c>
      <c r="AA35" s="258">
        <v>94.3416</v>
      </c>
      <c r="AB35" s="258">
        <v>93.903199999999998</v>
      </c>
      <c r="AC35" s="258">
        <v>94.43</v>
      </c>
      <c r="AD35" s="258">
        <v>95.109899999999996</v>
      </c>
      <c r="AE35" s="258">
        <v>96.006500000000003</v>
      </c>
      <c r="AF35" s="258">
        <v>96.443600000000004</v>
      </c>
      <c r="AG35" s="258">
        <v>97.1875</v>
      </c>
      <c r="AH35" s="258">
        <v>94.720299999999995</v>
      </c>
      <c r="AI35" s="258">
        <v>92.164599999999993</v>
      </c>
      <c r="AJ35" s="258">
        <v>97.617800000000003</v>
      </c>
      <c r="AK35" s="258">
        <v>98.076700000000002</v>
      </c>
      <c r="AL35" s="258">
        <v>97.464500000000001</v>
      </c>
      <c r="AM35" s="258">
        <v>95.897900000000007</v>
      </c>
      <c r="AN35" s="258">
        <v>96.891400000000004</v>
      </c>
      <c r="AO35" s="258">
        <v>97.350700000000003</v>
      </c>
      <c r="AP35" s="258">
        <v>98.469200000000001</v>
      </c>
      <c r="AQ35" s="258">
        <v>98.890600000000006</v>
      </c>
      <c r="AR35" s="258">
        <v>99.315399999999997</v>
      </c>
      <c r="AS35" s="258">
        <v>100.16249999999999</v>
      </c>
      <c r="AT35" s="258">
        <v>100.4329</v>
      </c>
      <c r="AU35" s="258">
        <v>99.8322</v>
      </c>
      <c r="AV35" s="258">
        <v>99.867900000000006</v>
      </c>
      <c r="AW35" s="258">
        <v>101.1022</v>
      </c>
      <c r="AX35" s="258">
        <v>100.7864</v>
      </c>
      <c r="AY35" s="258">
        <v>100.2492</v>
      </c>
      <c r="AZ35" s="258">
        <v>99.613100000000003</v>
      </c>
      <c r="BA35" s="258">
        <v>101.54895184999999</v>
      </c>
      <c r="BB35" s="346">
        <v>101.9462</v>
      </c>
      <c r="BC35" s="346">
        <v>102.2791</v>
      </c>
      <c r="BD35" s="346">
        <v>102.60599999999999</v>
      </c>
      <c r="BE35" s="346">
        <v>102.9365</v>
      </c>
      <c r="BF35" s="346">
        <v>103.24460000000001</v>
      </c>
      <c r="BG35" s="346">
        <v>103.5398</v>
      </c>
      <c r="BH35" s="346">
        <v>103.8306</v>
      </c>
      <c r="BI35" s="346">
        <v>104.09350000000001</v>
      </c>
      <c r="BJ35" s="346">
        <v>104.33710000000001</v>
      </c>
      <c r="BK35" s="346">
        <v>104.5395</v>
      </c>
      <c r="BL35" s="346">
        <v>104.7608</v>
      </c>
      <c r="BM35" s="346">
        <v>104.9791</v>
      </c>
      <c r="BN35" s="346">
        <v>105.18219999999999</v>
      </c>
      <c r="BO35" s="346">
        <v>105.4037</v>
      </c>
      <c r="BP35" s="346">
        <v>105.63120000000001</v>
      </c>
      <c r="BQ35" s="346">
        <v>105.88590000000001</v>
      </c>
      <c r="BR35" s="346">
        <v>106.1101</v>
      </c>
      <c r="BS35" s="346">
        <v>106.32470000000001</v>
      </c>
      <c r="BT35" s="346">
        <v>106.5476</v>
      </c>
      <c r="BU35" s="346">
        <v>106.72969999999999</v>
      </c>
      <c r="BV35" s="346">
        <v>106.8887</v>
      </c>
    </row>
    <row r="36" spans="1:74" ht="11.1" customHeight="1" x14ac:dyDescent="0.2">
      <c r="A36" s="628" t="s">
        <v>1096</v>
      </c>
      <c r="B36" s="629" t="s">
        <v>1114</v>
      </c>
      <c r="C36" s="258">
        <v>109.8077</v>
      </c>
      <c r="D36" s="258">
        <v>108.3382</v>
      </c>
      <c r="E36" s="258">
        <v>107.45780000000001</v>
      </c>
      <c r="F36" s="258">
        <v>108.8523</v>
      </c>
      <c r="G36" s="258">
        <v>109.0047</v>
      </c>
      <c r="H36" s="258">
        <v>109.33759999999999</v>
      </c>
      <c r="I36" s="258">
        <v>109.9255</v>
      </c>
      <c r="J36" s="258">
        <v>110.7898</v>
      </c>
      <c r="K36" s="258">
        <v>109.2029</v>
      </c>
      <c r="L36" s="258">
        <v>110.9044</v>
      </c>
      <c r="M36" s="258">
        <v>111.5621</v>
      </c>
      <c r="N36" s="258">
        <v>112.8184</v>
      </c>
      <c r="O36" s="258">
        <v>112.6473</v>
      </c>
      <c r="P36" s="258">
        <v>112.34780000000001</v>
      </c>
      <c r="Q36" s="258">
        <v>111.7945</v>
      </c>
      <c r="R36" s="258">
        <v>111.76090000000001</v>
      </c>
      <c r="S36" s="258">
        <v>111.1442</v>
      </c>
      <c r="T36" s="258">
        <v>111.0587</v>
      </c>
      <c r="U36" s="258">
        <v>110.8553</v>
      </c>
      <c r="V36" s="258">
        <v>109.8574</v>
      </c>
      <c r="W36" s="258">
        <v>110.4833</v>
      </c>
      <c r="X36" s="258">
        <v>110.9487</v>
      </c>
      <c r="Y36" s="258">
        <v>111.2624</v>
      </c>
      <c r="Z36" s="258">
        <v>111.70359999999999</v>
      </c>
      <c r="AA36" s="258">
        <v>112.73480000000001</v>
      </c>
      <c r="AB36" s="258">
        <v>114.64700000000001</v>
      </c>
      <c r="AC36" s="258">
        <v>114.5012</v>
      </c>
      <c r="AD36" s="258">
        <v>113.6185</v>
      </c>
      <c r="AE36" s="258">
        <v>112.6752</v>
      </c>
      <c r="AF36" s="258">
        <v>113.1754</v>
      </c>
      <c r="AG36" s="258">
        <v>113.40600000000001</v>
      </c>
      <c r="AH36" s="258">
        <v>111.9272</v>
      </c>
      <c r="AI36" s="258">
        <v>115.5647</v>
      </c>
      <c r="AJ36" s="258">
        <v>115.9327</v>
      </c>
      <c r="AK36" s="258">
        <v>116.9906</v>
      </c>
      <c r="AL36" s="258">
        <v>118.4676</v>
      </c>
      <c r="AM36" s="258">
        <v>116.1091</v>
      </c>
      <c r="AN36" s="258">
        <v>121.5757</v>
      </c>
      <c r="AO36" s="258">
        <v>119.97450000000001</v>
      </c>
      <c r="AP36" s="258">
        <v>121.35809999999999</v>
      </c>
      <c r="AQ36" s="258">
        <v>121.13800000000001</v>
      </c>
      <c r="AR36" s="258">
        <v>119.78740000000001</v>
      </c>
      <c r="AS36" s="258">
        <v>120.0727</v>
      </c>
      <c r="AT36" s="258">
        <v>119.7608</v>
      </c>
      <c r="AU36" s="258">
        <v>118.34480000000001</v>
      </c>
      <c r="AV36" s="258">
        <v>119.5945</v>
      </c>
      <c r="AW36" s="258">
        <v>117.9774</v>
      </c>
      <c r="AX36" s="258">
        <v>121.78489999999999</v>
      </c>
      <c r="AY36" s="258">
        <v>121.9425</v>
      </c>
      <c r="AZ36" s="258">
        <v>119.351</v>
      </c>
      <c r="BA36" s="258">
        <v>119.45223333</v>
      </c>
      <c r="BB36" s="346">
        <v>119.2997</v>
      </c>
      <c r="BC36" s="346">
        <v>119.2346</v>
      </c>
      <c r="BD36" s="346">
        <v>119.2034</v>
      </c>
      <c r="BE36" s="346">
        <v>119.2238</v>
      </c>
      <c r="BF36" s="346">
        <v>119.2473</v>
      </c>
      <c r="BG36" s="346">
        <v>119.2915</v>
      </c>
      <c r="BH36" s="346">
        <v>119.3553</v>
      </c>
      <c r="BI36" s="346">
        <v>119.4419</v>
      </c>
      <c r="BJ36" s="346">
        <v>119.55</v>
      </c>
      <c r="BK36" s="346">
        <v>119.72709999999999</v>
      </c>
      <c r="BL36" s="346">
        <v>119.8429</v>
      </c>
      <c r="BM36" s="346">
        <v>119.9448</v>
      </c>
      <c r="BN36" s="346">
        <v>120.00279999999999</v>
      </c>
      <c r="BO36" s="346">
        <v>120.0993</v>
      </c>
      <c r="BP36" s="346">
        <v>120.2043</v>
      </c>
      <c r="BQ36" s="346">
        <v>120.3364</v>
      </c>
      <c r="BR36" s="346">
        <v>120.44459999999999</v>
      </c>
      <c r="BS36" s="346">
        <v>120.5474</v>
      </c>
      <c r="BT36" s="346">
        <v>120.64830000000001</v>
      </c>
      <c r="BU36" s="346">
        <v>120.7377</v>
      </c>
      <c r="BV36" s="346">
        <v>120.819</v>
      </c>
    </row>
    <row r="37" spans="1:74" ht="11.1" customHeight="1" x14ac:dyDescent="0.2">
      <c r="A37" s="628" t="s">
        <v>1097</v>
      </c>
      <c r="B37" s="629" t="s">
        <v>1115</v>
      </c>
      <c r="C37" s="258">
        <v>101.2765</v>
      </c>
      <c r="D37" s="258">
        <v>98.826099999999997</v>
      </c>
      <c r="E37" s="258">
        <v>96.653599999999997</v>
      </c>
      <c r="F37" s="258">
        <v>96.498400000000004</v>
      </c>
      <c r="G37" s="258">
        <v>96.114099999999993</v>
      </c>
      <c r="H37" s="258">
        <v>98.504199999999997</v>
      </c>
      <c r="I37" s="258">
        <v>98.016900000000007</v>
      </c>
      <c r="J37" s="258">
        <v>96.337599999999995</v>
      </c>
      <c r="K37" s="258">
        <v>94.908900000000003</v>
      </c>
      <c r="L37" s="258">
        <v>96.069199999999995</v>
      </c>
      <c r="M37" s="258">
        <v>95.091999999999999</v>
      </c>
      <c r="N37" s="258">
        <v>93.452200000000005</v>
      </c>
      <c r="O37" s="258">
        <v>94.209000000000003</v>
      </c>
      <c r="P37" s="258">
        <v>94.527799999999999</v>
      </c>
      <c r="Q37" s="258">
        <v>94.454899999999995</v>
      </c>
      <c r="R37" s="258">
        <v>93.619699999999995</v>
      </c>
      <c r="S37" s="258">
        <v>94.534199999999998</v>
      </c>
      <c r="T37" s="258">
        <v>93.321100000000001</v>
      </c>
      <c r="U37" s="258">
        <v>91.372299999999996</v>
      </c>
      <c r="V37" s="258">
        <v>91.073499999999996</v>
      </c>
      <c r="W37" s="258">
        <v>89.902299999999997</v>
      </c>
      <c r="X37" s="258">
        <v>89.133499999999998</v>
      </c>
      <c r="Y37" s="258">
        <v>91.361599999999996</v>
      </c>
      <c r="Z37" s="258">
        <v>92.852900000000005</v>
      </c>
      <c r="AA37" s="258">
        <v>93.506900000000002</v>
      </c>
      <c r="AB37" s="258">
        <v>94.656499999999994</v>
      </c>
      <c r="AC37" s="258">
        <v>93.774699999999996</v>
      </c>
      <c r="AD37" s="258">
        <v>93.951999999999998</v>
      </c>
      <c r="AE37" s="258">
        <v>91.977199999999996</v>
      </c>
      <c r="AF37" s="258">
        <v>92.903099999999995</v>
      </c>
      <c r="AG37" s="258">
        <v>92.301699999999997</v>
      </c>
      <c r="AH37" s="258">
        <v>93.6905</v>
      </c>
      <c r="AI37" s="258">
        <v>94.810400000000001</v>
      </c>
      <c r="AJ37" s="258">
        <v>94.686999999999998</v>
      </c>
      <c r="AK37" s="258">
        <v>96.1785</v>
      </c>
      <c r="AL37" s="258">
        <v>94.803799999999995</v>
      </c>
      <c r="AM37" s="258">
        <v>94.756799999999998</v>
      </c>
      <c r="AN37" s="258">
        <v>96.390600000000006</v>
      </c>
      <c r="AO37" s="258">
        <v>97.232600000000005</v>
      </c>
      <c r="AP37" s="258">
        <v>96.828999999999994</v>
      </c>
      <c r="AQ37" s="258">
        <v>96.478999999999999</v>
      </c>
      <c r="AR37" s="258">
        <v>95.9298</v>
      </c>
      <c r="AS37" s="258">
        <v>95.303799999999995</v>
      </c>
      <c r="AT37" s="258">
        <v>96.890799999999999</v>
      </c>
      <c r="AU37" s="258">
        <v>97.955699999999993</v>
      </c>
      <c r="AV37" s="258">
        <v>98.618799999999993</v>
      </c>
      <c r="AW37" s="258">
        <v>101.8283</v>
      </c>
      <c r="AX37" s="258">
        <v>101.3449</v>
      </c>
      <c r="AY37" s="258">
        <v>98.091200000000001</v>
      </c>
      <c r="AZ37" s="258">
        <v>98.072500000000005</v>
      </c>
      <c r="BA37" s="258">
        <v>103.26287531</v>
      </c>
      <c r="BB37" s="346">
        <v>103.96339999999999</v>
      </c>
      <c r="BC37" s="346">
        <v>104.5137</v>
      </c>
      <c r="BD37" s="346">
        <v>104.99039999999999</v>
      </c>
      <c r="BE37" s="346">
        <v>105.4782</v>
      </c>
      <c r="BF37" s="346">
        <v>105.74379999999999</v>
      </c>
      <c r="BG37" s="346">
        <v>105.87220000000001</v>
      </c>
      <c r="BH37" s="346">
        <v>105.7996</v>
      </c>
      <c r="BI37" s="346">
        <v>105.7011</v>
      </c>
      <c r="BJ37" s="346">
        <v>105.51309999999999</v>
      </c>
      <c r="BK37" s="346">
        <v>105.2572</v>
      </c>
      <c r="BL37" s="346">
        <v>104.8738</v>
      </c>
      <c r="BM37" s="346">
        <v>104.3847</v>
      </c>
      <c r="BN37" s="346">
        <v>103.702</v>
      </c>
      <c r="BO37" s="346">
        <v>103.0671</v>
      </c>
      <c r="BP37" s="346">
        <v>102.3922</v>
      </c>
      <c r="BQ37" s="346">
        <v>101.67659999999999</v>
      </c>
      <c r="BR37" s="346">
        <v>100.9225</v>
      </c>
      <c r="BS37" s="346">
        <v>100.129</v>
      </c>
      <c r="BT37" s="346">
        <v>99.160470000000004</v>
      </c>
      <c r="BU37" s="346">
        <v>98.390219999999999</v>
      </c>
      <c r="BV37" s="346">
        <v>97.682490000000001</v>
      </c>
    </row>
    <row r="38" spans="1:74" ht="11.1" customHeight="1" x14ac:dyDescent="0.2">
      <c r="A38" s="325" t="s">
        <v>1087</v>
      </c>
      <c r="B38" s="41" t="s">
        <v>1116</v>
      </c>
      <c r="C38" s="258">
        <v>101.23883932</v>
      </c>
      <c r="D38" s="258">
        <v>100.27508782</v>
      </c>
      <c r="E38" s="258">
        <v>99.584834520000001</v>
      </c>
      <c r="F38" s="258">
        <v>99.966588810000005</v>
      </c>
      <c r="G38" s="258">
        <v>99.737988259999995</v>
      </c>
      <c r="H38" s="258">
        <v>100.20305639999999</v>
      </c>
      <c r="I38" s="258">
        <v>100.35380499999999</v>
      </c>
      <c r="J38" s="258">
        <v>100.05010197</v>
      </c>
      <c r="K38" s="258">
        <v>99.782890089999995</v>
      </c>
      <c r="L38" s="258">
        <v>100.48823056000001</v>
      </c>
      <c r="M38" s="258">
        <v>100.37906283</v>
      </c>
      <c r="N38" s="258">
        <v>100.13716117</v>
      </c>
      <c r="O38" s="258">
        <v>100.77504044</v>
      </c>
      <c r="P38" s="258">
        <v>100.87263323000001</v>
      </c>
      <c r="Q38" s="258">
        <v>101.09706805</v>
      </c>
      <c r="R38" s="258">
        <v>100.33364567</v>
      </c>
      <c r="S38" s="258">
        <v>100.71926928000001</v>
      </c>
      <c r="T38" s="258">
        <v>100.37212006999999</v>
      </c>
      <c r="U38" s="258">
        <v>99.875140860000002</v>
      </c>
      <c r="V38" s="258">
        <v>99.527312629999997</v>
      </c>
      <c r="W38" s="258">
        <v>99.635407060000006</v>
      </c>
      <c r="X38" s="258">
        <v>99.507159329999993</v>
      </c>
      <c r="Y38" s="258">
        <v>100.51178247999999</v>
      </c>
      <c r="Z38" s="258">
        <v>100.54497173</v>
      </c>
      <c r="AA38" s="258">
        <v>101.41570188999999</v>
      </c>
      <c r="AB38" s="258">
        <v>101.92230413</v>
      </c>
      <c r="AC38" s="258">
        <v>101.68728702</v>
      </c>
      <c r="AD38" s="258">
        <v>102.36474329000001</v>
      </c>
      <c r="AE38" s="258">
        <v>101.68809194000001</v>
      </c>
      <c r="AF38" s="258">
        <v>102.22428404999999</v>
      </c>
      <c r="AG38" s="258">
        <v>101.81867635</v>
      </c>
      <c r="AH38" s="258">
        <v>101.20864657</v>
      </c>
      <c r="AI38" s="258">
        <v>100.21061494</v>
      </c>
      <c r="AJ38" s="258">
        <v>102.77734353</v>
      </c>
      <c r="AK38" s="258">
        <v>103.57943016999999</v>
      </c>
      <c r="AL38" s="258">
        <v>103.4582352</v>
      </c>
      <c r="AM38" s="258">
        <v>102.20064404</v>
      </c>
      <c r="AN38" s="258">
        <v>104.03327796000001</v>
      </c>
      <c r="AO38" s="258">
        <v>104.29927409</v>
      </c>
      <c r="AP38" s="258">
        <v>104.85348367</v>
      </c>
      <c r="AQ38" s="258">
        <v>104.89384285</v>
      </c>
      <c r="AR38" s="258">
        <v>104.72202125</v>
      </c>
      <c r="AS38" s="258">
        <v>104.97321359999999</v>
      </c>
      <c r="AT38" s="258">
        <v>105.47435167</v>
      </c>
      <c r="AU38" s="258">
        <v>105.14187855</v>
      </c>
      <c r="AV38" s="258">
        <v>105.29968513</v>
      </c>
      <c r="AW38" s="258">
        <v>105.74824671</v>
      </c>
      <c r="AX38" s="258">
        <v>106.57876605</v>
      </c>
      <c r="AY38" s="258">
        <v>105.91352354999999</v>
      </c>
      <c r="AZ38" s="258">
        <v>104.82907406</v>
      </c>
      <c r="BA38" s="258">
        <v>107.40163715</v>
      </c>
      <c r="BB38" s="346">
        <v>107.592</v>
      </c>
      <c r="BC38" s="346">
        <v>107.83620000000001</v>
      </c>
      <c r="BD38" s="346">
        <v>108.0745</v>
      </c>
      <c r="BE38" s="346">
        <v>108.36069999999999</v>
      </c>
      <c r="BF38" s="346">
        <v>108.5467</v>
      </c>
      <c r="BG38" s="346">
        <v>108.6862</v>
      </c>
      <c r="BH38" s="346">
        <v>108.76130000000001</v>
      </c>
      <c r="BI38" s="346">
        <v>108.82170000000001</v>
      </c>
      <c r="BJ38" s="346">
        <v>108.8493</v>
      </c>
      <c r="BK38" s="346">
        <v>108.8403</v>
      </c>
      <c r="BL38" s="346">
        <v>108.8052</v>
      </c>
      <c r="BM38" s="346">
        <v>108.7402</v>
      </c>
      <c r="BN38" s="346">
        <v>108.61069999999999</v>
      </c>
      <c r="BO38" s="346">
        <v>108.51179999999999</v>
      </c>
      <c r="BP38" s="346">
        <v>108.40900000000001</v>
      </c>
      <c r="BQ38" s="346">
        <v>108.3175</v>
      </c>
      <c r="BR38" s="346">
        <v>108.19540000000001</v>
      </c>
      <c r="BS38" s="346">
        <v>108.05800000000001</v>
      </c>
      <c r="BT38" s="346">
        <v>107.878</v>
      </c>
      <c r="BU38" s="346">
        <v>107.7302</v>
      </c>
      <c r="BV38" s="346">
        <v>107.5874</v>
      </c>
    </row>
    <row r="39" spans="1:74" ht="11.1" customHeight="1" x14ac:dyDescent="0.2">
      <c r="A39" s="325" t="s">
        <v>1088</v>
      </c>
      <c r="B39" s="41" t="s">
        <v>1117</v>
      </c>
      <c r="C39" s="258">
        <v>103.86230319000001</v>
      </c>
      <c r="D39" s="258">
        <v>103.42300152</v>
      </c>
      <c r="E39" s="258">
        <v>102.93670704</v>
      </c>
      <c r="F39" s="258">
        <v>103.27279458</v>
      </c>
      <c r="G39" s="258">
        <v>103.08144655</v>
      </c>
      <c r="H39" s="258">
        <v>103.03505765</v>
      </c>
      <c r="I39" s="258">
        <v>103.73565309999999</v>
      </c>
      <c r="J39" s="258">
        <v>104.15222289</v>
      </c>
      <c r="K39" s="258">
        <v>104.03898959999999</v>
      </c>
      <c r="L39" s="258">
        <v>104.5832686</v>
      </c>
      <c r="M39" s="258">
        <v>104.41744848</v>
      </c>
      <c r="N39" s="258">
        <v>104.73640808</v>
      </c>
      <c r="O39" s="258">
        <v>105.41084698</v>
      </c>
      <c r="P39" s="258">
        <v>105.24464621</v>
      </c>
      <c r="Q39" s="258">
        <v>105.47108550999999</v>
      </c>
      <c r="R39" s="258">
        <v>104.96118349</v>
      </c>
      <c r="S39" s="258">
        <v>105.04814795</v>
      </c>
      <c r="T39" s="258">
        <v>105.6243357</v>
      </c>
      <c r="U39" s="258">
        <v>105.30007275</v>
      </c>
      <c r="V39" s="258">
        <v>105.03110063</v>
      </c>
      <c r="W39" s="258">
        <v>105.16982953999999</v>
      </c>
      <c r="X39" s="258">
        <v>105.33121237</v>
      </c>
      <c r="Y39" s="258">
        <v>106.19359462</v>
      </c>
      <c r="Z39" s="258">
        <v>106.41912493</v>
      </c>
      <c r="AA39" s="258">
        <v>107.52603089999999</v>
      </c>
      <c r="AB39" s="258">
        <v>108.03930911</v>
      </c>
      <c r="AC39" s="258">
        <v>107.72589443</v>
      </c>
      <c r="AD39" s="258">
        <v>108.37609691</v>
      </c>
      <c r="AE39" s="258">
        <v>108.07788949</v>
      </c>
      <c r="AF39" s="258">
        <v>108.19687221</v>
      </c>
      <c r="AG39" s="258">
        <v>107.93783209</v>
      </c>
      <c r="AH39" s="258">
        <v>108.03079713</v>
      </c>
      <c r="AI39" s="258">
        <v>108.51762099</v>
      </c>
      <c r="AJ39" s="258">
        <v>109.56408141999999</v>
      </c>
      <c r="AK39" s="258">
        <v>110.24814988999999</v>
      </c>
      <c r="AL39" s="258">
        <v>110.52519737</v>
      </c>
      <c r="AM39" s="258">
        <v>110.01745327</v>
      </c>
      <c r="AN39" s="258">
        <v>111.88263859</v>
      </c>
      <c r="AO39" s="258">
        <v>111.37822127</v>
      </c>
      <c r="AP39" s="258">
        <v>111.86950813999999</v>
      </c>
      <c r="AQ39" s="258">
        <v>111.55016821</v>
      </c>
      <c r="AR39" s="258">
        <v>111.57066743</v>
      </c>
      <c r="AS39" s="258">
        <v>111.63067881000001</v>
      </c>
      <c r="AT39" s="258">
        <v>112.26732336000001</v>
      </c>
      <c r="AU39" s="258">
        <v>111.94561648</v>
      </c>
      <c r="AV39" s="258">
        <v>111.64271583</v>
      </c>
      <c r="AW39" s="258">
        <v>111.31838773</v>
      </c>
      <c r="AX39" s="258">
        <v>112.00549830999999</v>
      </c>
      <c r="AY39" s="258">
        <v>112.50587865999999</v>
      </c>
      <c r="AZ39" s="258">
        <v>111.22907314</v>
      </c>
      <c r="BA39" s="258">
        <v>112.2761138</v>
      </c>
      <c r="BB39" s="346">
        <v>112.21129999999999</v>
      </c>
      <c r="BC39" s="346">
        <v>112.2784</v>
      </c>
      <c r="BD39" s="346">
        <v>112.3759</v>
      </c>
      <c r="BE39" s="346">
        <v>112.5556</v>
      </c>
      <c r="BF39" s="346">
        <v>112.67489999999999</v>
      </c>
      <c r="BG39" s="346">
        <v>112.78570000000001</v>
      </c>
      <c r="BH39" s="346">
        <v>112.88379999999999</v>
      </c>
      <c r="BI39" s="346">
        <v>112.98050000000001</v>
      </c>
      <c r="BJ39" s="346">
        <v>113.0718</v>
      </c>
      <c r="BK39" s="346">
        <v>113.1752</v>
      </c>
      <c r="BL39" s="346">
        <v>113.24209999999999</v>
      </c>
      <c r="BM39" s="346">
        <v>113.2901</v>
      </c>
      <c r="BN39" s="346">
        <v>113.294</v>
      </c>
      <c r="BO39" s="346">
        <v>113.3235</v>
      </c>
      <c r="BP39" s="346">
        <v>113.3533</v>
      </c>
      <c r="BQ39" s="346">
        <v>113.39709999999999</v>
      </c>
      <c r="BR39" s="346">
        <v>113.4171</v>
      </c>
      <c r="BS39" s="346">
        <v>113.4271</v>
      </c>
      <c r="BT39" s="346">
        <v>113.4149</v>
      </c>
      <c r="BU39" s="346">
        <v>113.41419999999999</v>
      </c>
      <c r="BV39" s="346">
        <v>113.41249999999999</v>
      </c>
    </row>
    <row r="40" spans="1:74" ht="11.1" customHeight="1" x14ac:dyDescent="0.2">
      <c r="A40" s="325" t="s">
        <v>1089</v>
      </c>
      <c r="B40" s="41" t="s">
        <v>1118</v>
      </c>
      <c r="C40" s="258">
        <v>101.91971495999999</v>
      </c>
      <c r="D40" s="258">
        <v>101.21727442</v>
      </c>
      <c r="E40" s="258">
        <v>100.88217856999999</v>
      </c>
      <c r="F40" s="258">
        <v>101.03115147</v>
      </c>
      <c r="G40" s="258">
        <v>100.94760717</v>
      </c>
      <c r="H40" s="258">
        <v>100.91940357</v>
      </c>
      <c r="I40" s="258">
        <v>101.30545718</v>
      </c>
      <c r="J40" s="258">
        <v>100.85644241999999</v>
      </c>
      <c r="K40" s="258">
        <v>100.70142355999999</v>
      </c>
      <c r="L40" s="258">
        <v>100.87516764</v>
      </c>
      <c r="M40" s="258">
        <v>100.69979352</v>
      </c>
      <c r="N40" s="258">
        <v>100.48113028</v>
      </c>
      <c r="O40" s="258">
        <v>101.09860985</v>
      </c>
      <c r="P40" s="258">
        <v>100.97622052</v>
      </c>
      <c r="Q40" s="258">
        <v>101.11120705</v>
      </c>
      <c r="R40" s="258">
        <v>100.49391429000001</v>
      </c>
      <c r="S40" s="258">
        <v>100.69836004</v>
      </c>
      <c r="T40" s="258">
        <v>100.62447043</v>
      </c>
      <c r="U40" s="258">
        <v>100.56750528000001</v>
      </c>
      <c r="V40" s="258">
        <v>100.35131853999999</v>
      </c>
      <c r="W40" s="258">
        <v>100.52988347</v>
      </c>
      <c r="X40" s="258">
        <v>100.5945509</v>
      </c>
      <c r="Y40" s="258">
        <v>101.25990005</v>
      </c>
      <c r="Z40" s="258">
        <v>101.33798543</v>
      </c>
      <c r="AA40" s="258">
        <v>102.02979551999999</v>
      </c>
      <c r="AB40" s="258">
        <v>102.34434659</v>
      </c>
      <c r="AC40" s="258">
        <v>102.01329226999999</v>
      </c>
      <c r="AD40" s="258">
        <v>103.05118314000001</v>
      </c>
      <c r="AE40" s="258">
        <v>102.5166428</v>
      </c>
      <c r="AF40" s="258">
        <v>102.95106568999999</v>
      </c>
      <c r="AG40" s="258">
        <v>102.56756177</v>
      </c>
      <c r="AH40" s="258">
        <v>102.00917035000001</v>
      </c>
      <c r="AI40" s="258">
        <v>100.99255932</v>
      </c>
      <c r="AJ40" s="258">
        <v>103.44288374999999</v>
      </c>
      <c r="AK40" s="258">
        <v>104.26951036</v>
      </c>
      <c r="AL40" s="258">
        <v>103.98331025</v>
      </c>
      <c r="AM40" s="258">
        <v>102.98427762999999</v>
      </c>
      <c r="AN40" s="258">
        <v>104.47138479</v>
      </c>
      <c r="AO40" s="258">
        <v>104.92092499</v>
      </c>
      <c r="AP40" s="258">
        <v>105.39662181</v>
      </c>
      <c r="AQ40" s="258">
        <v>104.78104918</v>
      </c>
      <c r="AR40" s="258">
        <v>105.31811035</v>
      </c>
      <c r="AS40" s="258">
        <v>105.61240676</v>
      </c>
      <c r="AT40" s="258">
        <v>106.35565991999999</v>
      </c>
      <c r="AU40" s="258">
        <v>106.28935572</v>
      </c>
      <c r="AV40" s="258">
        <v>106.11531094</v>
      </c>
      <c r="AW40" s="258">
        <v>106.67567624</v>
      </c>
      <c r="AX40" s="258">
        <v>107.38935339</v>
      </c>
      <c r="AY40" s="258">
        <v>106.63868881</v>
      </c>
      <c r="AZ40" s="258">
        <v>106.01243596</v>
      </c>
      <c r="BA40" s="258">
        <v>107.82119191</v>
      </c>
      <c r="BB40" s="346">
        <v>108.0483</v>
      </c>
      <c r="BC40" s="346">
        <v>108.309</v>
      </c>
      <c r="BD40" s="346">
        <v>108.5793</v>
      </c>
      <c r="BE40" s="346">
        <v>108.928</v>
      </c>
      <c r="BF40" s="346">
        <v>109.16549999999999</v>
      </c>
      <c r="BG40" s="346">
        <v>109.36069999999999</v>
      </c>
      <c r="BH40" s="346">
        <v>109.4979</v>
      </c>
      <c r="BI40" s="346">
        <v>109.62050000000001</v>
      </c>
      <c r="BJ40" s="346">
        <v>109.71259999999999</v>
      </c>
      <c r="BK40" s="346">
        <v>109.77679999999999</v>
      </c>
      <c r="BL40" s="346">
        <v>109.8062</v>
      </c>
      <c r="BM40" s="346">
        <v>109.8034</v>
      </c>
      <c r="BN40" s="346">
        <v>109.7187</v>
      </c>
      <c r="BO40" s="346">
        <v>109.6887</v>
      </c>
      <c r="BP40" s="346">
        <v>109.66370000000001</v>
      </c>
      <c r="BQ40" s="346">
        <v>109.66240000000001</v>
      </c>
      <c r="BR40" s="346">
        <v>109.6336</v>
      </c>
      <c r="BS40" s="346">
        <v>109.5959</v>
      </c>
      <c r="BT40" s="346">
        <v>109.54600000000001</v>
      </c>
      <c r="BU40" s="346">
        <v>109.4931</v>
      </c>
      <c r="BV40" s="346">
        <v>109.43389999999999</v>
      </c>
    </row>
    <row r="41" spans="1:74" ht="11.1" customHeight="1" x14ac:dyDescent="0.2">
      <c r="A41" s="325" t="s">
        <v>1090</v>
      </c>
      <c r="B41" s="41" t="s">
        <v>1119</v>
      </c>
      <c r="C41" s="258">
        <v>99.564825670000005</v>
      </c>
      <c r="D41" s="258">
        <v>99.084418099999994</v>
      </c>
      <c r="E41" s="258">
        <v>98.27402515</v>
      </c>
      <c r="F41" s="258">
        <v>98.950762350000005</v>
      </c>
      <c r="G41" s="258">
        <v>99.031572109999999</v>
      </c>
      <c r="H41" s="258">
        <v>98.630570520000006</v>
      </c>
      <c r="I41" s="258">
        <v>98.810209439999994</v>
      </c>
      <c r="J41" s="258">
        <v>98.388428140000002</v>
      </c>
      <c r="K41" s="258">
        <v>98.583861069999998</v>
      </c>
      <c r="L41" s="258">
        <v>99.053141319999995</v>
      </c>
      <c r="M41" s="258">
        <v>99.323652659999993</v>
      </c>
      <c r="N41" s="258">
        <v>98.925989430000001</v>
      </c>
      <c r="O41" s="258">
        <v>99.650429549999998</v>
      </c>
      <c r="P41" s="258">
        <v>99.69825582</v>
      </c>
      <c r="Q41" s="258">
        <v>100.41698552</v>
      </c>
      <c r="R41" s="258">
        <v>99.423598089999999</v>
      </c>
      <c r="S41" s="258">
        <v>99.759088270000007</v>
      </c>
      <c r="T41" s="258">
        <v>99.671978409999994</v>
      </c>
      <c r="U41" s="258">
        <v>99.862347619999994</v>
      </c>
      <c r="V41" s="258">
        <v>99.707275440000004</v>
      </c>
      <c r="W41" s="258">
        <v>100.30336020999999</v>
      </c>
      <c r="X41" s="258">
        <v>99.848644489999998</v>
      </c>
      <c r="Y41" s="258">
        <v>100.98851793999999</v>
      </c>
      <c r="Z41" s="258">
        <v>100.81626267999999</v>
      </c>
      <c r="AA41" s="258">
        <v>101.74851454</v>
      </c>
      <c r="AB41" s="258">
        <v>101.62256304</v>
      </c>
      <c r="AC41" s="258">
        <v>101.86087345</v>
      </c>
      <c r="AD41" s="258">
        <v>103.3279216</v>
      </c>
      <c r="AE41" s="258">
        <v>103.41419002000001</v>
      </c>
      <c r="AF41" s="258">
        <v>103.86231284</v>
      </c>
      <c r="AG41" s="258">
        <v>103.51487040000001</v>
      </c>
      <c r="AH41" s="258">
        <v>102.06126148</v>
      </c>
      <c r="AI41" s="258">
        <v>99.33274274</v>
      </c>
      <c r="AJ41" s="258">
        <v>104.03050782</v>
      </c>
      <c r="AK41" s="258">
        <v>105.10880808</v>
      </c>
      <c r="AL41" s="258">
        <v>104.46718332</v>
      </c>
      <c r="AM41" s="258">
        <v>102.66369806</v>
      </c>
      <c r="AN41" s="258">
        <v>103.95169335999999</v>
      </c>
      <c r="AO41" s="258">
        <v>104.71496658</v>
      </c>
      <c r="AP41" s="258">
        <v>105.44251164000001</v>
      </c>
      <c r="AQ41" s="258">
        <v>105.51974645999999</v>
      </c>
      <c r="AR41" s="258">
        <v>105.84633866</v>
      </c>
      <c r="AS41" s="258">
        <v>106.19338827999999</v>
      </c>
      <c r="AT41" s="258">
        <v>106.82357181</v>
      </c>
      <c r="AU41" s="258">
        <v>106.55368734</v>
      </c>
      <c r="AV41" s="258">
        <v>106.25848216999999</v>
      </c>
      <c r="AW41" s="258">
        <v>106.78730269</v>
      </c>
      <c r="AX41" s="258">
        <v>107.32667938</v>
      </c>
      <c r="AY41" s="258">
        <v>106.86484541999999</v>
      </c>
      <c r="AZ41" s="258">
        <v>105.62653674000001</v>
      </c>
      <c r="BA41" s="258">
        <v>108.33014296</v>
      </c>
      <c r="BB41" s="346">
        <v>108.56310000000001</v>
      </c>
      <c r="BC41" s="346">
        <v>108.8539</v>
      </c>
      <c r="BD41" s="346">
        <v>109.1481</v>
      </c>
      <c r="BE41" s="346">
        <v>109.5001</v>
      </c>
      <c r="BF41" s="346">
        <v>109.7598</v>
      </c>
      <c r="BG41" s="346">
        <v>109.98180000000001</v>
      </c>
      <c r="BH41" s="346">
        <v>110.1574</v>
      </c>
      <c r="BI41" s="346">
        <v>110.31059999999999</v>
      </c>
      <c r="BJ41" s="346">
        <v>110.4327</v>
      </c>
      <c r="BK41" s="346">
        <v>110.5063</v>
      </c>
      <c r="BL41" s="346">
        <v>110.5791</v>
      </c>
      <c r="BM41" s="346">
        <v>110.6336</v>
      </c>
      <c r="BN41" s="346">
        <v>110.6323</v>
      </c>
      <c r="BO41" s="346">
        <v>110.67870000000001</v>
      </c>
      <c r="BP41" s="346">
        <v>110.7351</v>
      </c>
      <c r="BQ41" s="346">
        <v>110.8317</v>
      </c>
      <c r="BR41" s="346">
        <v>110.8856</v>
      </c>
      <c r="BS41" s="346">
        <v>110.9271</v>
      </c>
      <c r="BT41" s="346">
        <v>110.9593</v>
      </c>
      <c r="BU41" s="346">
        <v>110.97329999999999</v>
      </c>
      <c r="BV41" s="346">
        <v>110.9722</v>
      </c>
    </row>
    <row r="42" spans="1:74" ht="11.1" customHeight="1" x14ac:dyDescent="0.2">
      <c r="A42" s="37"/>
      <c r="B42" s="41"/>
      <c r="C42" s="258"/>
      <c r="D42" s="258"/>
      <c r="E42" s="258"/>
      <c r="F42" s="258"/>
      <c r="G42" s="258"/>
      <c r="H42" s="258"/>
      <c r="I42" s="258"/>
      <c r="J42" s="258"/>
      <c r="K42" s="258"/>
      <c r="L42" s="258"/>
      <c r="M42" s="258"/>
      <c r="N42" s="258"/>
      <c r="O42" s="258"/>
      <c r="P42" s="258"/>
      <c r="Q42" s="258"/>
      <c r="R42" s="258"/>
      <c r="S42" s="258"/>
      <c r="T42" s="258"/>
      <c r="U42" s="258"/>
      <c r="V42" s="258"/>
      <c r="W42" s="258"/>
      <c r="X42" s="258"/>
      <c r="Y42" s="258"/>
      <c r="Z42" s="258"/>
      <c r="AA42" s="258"/>
      <c r="AB42" s="258"/>
      <c r="AC42" s="258"/>
      <c r="AD42" s="258"/>
      <c r="AE42" s="258"/>
      <c r="AF42" s="258"/>
      <c r="AG42" s="258"/>
      <c r="AH42" s="258"/>
      <c r="AI42" s="258"/>
      <c r="AJ42" s="258"/>
      <c r="AK42" s="258"/>
      <c r="AL42" s="258"/>
      <c r="AM42" s="258"/>
      <c r="AN42" s="258"/>
      <c r="AO42" s="258"/>
      <c r="AP42" s="258"/>
      <c r="AQ42" s="258"/>
      <c r="AR42" s="258"/>
      <c r="AS42" s="258"/>
      <c r="AT42" s="258"/>
      <c r="AU42" s="258"/>
      <c r="AV42" s="258"/>
      <c r="AW42" s="258"/>
      <c r="AX42" s="258"/>
      <c r="AY42" s="258"/>
      <c r="AZ42" s="258"/>
      <c r="BA42" s="258"/>
      <c r="BB42" s="346"/>
      <c r="BC42" s="346"/>
      <c r="BD42" s="346"/>
      <c r="BE42" s="346"/>
      <c r="BF42" s="346"/>
      <c r="BG42" s="346"/>
      <c r="BH42" s="346"/>
      <c r="BI42" s="346"/>
      <c r="BJ42" s="346"/>
      <c r="BK42" s="346"/>
      <c r="BL42" s="346"/>
      <c r="BM42" s="346"/>
      <c r="BN42" s="346"/>
      <c r="BO42" s="346"/>
      <c r="BP42" s="346"/>
      <c r="BQ42" s="346"/>
      <c r="BR42" s="346"/>
      <c r="BS42" s="346"/>
      <c r="BT42" s="346"/>
      <c r="BU42" s="346"/>
      <c r="BV42" s="346"/>
    </row>
    <row r="43" spans="1:74" ht="11.1" customHeight="1" x14ac:dyDescent="0.2">
      <c r="A43" s="140"/>
      <c r="B43" s="144" t="s">
        <v>20</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329"/>
      <c r="BC43" s="329"/>
      <c r="BD43" s="329"/>
      <c r="BE43" s="329"/>
      <c r="BF43" s="329"/>
      <c r="BG43" s="329"/>
      <c r="BH43" s="329"/>
      <c r="BI43" s="329"/>
      <c r="BJ43" s="329"/>
      <c r="BK43" s="329"/>
      <c r="BL43" s="329"/>
      <c r="BM43" s="329"/>
      <c r="BN43" s="329"/>
      <c r="BO43" s="329"/>
      <c r="BP43" s="329"/>
      <c r="BQ43" s="329"/>
      <c r="BR43" s="329"/>
      <c r="BS43" s="329"/>
      <c r="BT43" s="329"/>
      <c r="BU43" s="329"/>
      <c r="BV43" s="329"/>
    </row>
    <row r="44" spans="1:74" ht="11.1" customHeight="1" x14ac:dyDescent="0.2">
      <c r="A44" s="134"/>
      <c r="B44" s="139" t="s">
        <v>1085</v>
      </c>
      <c r="C44" s="244"/>
      <c r="D44" s="244"/>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c r="AC44" s="244"/>
      <c r="AD44" s="244"/>
      <c r="AE44" s="244"/>
      <c r="AF44" s="244"/>
      <c r="AG44" s="244"/>
      <c r="AH44" s="244"/>
      <c r="AI44" s="244"/>
      <c r="AJ44" s="244"/>
      <c r="AK44" s="244"/>
      <c r="AL44" s="244"/>
      <c r="AM44" s="244"/>
      <c r="AN44" s="244"/>
      <c r="AO44" s="244"/>
      <c r="AP44" s="244"/>
      <c r="AQ44" s="244"/>
      <c r="AR44" s="244"/>
      <c r="AS44" s="244"/>
      <c r="AT44" s="244"/>
      <c r="AU44" s="244"/>
      <c r="AV44" s="244"/>
      <c r="AW44" s="244"/>
      <c r="AX44" s="244"/>
      <c r="AY44" s="244"/>
      <c r="AZ44" s="244"/>
      <c r="BA44" s="244"/>
      <c r="BB44" s="357"/>
      <c r="BC44" s="357"/>
      <c r="BD44" s="357"/>
      <c r="BE44" s="357"/>
      <c r="BF44" s="357"/>
      <c r="BG44" s="357"/>
      <c r="BH44" s="357"/>
      <c r="BI44" s="357"/>
      <c r="BJ44" s="357"/>
      <c r="BK44" s="357"/>
      <c r="BL44" s="357"/>
      <c r="BM44" s="357"/>
      <c r="BN44" s="357"/>
      <c r="BO44" s="357"/>
      <c r="BP44" s="357"/>
      <c r="BQ44" s="357"/>
      <c r="BR44" s="357"/>
      <c r="BS44" s="357"/>
      <c r="BT44" s="357"/>
      <c r="BU44" s="357"/>
      <c r="BV44" s="357"/>
    </row>
    <row r="45" spans="1:74" ht="11.1" customHeight="1" x14ac:dyDescent="0.2">
      <c r="A45" s="140" t="s">
        <v>706</v>
      </c>
      <c r="B45" s="209" t="s">
        <v>585</v>
      </c>
      <c r="C45" s="214">
        <v>2.3471799999999998</v>
      </c>
      <c r="D45" s="214">
        <v>2.35236</v>
      </c>
      <c r="E45" s="214">
        <v>2.3600500000000002</v>
      </c>
      <c r="F45" s="214">
        <v>2.3615599999999999</v>
      </c>
      <c r="G45" s="214">
        <v>2.3697400000000002</v>
      </c>
      <c r="H45" s="214">
        <v>2.3768400000000001</v>
      </c>
      <c r="I45" s="214">
        <v>2.3805299999999998</v>
      </c>
      <c r="J45" s="214">
        <v>2.38028</v>
      </c>
      <c r="K45" s="214">
        <v>2.3750599999999999</v>
      </c>
      <c r="L45" s="214">
        <v>2.3778100000000002</v>
      </c>
      <c r="M45" s="214">
        <v>2.3801600000000001</v>
      </c>
      <c r="N45" s="214">
        <v>2.3781699999999999</v>
      </c>
      <c r="O45" s="214">
        <v>2.3783300000000001</v>
      </c>
      <c r="P45" s="214">
        <v>2.3746900000000002</v>
      </c>
      <c r="Q45" s="214">
        <v>2.3803800000000002</v>
      </c>
      <c r="R45" s="214">
        <v>2.3882699999999999</v>
      </c>
      <c r="S45" s="214">
        <v>2.3946399999999999</v>
      </c>
      <c r="T45" s="214">
        <v>2.4016700000000002</v>
      </c>
      <c r="U45" s="214">
        <v>2.4015</v>
      </c>
      <c r="V45" s="214">
        <v>2.4060199999999998</v>
      </c>
      <c r="W45" s="214">
        <v>2.4105099999999999</v>
      </c>
      <c r="X45" s="214">
        <v>2.4169100000000001</v>
      </c>
      <c r="Y45" s="214">
        <v>2.4202900000000001</v>
      </c>
      <c r="Z45" s="214">
        <v>2.4277199999999999</v>
      </c>
      <c r="AA45" s="214">
        <v>2.4378000000000002</v>
      </c>
      <c r="AB45" s="214">
        <v>2.4396100000000001</v>
      </c>
      <c r="AC45" s="214">
        <v>2.4374899999999999</v>
      </c>
      <c r="AD45" s="214">
        <v>2.4405100000000002</v>
      </c>
      <c r="AE45" s="214">
        <v>2.4396200000000001</v>
      </c>
      <c r="AF45" s="214">
        <v>2.4418199999999999</v>
      </c>
      <c r="AG45" s="214">
        <v>2.4439000000000002</v>
      </c>
      <c r="AH45" s="214">
        <v>2.4529700000000001</v>
      </c>
      <c r="AI45" s="214">
        <v>2.4641799999999998</v>
      </c>
      <c r="AJ45" s="214">
        <v>2.4658699999999998</v>
      </c>
      <c r="AK45" s="214">
        <v>2.4733200000000002</v>
      </c>
      <c r="AL45" s="214">
        <v>2.4790100000000002</v>
      </c>
      <c r="AM45" s="214">
        <v>2.4888400000000002</v>
      </c>
      <c r="AN45" s="214">
        <v>2.49369</v>
      </c>
      <c r="AO45" s="214">
        <v>2.49498</v>
      </c>
      <c r="AP45" s="214">
        <v>2.4995599999999998</v>
      </c>
      <c r="AQ45" s="214">
        <v>2.5064600000000001</v>
      </c>
      <c r="AR45" s="214">
        <v>2.5113400000000001</v>
      </c>
      <c r="AS45" s="214">
        <v>2.5159699999999998</v>
      </c>
      <c r="AT45" s="214">
        <v>2.5187900000000001</v>
      </c>
      <c r="AU45" s="214">
        <v>2.5200999999999998</v>
      </c>
      <c r="AV45" s="214">
        <v>2.5279400000000001</v>
      </c>
      <c r="AW45" s="214">
        <v>2.5276000000000001</v>
      </c>
      <c r="AX45" s="214">
        <v>2.5272299999999999</v>
      </c>
      <c r="AY45" s="214">
        <v>2.5267300000000001</v>
      </c>
      <c r="AZ45" s="214">
        <v>2.5311300000000001</v>
      </c>
      <c r="BA45" s="214">
        <v>2.5382448148000001</v>
      </c>
      <c r="BB45" s="355">
        <v>2.5431149999999998</v>
      </c>
      <c r="BC45" s="355">
        <v>2.5477940000000001</v>
      </c>
      <c r="BD45" s="355">
        <v>2.5527730000000002</v>
      </c>
      <c r="BE45" s="355">
        <v>2.5587219999999999</v>
      </c>
      <c r="BF45" s="355">
        <v>2.5637940000000001</v>
      </c>
      <c r="BG45" s="355">
        <v>2.5686589999999998</v>
      </c>
      <c r="BH45" s="355">
        <v>2.5726619999999998</v>
      </c>
      <c r="BI45" s="355">
        <v>2.5776089999999998</v>
      </c>
      <c r="BJ45" s="355">
        <v>2.5828440000000001</v>
      </c>
      <c r="BK45" s="355">
        <v>2.5894020000000002</v>
      </c>
      <c r="BL45" s="355">
        <v>2.5944349999999998</v>
      </c>
      <c r="BM45" s="355">
        <v>2.5989789999999999</v>
      </c>
      <c r="BN45" s="355">
        <v>2.6025130000000001</v>
      </c>
      <c r="BO45" s="355">
        <v>2.606468</v>
      </c>
      <c r="BP45" s="355">
        <v>2.6103239999999999</v>
      </c>
      <c r="BQ45" s="355">
        <v>2.6136740000000001</v>
      </c>
      <c r="BR45" s="355">
        <v>2.6176360000000001</v>
      </c>
      <c r="BS45" s="355">
        <v>2.6218020000000002</v>
      </c>
      <c r="BT45" s="355">
        <v>2.626169</v>
      </c>
      <c r="BU45" s="355">
        <v>2.6307480000000001</v>
      </c>
      <c r="BV45" s="355">
        <v>2.6355339999999998</v>
      </c>
    </row>
    <row r="46" spans="1:74" ht="11.1" customHeight="1" x14ac:dyDescent="0.2">
      <c r="A46" s="145"/>
      <c r="B46" s="139" t="s">
        <v>21</v>
      </c>
      <c r="C46" s="219"/>
      <c r="D46" s="219"/>
      <c r="E46" s="219"/>
      <c r="F46" s="219"/>
      <c r="G46" s="219"/>
      <c r="H46" s="219"/>
      <c r="I46" s="219"/>
      <c r="J46" s="219"/>
      <c r="K46" s="219"/>
      <c r="L46" s="219"/>
      <c r="M46" s="219"/>
      <c r="N46" s="219"/>
      <c r="O46" s="219"/>
      <c r="P46" s="219"/>
      <c r="Q46" s="219"/>
      <c r="R46" s="219"/>
      <c r="S46" s="219"/>
      <c r="T46" s="219"/>
      <c r="U46" s="219"/>
      <c r="V46" s="219"/>
      <c r="W46" s="219"/>
      <c r="X46" s="219"/>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332"/>
      <c r="BC46" s="332"/>
      <c r="BD46" s="332"/>
      <c r="BE46" s="332"/>
      <c r="BF46" s="332"/>
      <c r="BG46" s="332"/>
      <c r="BH46" s="332"/>
      <c r="BI46" s="332"/>
      <c r="BJ46" s="332"/>
      <c r="BK46" s="332"/>
      <c r="BL46" s="332"/>
      <c r="BM46" s="332"/>
      <c r="BN46" s="332"/>
      <c r="BO46" s="332"/>
      <c r="BP46" s="332"/>
      <c r="BQ46" s="332"/>
      <c r="BR46" s="332"/>
      <c r="BS46" s="332"/>
      <c r="BT46" s="332"/>
      <c r="BU46" s="332"/>
      <c r="BV46" s="332"/>
    </row>
    <row r="47" spans="1:74" ht="11.1" customHeight="1" x14ac:dyDescent="0.2">
      <c r="A47" s="140" t="s">
        <v>705</v>
      </c>
      <c r="B47" s="209" t="s">
        <v>586</v>
      </c>
      <c r="C47" s="214">
        <v>1.9439649408999999</v>
      </c>
      <c r="D47" s="214">
        <v>1.9230385552</v>
      </c>
      <c r="E47" s="214">
        <v>1.9115038346</v>
      </c>
      <c r="F47" s="214">
        <v>1.9232151487</v>
      </c>
      <c r="G47" s="214">
        <v>1.9200729808000001</v>
      </c>
      <c r="H47" s="214">
        <v>1.9159317007000001</v>
      </c>
      <c r="I47" s="214">
        <v>1.9127152812999999</v>
      </c>
      <c r="J47" s="214">
        <v>1.9051327967</v>
      </c>
      <c r="K47" s="214">
        <v>1.89510822</v>
      </c>
      <c r="L47" s="214">
        <v>1.8792453872999999</v>
      </c>
      <c r="M47" s="214">
        <v>1.8668837492999999</v>
      </c>
      <c r="N47" s="214">
        <v>1.8546271421</v>
      </c>
      <c r="O47" s="214">
        <v>1.8353287192000001</v>
      </c>
      <c r="P47" s="214">
        <v>1.8286423084000001</v>
      </c>
      <c r="Q47" s="214">
        <v>1.8274210631000001</v>
      </c>
      <c r="R47" s="214">
        <v>1.8383562338999999</v>
      </c>
      <c r="S47" s="214">
        <v>1.8430468819000001</v>
      </c>
      <c r="T47" s="214">
        <v>1.8481842575</v>
      </c>
      <c r="U47" s="214">
        <v>1.8536142054</v>
      </c>
      <c r="V47" s="214">
        <v>1.8597606528999999</v>
      </c>
      <c r="W47" s="214">
        <v>1.8664694447000001</v>
      </c>
      <c r="X47" s="214">
        <v>1.871626633</v>
      </c>
      <c r="Y47" s="214">
        <v>1.8810455741000001</v>
      </c>
      <c r="Z47" s="214">
        <v>1.8926123202</v>
      </c>
      <c r="AA47" s="214">
        <v>1.915677549</v>
      </c>
      <c r="AB47" s="214">
        <v>1.924526897</v>
      </c>
      <c r="AC47" s="214">
        <v>1.9285110417</v>
      </c>
      <c r="AD47" s="214">
        <v>1.9192286516999999</v>
      </c>
      <c r="AE47" s="214">
        <v>1.9197833887</v>
      </c>
      <c r="AF47" s="214">
        <v>1.9217739213</v>
      </c>
      <c r="AG47" s="214">
        <v>1.9230306832999999</v>
      </c>
      <c r="AH47" s="214">
        <v>1.9295199811999999</v>
      </c>
      <c r="AI47" s="214">
        <v>1.9390722491000001</v>
      </c>
      <c r="AJ47" s="214">
        <v>1.9569611172000001</v>
      </c>
      <c r="AK47" s="214">
        <v>1.9686841022999999</v>
      </c>
      <c r="AL47" s="214">
        <v>1.9795148345</v>
      </c>
      <c r="AM47" s="214">
        <v>1.9903606784000001</v>
      </c>
      <c r="AN47" s="214">
        <v>1.9987263818000001</v>
      </c>
      <c r="AO47" s="214">
        <v>2.0055193091999999</v>
      </c>
      <c r="AP47" s="214">
        <v>2.0088626677999999</v>
      </c>
      <c r="AQ47" s="214">
        <v>2.0139176377000001</v>
      </c>
      <c r="AR47" s="214">
        <v>2.0188074261</v>
      </c>
      <c r="AS47" s="214">
        <v>2.0239383805000002</v>
      </c>
      <c r="AT47" s="214">
        <v>2.0281930453000001</v>
      </c>
      <c r="AU47" s="214">
        <v>2.0319777679</v>
      </c>
      <c r="AV47" s="214">
        <v>2.0390518967000002</v>
      </c>
      <c r="AW47" s="214">
        <v>2.0390772238000001</v>
      </c>
      <c r="AX47" s="214">
        <v>2.0358130974000002</v>
      </c>
      <c r="AY47" s="214">
        <v>2.0217605813000001</v>
      </c>
      <c r="AZ47" s="214">
        <v>2.0175417503999999</v>
      </c>
      <c r="BA47" s="214">
        <v>2.0156576682999998</v>
      </c>
      <c r="BB47" s="355">
        <v>2.0194800000000002</v>
      </c>
      <c r="BC47" s="355">
        <v>2.0197370000000001</v>
      </c>
      <c r="BD47" s="355">
        <v>2.0197989999999999</v>
      </c>
      <c r="BE47" s="355">
        <v>2.0182090000000001</v>
      </c>
      <c r="BF47" s="355">
        <v>2.018977</v>
      </c>
      <c r="BG47" s="355">
        <v>2.020645</v>
      </c>
      <c r="BH47" s="355">
        <v>2.0244930000000001</v>
      </c>
      <c r="BI47" s="355">
        <v>2.0270000000000001</v>
      </c>
      <c r="BJ47" s="355">
        <v>2.0294469999999998</v>
      </c>
      <c r="BK47" s="355">
        <v>2.0334270000000001</v>
      </c>
      <c r="BL47" s="355">
        <v>2.0345569999999999</v>
      </c>
      <c r="BM47" s="355">
        <v>2.03443</v>
      </c>
      <c r="BN47" s="355">
        <v>2.0307840000000001</v>
      </c>
      <c r="BO47" s="355">
        <v>2.0298430000000001</v>
      </c>
      <c r="BP47" s="355">
        <v>2.0293429999999999</v>
      </c>
      <c r="BQ47" s="355">
        <v>2.0284369999999998</v>
      </c>
      <c r="BR47" s="355">
        <v>2.0294560000000001</v>
      </c>
      <c r="BS47" s="355">
        <v>2.0315530000000002</v>
      </c>
      <c r="BT47" s="355">
        <v>2.0366430000000002</v>
      </c>
      <c r="BU47" s="355">
        <v>2.0394580000000002</v>
      </c>
      <c r="BV47" s="355">
        <v>2.0419130000000001</v>
      </c>
    </row>
    <row r="48" spans="1:74" ht="11.1" customHeight="1" x14ac:dyDescent="0.2">
      <c r="A48" s="134"/>
      <c r="B48" s="139" t="s">
        <v>864</v>
      </c>
      <c r="C48" s="244"/>
      <c r="D48" s="244"/>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c r="AC48" s="244"/>
      <c r="AD48" s="244"/>
      <c r="AE48" s="244"/>
      <c r="AF48" s="244"/>
      <c r="AG48" s="244"/>
      <c r="AH48" s="244"/>
      <c r="AI48" s="244"/>
      <c r="AJ48" s="244"/>
      <c r="AK48" s="244"/>
      <c r="AL48" s="244"/>
      <c r="AM48" s="244"/>
      <c r="AN48" s="244"/>
      <c r="AO48" s="244"/>
      <c r="AP48" s="244"/>
      <c r="AQ48" s="244"/>
      <c r="AR48" s="244"/>
      <c r="AS48" s="244"/>
      <c r="AT48" s="244"/>
      <c r="AU48" s="244"/>
      <c r="AV48" s="244"/>
      <c r="AW48" s="244"/>
      <c r="AX48" s="244"/>
      <c r="AY48" s="244"/>
      <c r="AZ48" s="244"/>
      <c r="BA48" s="244"/>
      <c r="BB48" s="357"/>
      <c r="BC48" s="357"/>
      <c r="BD48" s="357"/>
      <c r="BE48" s="357"/>
      <c r="BF48" s="357"/>
      <c r="BG48" s="357"/>
      <c r="BH48" s="357"/>
      <c r="BI48" s="357"/>
      <c r="BJ48" s="357"/>
      <c r="BK48" s="357"/>
      <c r="BL48" s="357"/>
      <c r="BM48" s="357"/>
      <c r="BN48" s="357"/>
      <c r="BO48" s="357"/>
      <c r="BP48" s="357"/>
      <c r="BQ48" s="357"/>
      <c r="BR48" s="357"/>
      <c r="BS48" s="357"/>
      <c r="BT48" s="357"/>
      <c r="BU48" s="357"/>
      <c r="BV48" s="357"/>
    </row>
    <row r="49" spans="1:74" ht="11.1" customHeight="1" x14ac:dyDescent="0.2">
      <c r="A49" s="140" t="s">
        <v>707</v>
      </c>
      <c r="B49" s="209" t="s">
        <v>586</v>
      </c>
      <c r="C49" s="214">
        <v>1.627</v>
      </c>
      <c r="D49" s="214">
        <v>1.6950000000000001</v>
      </c>
      <c r="E49" s="214">
        <v>1.819</v>
      </c>
      <c r="F49" s="214">
        <v>1.7829999999999999</v>
      </c>
      <c r="G49" s="214">
        <v>2.0339999999999998</v>
      </c>
      <c r="H49" s="214">
        <v>2.048</v>
      </c>
      <c r="I49" s="214">
        <v>2.0139999999999998</v>
      </c>
      <c r="J49" s="214">
        <v>1.8839999999999999</v>
      </c>
      <c r="K49" s="214">
        <v>1.6579999999999999</v>
      </c>
      <c r="L49" s="214">
        <v>1.613</v>
      </c>
      <c r="M49" s="214">
        <v>1.5620000000000001</v>
      </c>
      <c r="N49" s="214">
        <v>1.3859999999999999</v>
      </c>
      <c r="O49" s="214">
        <v>1.254</v>
      </c>
      <c r="P49" s="214">
        <v>1.1459999999999999</v>
      </c>
      <c r="Q49" s="214">
        <v>1.222</v>
      </c>
      <c r="R49" s="214">
        <v>1.3240000000000001</v>
      </c>
      <c r="S49" s="214">
        <v>1.4630000000000001</v>
      </c>
      <c r="T49" s="214">
        <v>1.5840000000000001</v>
      </c>
      <c r="U49" s="214">
        <v>1.5620000000000001</v>
      </c>
      <c r="V49" s="214">
        <v>1.4830000000000001</v>
      </c>
      <c r="W49" s="214">
        <v>1.542</v>
      </c>
      <c r="X49" s="214">
        <v>1.59</v>
      </c>
      <c r="Y49" s="214">
        <v>1.5209999999999999</v>
      </c>
      <c r="Z49" s="214">
        <v>1.5629999999999999</v>
      </c>
      <c r="AA49" s="214">
        <v>1.653</v>
      </c>
      <c r="AB49" s="214">
        <v>1.665</v>
      </c>
      <c r="AC49" s="214">
        <v>1.65</v>
      </c>
      <c r="AD49" s="214">
        <v>1.706</v>
      </c>
      <c r="AE49" s="214">
        <v>1.6559999999999999</v>
      </c>
      <c r="AF49" s="214">
        <v>1.6379999999999999</v>
      </c>
      <c r="AG49" s="214">
        <v>1.645</v>
      </c>
      <c r="AH49" s="214">
        <v>1.7290000000000001</v>
      </c>
      <c r="AI49" s="214">
        <v>1.883</v>
      </c>
      <c r="AJ49" s="214">
        <v>1.857</v>
      </c>
      <c r="AK49" s="214">
        <v>1.927</v>
      </c>
      <c r="AL49" s="214">
        <v>1.919</v>
      </c>
      <c r="AM49" s="214">
        <v>1.97</v>
      </c>
      <c r="AN49" s="214">
        <v>1.9970000000000001</v>
      </c>
      <c r="AO49" s="214">
        <v>1.9770000000000001</v>
      </c>
      <c r="AP49" s="214">
        <v>2.077</v>
      </c>
      <c r="AQ49" s="214">
        <v>2.2829999999999999</v>
      </c>
      <c r="AR49" s="214">
        <v>2.294</v>
      </c>
      <c r="AS49" s="214">
        <v>2.282</v>
      </c>
      <c r="AT49" s="214">
        <v>2.2389999999999999</v>
      </c>
      <c r="AU49" s="214">
        <v>2.266</v>
      </c>
      <c r="AV49" s="214">
        <v>2.331</v>
      </c>
      <c r="AW49" s="214">
        <v>2.1080000000000001</v>
      </c>
      <c r="AX49" s="214">
        <v>1.8540000000000001</v>
      </c>
      <c r="AY49" s="214">
        <v>1.749708</v>
      </c>
      <c r="AZ49" s="214">
        <v>1.818651</v>
      </c>
      <c r="BA49" s="214">
        <v>1.956758</v>
      </c>
      <c r="BB49" s="355">
        <v>2.0531160000000002</v>
      </c>
      <c r="BC49" s="355">
        <v>2.0801620000000001</v>
      </c>
      <c r="BD49" s="355">
        <v>2.0756999999999999</v>
      </c>
      <c r="BE49" s="355">
        <v>2.0639479999999999</v>
      </c>
      <c r="BF49" s="355">
        <v>2.0482269999999998</v>
      </c>
      <c r="BG49" s="355">
        <v>1.998637</v>
      </c>
      <c r="BH49" s="355">
        <v>1.926566</v>
      </c>
      <c r="BI49" s="355">
        <v>1.903567</v>
      </c>
      <c r="BJ49" s="355">
        <v>1.8249310000000001</v>
      </c>
      <c r="BK49" s="355">
        <v>1.806189</v>
      </c>
      <c r="BL49" s="355">
        <v>1.8615740000000001</v>
      </c>
      <c r="BM49" s="355">
        <v>1.91479</v>
      </c>
      <c r="BN49" s="355">
        <v>1.923179</v>
      </c>
      <c r="BO49" s="355">
        <v>1.930328</v>
      </c>
      <c r="BP49" s="355">
        <v>1.934202</v>
      </c>
      <c r="BQ49" s="355">
        <v>1.9333389999999999</v>
      </c>
      <c r="BR49" s="355">
        <v>1.9062859999999999</v>
      </c>
      <c r="BS49" s="355">
        <v>1.89106</v>
      </c>
      <c r="BT49" s="355">
        <v>1.8672949999999999</v>
      </c>
      <c r="BU49" s="355">
        <v>1.831072</v>
      </c>
      <c r="BV49" s="355">
        <v>1.8198650000000001</v>
      </c>
    </row>
    <row r="50" spans="1:74" ht="11.1" customHeight="1" x14ac:dyDescent="0.2">
      <c r="A50" s="140"/>
      <c r="B50" s="139" t="s">
        <v>685</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329"/>
      <c r="BC50" s="329"/>
      <c r="BD50" s="329"/>
      <c r="BE50" s="329"/>
      <c r="BF50" s="329"/>
      <c r="BG50" s="329"/>
      <c r="BH50" s="329"/>
      <c r="BI50" s="329"/>
      <c r="BJ50" s="329"/>
      <c r="BK50" s="329"/>
      <c r="BL50" s="329"/>
      <c r="BM50" s="329"/>
      <c r="BN50" s="329"/>
      <c r="BO50" s="329"/>
      <c r="BP50" s="329"/>
      <c r="BQ50" s="329"/>
      <c r="BR50" s="329"/>
      <c r="BS50" s="329"/>
      <c r="BT50" s="329"/>
      <c r="BU50" s="329"/>
      <c r="BV50" s="329"/>
    </row>
    <row r="51" spans="1:74" ht="11.1" customHeight="1" x14ac:dyDescent="0.2">
      <c r="A51" s="37" t="s">
        <v>686</v>
      </c>
      <c r="B51" s="627" t="s">
        <v>1348</v>
      </c>
      <c r="C51" s="258">
        <v>104.04600000000001</v>
      </c>
      <c r="D51" s="258">
        <v>104.102</v>
      </c>
      <c r="E51" s="258">
        <v>104.233</v>
      </c>
      <c r="F51" s="258">
        <v>104.58388889</v>
      </c>
      <c r="G51" s="258">
        <v>104.75622222</v>
      </c>
      <c r="H51" s="258">
        <v>104.89488889</v>
      </c>
      <c r="I51" s="258">
        <v>104.99618519000001</v>
      </c>
      <c r="J51" s="258">
        <v>105.0702963</v>
      </c>
      <c r="K51" s="258">
        <v>105.11351852</v>
      </c>
      <c r="L51" s="258">
        <v>105.09814815</v>
      </c>
      <c r="M51" s="258">
        <v>105.10037036999999</v>
      </c>
      <c r="N51" s="258">
        <v>105.09248148</v>
      </c>
      <c r="O51" s="258">
        <v>104.95003704</v>
      </c>
      <c r="P51" s="258">
        <v>105.01525925999999</v>
      </c>
      <c r="Q51" s="258">
        <v>105.1637037</v>
      </c>
      <c r="R51" s="258">
        <v>105.55418519</v>
      </c>
      <c r="S51" s="258">
        <v>105.74996296</v>
      </c>
      <c r="T51" s="258">
        <v>105.90985185</v>
      </c>
      <c r="U51" s="258">
        <v>105.95325926</v>
      </c>
      <c r="V51" s="258">
        <v>106.10181480999999</v>
      </c>
      <c r="W51" s="258">
        <v>106.27492592999999</v>
      </c>
      <c r="X51" s="258">
        <v>106.51466667</v>
      </c>
      <c r="Y51" s="258">
        <v>106.70533333</v>
      </c>
      <c r="Z51" s="258">
        <v>106.889</v>
      </c>
      <c r="AA51" s="258">
        <v>107.08744444</v>
      </c>
      <c r="AB51" s="258">
        <v>107.24077778</v>
      </c>
      <c r="AC51" s="258">
        <v>107.37077778</v>
      </c>
      <c r="AD51" s="258">
        <v>107.40766667</v>
      </c>
      <c r="AE51" s="258">
        <v>107.54333333</v>
      </c>
      <c r="AF51" s="258">
        <v>107.708</v>
      </c>
      <c r="AG51" s="258">
        <v>107.9267037</v>
      </c>
      <c r="AH51" s="258">
        <v>108.13059259000001</v>
      </c>
      <c r="AI51" s="258">
        <v>108.3447037</v>
      </c>
      <c r="AJ51" s="258">
        <v>108.60222222</v>
      </c>
      <c r="AK51" s="258">
        <v>108.81188889000001</v>
      </c>
      <c r="AL51" s="258">
        <v>109.00688889</v>
      </c>
      <c r="AM51" s="258">
        <v>109.12574074</v>
      </c>
      <c r="AN51" s="258">
        <v>109.33751852</v>
      </c>
      <c r="AO51" s="258">
        <v>109.58074074</v>
      </c>
      <c r="AP51" s="258">
        <v>109.94577778</v>
      </c>
      <c r="AQ51" s="258">
        <v>110.18411111</v>
      </c>
      <c r="AR51" s="258">
        <v>110.38611111</v>
      </c>
      <c r="AS51" s="258">
        <v>110.50407407</v>
      </c>
      <c r="AT51" s="258">
        <v>110.66918518999999</v>
      </c>
      <c r="AU51" s="258">
        <v>110.83374074</v>
      </c>
      <c r="AV51" s="258">
        <v>110.99774074</v>
      </c>
      <c r="AW51" s="258">
        <v>111.16118519</v>
      </c>
      <c r="AX51" s="258">
        <v>111.32407406999999</v>
      </c>
      <c r="AY51" s="258">
        <v>111.57144443999999</v>
      </c>
      <c r="AZ51" s="258">
        <v>111.75094444</v>
      </c>
      <c r="BA51" s="258">
        <v>111.91501110999999</v>
      </c>
      <c r="BB51" s="346">
        <v>112.02670000000001</v>
      </c>
      <c r="BC51" s="346">
        <v>112.1876</v>
      </c>
      <c r="BD51" s="346">
        <v>112.3608</v>
      </c>
      <c r="BE51" s="346">
        <v>112.55459999999999</v>
      </c>
      <c r="BF51" s="346">
        <v>112.74630000000001</v>
      </c>
      <c r="BG51" s="346">
        <v>112.944</v>
      </c>
      <c r="BH51" s="346">
        <v>113.1371</v>
      </c>
      <c r="BI51" s="346">
        <v>113.3552</v>
      </c>
      <c r="BJ51" s="346">
        <v>113.5877</v>
      </c>
      <c r="BK51" s="346">
        <v>113.8656</v>
      </c>
      <c r="BL51" s="346">
        <v>114.1032</v>
      </c>
      <c r="BM51" s="346">
        <v>114.3318</v>
      </c>
      <c r="BN51" s="346">
        <v>114.5438</v>
      </c>
      <c r="BO51" s="346">
        <v>114.7599</v>
      </c>
      <c r="BP51" s="346">
        <v>114.9726</v>
      </c>
      <c r="BQ51" s="346">
        <v>115.164</v>
      </c>
      <c r="BR51" s="346">
        <v>115.3832</v>
      </c>
      <c r="BS51" s="346">
        <v>115.6123</v>
      </c>
      <c r="BT51" s="346">
        <v>115.8736</v>
      </c>
      <c r="BU51" s="346">
        <v>116.10590000000001</v>
      </c>
      <c r="BV51" s="346">
        <v>116.33159999999999</v>
      </c>
    </row>
    <row r="52" spans="1:74" ht="11.1" customHeight="1" x14ac:dyDescent="0.2">
      <c r="A52" s="134"/>
      <c r="B52" s="139" t="s">
        <v>628</v>
      </c>
      <c r="C52" s="219"/>
      <c r="D52" s="219"/>
      <c r="E52" s="219"/>
      <c r="F52" s="219"/>
      <c r="G52" s="219"/>
      <c r="H52" s="219"/>
      <c r="I52" s="219"/>
      <c r="J52" s="219"/>
      <c r="K52" s="219"/>
      <c r="L52" s="219"/>
      <c r="M52" s="219"/>
      <c r="N52" s="219"/>
      <c r="O52" s="219"/>
      <c r="P52" s="219"/>
      <c r="Q52" s="219"/>
      <c r="R52" s="219"/>
      <c r="S52" s="219"/>
      <c r="T52" s="219"/>
      <c r="U52" s="219"/>
      <c r="V52" s="219"/>
      <c r="W52" s="219"/>
      <c r="X52" s="219"/>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332"/>
      <c r="BC52" s="332"/>
      <c r="BD52" s="332"/>
      <c r="BE52" s="332"/>
      <c r="BF52" s="332"/>
      <c r="BG52" s="332"/>
      <c r="BH52" s="332"/>
      <c r="BI52" s="332"/>
      <c r="BJ52" s="332"/>
      <c r="BK52" s="332"/>
      <c r="BL52" s="332"/>
      <c r="BM52" s="332"/>
      <c r="BN52" s="332"/>
      <c r="BO52" s="332"/>
      <c r="BP52" s="332"/>
      <c r="BQ52" s="332"/>
      <c r="BR52" s="332"/>
      <c r="BS52" s="332"/>
      <c r="BT52" s="332"/>
      <c r="BU52" s="332"/>
      <c r="BV52" s="332"/>
    </row>
    <row r="53" spans="1:74" ht="11.1" customHeight="1" x14ac:dyDescent="0.2">
      <c r="A53" s="134"/>
      <c r="B53" s="144" t="s">
        <v>712</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134"/>
      <c r="B54" s="139" t="s">
        <v>54</v>
      </c>
      <c r="C54" s="219"/>
      <c r="D54" s="219"/>
      <c r="E54" s="219"/>
      <c r="F54" s="219"/>
      <c r="G54" s="219"/>
      <c r="H54" s="219"/>
      <c r="I54" s="219"/>
      <c r="J54" s="219"/>
      <c r="K54" s="219"/>
      <c r="L54" s="219"/>
      <c r="M54" s="219"/>
      <c r="N54" s="219"/>
      <c r="O54" s="219"/>
      <c r="P54" s="219"/>
      <c r="Q54" s="219"/>
      <c r="R54" s="219"/>
      <c r="S54" s="219"/>
      <c r="T54" s="219"/>
      <c r="U54" s="219"/>
      <c r="V54" s="219"/>
      <c r="W54" s="219"/>
      <c r="X54" s="219"/>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332"/>
      <c r="BC54" s="332"/>
      <c r="BD54" s="332"/>
      <c r="BE54" s="332"/>
      <c r="BF54" s="332"/>
      <c r="BG54" s="332"/>
      <c r="BH54" s="332"/>
      <c r="BI54" s="332"/>
      <c r="BJ54" s="332"/>
      <c r="BK54" s="332"/>
      <c r="BL54" s="332"/>
      <c r="BM54" s="332"/>
      <c r="BN54" s="332"/>
      <c r="BO54" s="332"/>
      <c r="BP54" s="332"/>
      <c r="BQ54" s="332"/>
      <c r="BR54" s="332"/>
      <c r="BS54" s="332"/>
      <c r="BT54" s="332"/>
      <c r="BU54" s="332"/>
      <c r="BV54" s="332"/>
    </row>
    <row r="55" spans="1:74" ht="11.1" customHeight="1" x14ac:dyDescent="0.2">
      <c r="A55" s="146" t="s">
        <v>713</v>
      </c>
      <c r="B55" s="209" t="s">
        <v>587</v>
      </c>
      <c r="C55" s="240">
        <v>7532.1935483999996</v>
      </c>
      <c r="D55" s="240">
        <v>7757.8571429000003</v>
      </c>
      <c r="E55" s="240">
        <v>8323.1290322999994</v>
      </c>
      <c r="F55" s="240">
        <v>8760.5666667000005</v>
      </c>
      <c r="G55" s="240">
        <v>8736.7419355000002</v>
      </c>
      <c r="H55" s="240">
        <v>9019.1333333000002</v>
      </c>
      <c r="I55" s="240">
        <v>8979.7419355000002</v>
      </c>
      <c r="J55" s="240">
        <v>8780.9354839000007</v>
      </c>
      <c r="K55" s="240">
        <v>8503</v>
      </c>
      <c r="L55" s="240">
        <v>8660.2903225999999</v>
      </c>
      <c r="M55" s="240">
        <v>8294.7666666999994</v>
      </c>
      <c r="N55" s="240">
        <v>8368.5161289999996</v>
      </c>
      <c r="O55" s="240">
        <v>7731.5806451999997</v>
      </c>
      <c r="P55" s="240">
        <v>7690.0344827999998</v>
      </c>
      <c r="Q55" s="240">
        <v>8553.1290322999994</v>
      </c>
      <c r="R55" s="240">
        <v>8988.4333332999995</v>
      </c>
      <c r="S55" s="240">
        <v>8966.8387096999995</v>
      </c>
      <c r="T55" s="240">
        <v>9233.0333332999999</v>
      </c>
      <c r="U55" s="240">
        <v>9198.7096774000001</v>
      </c>
      <c r="V55" s="240">
        <v>9006.8709677000006</v>
      </c>
      <c r="W55" s="240">
        <v>8734.6333333000002</v>
      </c>
      <c r="X55" s="240">
        <v>8890.6451613000008</v>
      </c>
      <c r="Y55" s="240">
        <v>8505.1333333000002</v>
      </c>
      <c r="Z55" s="240">
        <v>8541.2258065000005</v>
      </c>
      <c r="AA55" s="240">
        <v>7889.9032257999997</v>
      </c>
      <c r="AB55" s="240">
        <v>8105.25</v>
      </c>
      <c r="AC55" s="240">
        <v>8624.3548386999992</v>
      </c>
      <c r="AD55" s="240">
        <v>9096.7999999999993</v>
      </c>
      <c r="AE55" s="240">
        <v>9159.8709677000006</v>
      </c>
      <c r="AF55" s="240">
        <v>9351.2333333000006</v>
      </c>
      <c r="AG55" s="240">
        <v>9269.1290322999994</v>
      </c>
      <c r="AH55" s="240">
        <v>9134.9677419</v>
      </c>
      <c r="AI55" s="240">
        <v>8755.7666666999994</v>
      </c>
      <c r="AJ55" s="240">
        <v>8997.9677419</v>
      </c>
      <c r="AK55" s="240">
        <v>8590.4</v>
      </c>
      <c r="AL55" s="240">
        <v>8597.9032258000007</v>
      </c>
      <c r="AM55" s="240">
        <v>7925.6451612999999</v>
      </c>
      <c r="AN55" s="240">
        <v>8095</v>
      </c>
      <c r="AO55" s="240">
        <v>8660.6451613000008</v>
      </c>
      <c r="AP55" s="240">
        <v>9082.5</v>
      </c>
      <c r="AQ55" s="240">
        <v>9231.0967741999993</v>
      </c>
      <c r="AR55" s="240">
        <v>9362.5666667000005</v>
      </c>
      <c r="AS55" s="240">
        <v>9295</v>
      </c>
      <c r="AT55" s="240">
        <v>9245.4193548000003</v>
      </c>
      <c r="AU55" s="240">
        <v>8686.5</v>
      </c>
      <c r="AV55" s="240">
        <v>9102.3870967999992</v>
      </c>
      <c r="AW55" s="240">
        <v>8619.6666667000009</v>
      </c>
      <c r="AX55" s="240">
        <v>8658.4838710000004</v>
      </c>
      <c r="AY55" s="240">
        <v>8084.2489999999998</v>
      </c>
      <c r="AZ55" s="240">
        <v>8300.6149999999998</v>
      </c>
      <c r="BA55" s="240">
        <v>8787.2639999999992</v>
      </c>
      <c r="BB55" s="333">
        <v>9223.8320000000003</v>
      </c>
      <c r="BC55" s="333">
        <v>9311.8080000000009</v>
      </c>
      <c r="BD55" s="333">
        <v>9464.9069999999992</v>
      </c>
      <c r="BE55" s="333">
        <v>9411.0679999999993</v>
      </c>
      <c r="BF55" s="333">
        <v>9298.0300000000007</v>
      </c>
      <c r="BG55" s="333">
        <v>8895.2189999999991</v>
      </c>
      <c r="BH55" s="333">
        <v>9138.98</v>
      </c>
      <c r="BI55" s="333">
        <v>8771.6790000000001</v>
      </c>
      <c r="BJ55" s="333">
        <v>8861.8070000000007</v>
      </c>
      <c r="BK55" s="333">
        <v>8172.0829999999996</v>
      </c>
      <c r="BL55" s="333">
        <v>8367.5229999999992</v>
      </c>
      <c r="BM55" s="333">
        <v>8913.9470000000001</v>
      </c>
      <c r="BN55" s="333">
        <v>9386.7870000000003</v>
      </c>
      <c r="BO55" s="333">
        <v>9443.7919999999995</v>
      </c>
      <c r="BP55" s="333">
        <v>9640.6229999999996</v>
      </c>
      <c r="BQ55" s="333">
        <v>9572.64</v>
      </c>
      <c r="BR55" s="333">
        <v>9421.6489999999994</v>
      </c>
      <c r="BS55" s="333">
        <v>9069.9009999999998</v>
      </c>
      <c r="BT55" s="333">
        <v>9292.2980000000007</v>
      </c>
      <c r="BU55" s="333">
        <v>8855.1959999999999</v>
      </c>
      <c r="BV55" s="333">
        <v>8924.6460000000006</v>
      </c>
    </row>
    <row r="56" spans="1:74" ht="11.1" customHeight="1" x14ac:dyDescent="0.2">
      <c r="A56" s="134"/>
      <c r="B56" s="139" t="s">
        <v>714</v>
      </c>
      <c r="C56" s="219"/>
      <c r="D56" s="219"/>
      <c r="E56" s="219"/>
      <c r="F56" s="219"/>
      <c r="G56" s="219"/>
      <c r="H56" s="219"/>
      <c r="I56" s="219"/>
      <c r="J56" s="219"/>
      <c r="K56" s="219"/>
      <c r="L56" s="219"/>
      <c r="M56" s="219"/>
      <c r="N56" s="219"/>
      <c r="O56" s="219"/>
      <c r="P56" s="219"/>
      <c r="Q56" s="219"/>
      <c r="R56" s="219"/>
      <c r="S56" s="219"/>
      <c r="T56" s="219"/>
      <c r="U56" s="219"/>
      <c r="V56" s="219"/>
      <c r="W56" s="219"/>
      <c r="X56" s="219"/>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332"/>
      <c r="BC56" s="332"/>
      <c r="BD56" s="332"/>
      <c r="BE56" s="332"/>
      <c r="BF56" s="332"/>
      <c r="BG56" s="332"/>
      <c r="BH56" s="332"/>
      <c r="BI56" s="332"/>
      <c r="BJ56" s="332"/>
      <c r="BK56" s="332"/>
      <c r="BL56" s="332"/>
      <c r="BM56" s="332"/>
      <c r="BN56" s="332"/>
      <c r="BO56" s="332"/>
      <c r="BP56" s="332"/>
      <c r="BQ56" s="332"/>
      <c r="BR56" s="332"/>
      <c r="BS56" s="332"/>
      <c r="BT56" s="332"/>
      <c r="BU56" s="332"/>
      <c r="BV56" s="332"/>
    </row>
    <row r="57" spans="1:74" ht="11.1" customHeight="1" x14ac:dyDescent="0.2">
      <c r="A57" s="140" t="s">
        <v>715</v>
      </c>
      <c r="B57" s="209" t="s">
        <v>989</v>
      </c>
      <c r="C57" s="240">
        <v>501.89555418999998</v>
      </c>
      <c r="D57" s="240">
        <v>508.12199457000003</v>
      </c>
      <c r="E57" s="240">
        <v>546.27879760999997</v>
      </c>
      <c r="F57" s="240">
        <v>560.27968280000005</v>
      </c>
      <c r="G57" s="240">
        <v>570.51977861</v>
      </c>
      <c r="H57" s="240">
        <v>598.51446033000002</v>
      </c>
      <c r="I57" s="240">
        <v>602.41832448000002</v>
      </c>
      <c r="J57" s="240">
        <v>594.15307399999995</v>
      </c>
      <c r="K57" s="240">
        <v>562.41350742999998</v>
      </c>
      <c r="L57" s="240">
        <v>556.83215177</v>
      </c>
      <c r="M57" s="240">
        <v>555.64856142999997</v>
      </c>
      <c r="N57" s="240">
        <v>579.61085245000004</v>
      </c>
      <c r="O57" s="240">
        <v>530.59816903000001</v>
      </c>
      <c r="P57" s="240">
        <v>534.37558514</v>
      </c>
      <c r="Q57" s="240">
        <v>585.64439700000003</v>
      </c>
      <c r="R57" s="240">
        <v>598.00254086999996</v>
      </c>
      <c r="S57" s="240">
        <v>591.56587777000004</v>
      </c>
      <c r="T57" s="240">
        <v>628.28403836999996</v>
      </c>
      <c r="U57" s="240">
        <v>629.03124400000002</v>
      </c>
      <c r="V57" s="240">
        <v>624.87888586999998</v>
      </c>
      <c r="W57" s="240">
        <v>577.22592463000001</v>
      </c>
      <c r="X57" s="240">
        <v>585.84686457999999</v>
      </c>
      <c r="Y57" s="240">
        <v>580.59948967000003</v>
      </c>
      <c r="Z57" s="240">
        <v>610.67033751999998</v>
      </c>
      <c r="AA57" s="240">
        <v>550.05060432000005</v>
      </c>
      <c r="AB57" s="240">
        <v>544.19978438999999</v>
      </c>
      <c r="AC57" s="240">
        <v>604.11275909999995</v>
      </c>
      <c r="AD57" s="240">
        <v>608.65627386999995</v>
      </c>
      <c r="AE57" s="240">
        <v>604.74247448000006</v>
      </c>
      <c r="AF57" s="240">
        <v>644.91114357000004</v>
      </c>
      <c r="AG57" s="240">
        <v>670.07142886999998</v>
      </c>
      <c r="AH57" s="240">
        <v>680.66809919000002</v>
      </c>
      <c r="AI57" s="240">
        <v>631.20073136999997</v>
      </c>
      <c r="AJ57" s="240">
        <v>612.91744529000005</v>
      </c>
      <c r="AK57" s="240">
        <v>638.94965907000005</v>
      </c>
      <c r="AL57" s="240">
        <v>641.04661668000006</v>
      </c>
      <c r="AM57" s="240">
        <v>582.11603709999997</v>
      </c>
      <c r="AN57" s="240">
        <v>602.28317554</v>
      </c>
      <c r="AO57" s="240">
        <v>623.31326096999999</v>
      </c>
      <c r="AP57" s="240">
        <v>630.81710120000002</v>
      </c>
      <c r="AQ57" s="240">
        <v>666.70325661000004</v>
      </c>
      <c r="AR57" s="240">
        <v>694.44226222999998</v>
      </c>
      <c r="AS57" s="240">
        <v>692.10183689999997</v>
      </c>
      <c r="AT57" s="240">
        <v>665.63464032000002</v>
      </c>
      <c r="AU57" s="240">
        <v>640.97481983</v>
      </c>
      <c r="AV57" s="240">
        <v>676.68536758000005</v>
      </c>
      <c r="AW57" s="240">
        <v>634.14949533000004</v>
      </c>
      <c r="AX57" s="240">
        <v>670.80145674000005</v>
      </c>
      <c r="AY57" s="240">
        <v>615.30370000000005</v>
      </c>
      <c r="AZ57" s="240">
        <v>611.58569999999997</v>
      </c>
      <c r="BA57" s="240">
        <v>648.42229999999995</v>
      </c>
      <c r="BB57" s="333">
        <v>650.74189999999999</v>
      </c>
      <c r="BC57" s="333">
        <v>650.03060000000005</v>
      </c>
      <c r="BD57" s="333">
        <v>682.2713</v>
      </c>
      <c r="BE57" s="333">
        <v>686.97</v>
      </c>
      <c r="BF57" s="333">
        <v>676.75379999999996</v>
      </c>
      <c r="BG57" s="333">
        <v>640.78719999999998</v>
      </c>
      <c r="BH57" s="333">
        <v>641.24040000000002</v>
      </c>
      <c r="BI57" s="333">
        <v>635.31320000000005</v>
      </c>
      <c r="BJ57" s="333">
        <v>653.83780000000002</v>
      </c>
      <c r="BK57" s="333">
        <v>612.20910000000003</v>
      </c>
      <c r="BL57" s="333">
        <v>610.02650000000006</v>
      </c>
      <c r="BM57" s="333">
        <v>645.32180000000005</v>
      </c>
      <c r="BN57" s="333">
        <v>646.19159999999999</v>
      </c>
      <c r="BO57" s="333">
        <v>644.86739999999998</v>
      </c>
      <c r="BP57" s="333">
        <v>677.25959999999998</v>
      </c>
      <c r="BQ57" s="333">
        <v>682.63499999999999</v>
      </c>
      <c r="BR57" s="333">
        <v>673.34699999999998</v>
      </c>
      <c r="BS57" s="333">
        <v>638.36810000000003</v>
      </c>
      <c r="BT57" s="333">
        <v>639.73620000000005</v>
      </c>
      <c r="BU57" s="333">
        <v>634.61829999999998</v>
      </c>
      <c r="BV57" s="333">
        <v>653.84569999999997</v>
      </c>
    </row>
    <row r="58" spans="1:74" ht="11.1" customHeight="1" x14ac:dyDescent="0.2">
      <c r="A58" s="134"/>
      <c r="B58" s="139" t="s">
        <v>716</v>
      </c>
      <c r="C58" s="242"/>
      <c r="D58" s="242"/>
      <c r="E58" s="242"/>
      <c r="F58" s="242"/>
      <c r="G58" s="242"/>
      <c r="H58" s="242"/>
      <c r="I58" s="242"/>
      <c r="J58" s="242"/>
      <c r="K58" s="242"/>
      <c r="L58" s="242"/>
      <c r="M58" s="242"/>
      <c r="N58" s="242"/>
      <c r="O58" s="242"/>
      <c r="P58" s="242"/>
      <c r="Q58" s="242"/>
      <c r="R58" s="242"/>
      <c r="S58" s="242"/>
      <c r="T58" s="242"/>
      <c r="U58" s="242"/>
      <c r="V58" s="242"/>
      <c r="W58" s="242"/>
      <c r="X58" s="242"/>
      <c r="Y58" s="242"/>
      <c r="Z58" s="242"/>
      <c r="AA58" s="242"/>
      <c r="AB58" s="242"/>
      <c r="AC58" s="242"/>
      <c r="AD58" s="242"/>
      <c r="AE58" s="242"/>
      <c r="AF58" s="242"/>
      <c r="AG58" s="242"/>
      <c r="AH58" s="242"/>
      <c r="AI58" s="242"/>
      <c r="AJ58" s="242"/>
      <c r="AK58" s="242"/>
      <c r="AL58" s="242"/>
      <c r="AM58" s="242"/>
      <c r="AN58" s="242"/>
      <c r="AO58" s="242"/>
      <c r="AP58" s="242"/>
      <c r="AQ58" s="242"/>
      <c r="AR58" s="242"/>
      <c r="AS58" s="242"/>
      <c r="AT58" s="242"/>
      <c r="AU58" s="242"/>
      <c r="AV58" s="242"/>
      <c r="AW58" s="242"/>
      <c r="AX58" s="242"/>
      <c r="AY58" s="242"/>
      <c r="AZ58" s="242"/>
      <c r="BA58" s="242"/>
      <c r="BB58" s="354"/>
      <c r="BC58" s="354"/>
      <c r="BD58" s="354"/>
      <c r="BE58" s="354"/>
      <c r="BF58" s="354"/>
      <c r="BG58" s="354"/>
      <c r="BH58" s="354"/>
      <c r="BI58" s="354"/>
      <c r="BJ58" s="354"/>
      <c r="BK58" s="354"/>
      <c r="BL58" s="354"/>
      <c r="BM58" s="354"/>
      <c r="BN58" s="354"/>
      <c r="BO58" s="354"/>
      <c r="BP58" s="354"/>
      <c r="BQ58" s="354"/>
      <c r="BR58" s="354"/>
      <c r="BS58" s="354"/>
      <c r="BT58" s="354"/>
      <c r="BU58" s="354"/>
      <c r="BV58" s="354"/>
    </row>
    <row r="59" spans="1:74" ht="11.1" customHeight="1" x14ac:dyDescent="0.2">
      <c r="A59" s="140" t="s">
        <v>717</v>
      </c>
      <c r="B59" s="209" t="s">
        <v>990</v>
      </c>
      <c r="C59" s="240">
        <v>305.72955576999999</v>
      </c>
      <c r="D59" s="240">
        <v>312.55873007000002</v>
      </c>
      <c r="E59" s="240">
        <v>345.99424902999999</v>
      </c>
      <c r="F59" s="240">
        <v>345.19639910000001</v>
      </c>
      <c r="G59" s="240">
        <v>348.09641058</v>
      </c>
      <c r="H59" s="240">
        <v>375.04102569999998</v>
      </c>
      <c r="I59" s="240">
        <v>382.90456897000001</v>
      </c>
      <c r="J59" s="240">
        <v>368.30962219000003</v>
      </c>
      <c r="K59" s="240">
        <v>341.55410612999998</v>
      </c>
      <c r="L59" s="240">
        <v>348.81870719</v>
      </c>
      <c r="M59" s="240">
        <v>336.62670077000001</v>
      </c>
      <c r="N59" s="240">
        <v>347.55871947999998</v>
      </c>
      <c r="O59" s="240">
        <v>314.43157406</v>
      </c>
      <c r="P59" s="240">
        <v>310.64432127999999</v>
      </c>
      <c r="Q59" s="240">
        <v>353.09685035000001</v>
      </c>
      <c r="R59" s="240">
        <v>351.59398802999999</v>
      </c>
      <c r="S59" s="240">
        <v>356.66105034999998</v>
      </c>
      <c r="T59" s="240">
        <v>390.56535657000001</v>
      </c>
      <c r="U59" s="240">
        <v>390.88783848000003</v>
      </c>
      <c r="V59" s="240">
        <v>377.87142815999999</v>
      </c>
      <c r="W59" s="240">
        <v>355.75970187000001</v>
      </c>
      <c r="X59" s="240">
        <v>357.64645196999999</v>
      </c>
      <c r="Y59" s="240">
        <v>353.52267737</v>
      </c>
      <c r="Z59" s="240">
        <v>359.64361535</v>
      </c>
      <c r="AA59" s="240">
        <v>328.41003358</v>
      </c>
      <c r="AB59" s="240">
        <v>327.75028386000002</v>
      </c>
      <c r="AC59" s="240">
        <v>373.13458684</v>
      </c>
      <c r="AD59" s="240">
        <v>374.78471457000001</v>
      </c>
      <c r="AE59" s="240">
        <v>380.31010386999998</v>
      </c>
      <c r="AF59" s="240">
        <v>415.18907799999999</v>
      </c>
      <c r="AG59" s="240">
        <v>416.62993968000001</v>
      </c>
      <c r="AH59" s="240">
        <v>407.48685110000002</v>
      </c>
      <c r="AI59" s="240">
        <v>367.4588521</v>
      </c>
      <c r="AJ59" s="240">
        <v>382.00988396999998</v>
      </c>
      <c r="AK59" s="240">
        <v>381.93076237000002</v>
      </c>
      <c r="AL59" s="240">
        <v>381.08100000000002</v>
      </c>
      <c r="AM59" s="240">
        <v>347.76202905999997</v>
      </c>
      <c r="AN59" s="240">
        <v>355.43747946000002</v>
      </c>
      <c r="AO59" s="240">
        <v>398.75601957999999</v>
      </c>
      <c r="AP59" s="240">
        <v>395.06800533000001</v>
      </c>
      <c r="AQ59" s="240">
        <v>406.66937603000002</v>
      </c>
      <c r="AR59" s="240">
        <v>439.7450432</v>
      </c>
      <c r="AS59" s="240">
        <v>438.38909183999999</v>
      </c>
      <c r="AT59" s="240">
        <v>425.72941845000003</v>
      </c>
      <c r="AU59" s="240">
        <v>388.2077061</v>
      </c>
      <c r="AV59" s="240">
        <v>401.11245100000002</v>
      </c>
      <c r="AW59" s="240">
        <v>389.57873262999999</v>
      </c>
      <c r="AX59" s="240">
        <v>391.86633029000001</v>
      </c>
      <c r="AY59" s="240">
        <v>365.7602</v>
      </c>
      <c r="AZ59" s="240">
        <v>370.89589999999998</v>
      </c>
      <c r="BA59" s="240">
        <v>411.98610000000002</v>
      </c>
      <c r="BB59" s="333">
        <v>409.34769999999997</v>
      </c>
      <c r="BC59" s="333">
        <v>414.64870000000002</v>
      </c>
      <c r="BD59" s="333">
        <v>442.74549999999999</v>
      </c>
      <c r="BE59" s="333">
        <v>444.166</v>
      </c>
      <c r="BF59" s="333">
        <v>431.50599999999997</v>
      </c>
      <c r="BG59" s="333">
        <v>401.41989999999998</v>
      </c>
      <c r="BH59" s="333">
        <v>406.53469999999999</v>
      </c>
      <c r="BI59" s="333">
        <v>398.59829999999999</v>
      </c>
      <c r="BJ59" s="333">
        <v>406.73430000000002</v>
      </c>
      <c r="BK59" s="333">
        <v>371.74470000000002</v>
      </c>
      <c r="BL59" s="333">
        <v>371.33569999999997</v>
      </c>
      <c r="BM59" s="333">
        <v>409.54649999999998</v>
      </c>
      <c r="BN59" s="333">
        <v>405.99889999999999</v>
      </c>
      <c r="BO59" s="333">
        <v>411.49310000000003</v>
      </c>
      <c r="BP59" s="333">
        <v>440.303</v>
      </c>
      <c r="BQ59" s="333">
        <v>442.63709999999998</v>
      </c>
      <c r="BR59" s="333">
        <v>430.89089999999999</v>
      </c>
      <c r="BS59" s="333">
        <v>401.62139999999999</v>
      </c>
      <c r="BT59" s="333">
        <v>407.39139999999998</v>
      </c>
      <c r="BU59" s="333">
        <v>399.99459999999999</v>
      </c>
      <c r="BV59" s="333">
        <v>408.5795</v>
      </c>
    </row>
    <row r="60" spans="1:74" ht="11.1" customHeight="1" x14ac:dyDescent="0.2">
      <c r="A60" s="134"/>
      <c r="B60" s="139" t="s">
        <v>718</v>
      </c>
      <c r="C60" s="219"/>
      <c r="D60" s="219"/>
      <c r="E60" s="219"/>
      <c r="F60" s="219"/>
      <c r="G60" s="219"/>
      <c r="H60" s="219"/>
      <c r="I60" s="219"/>
      <c r="J60" s="219"/>
      <c r="K60" s="219"/>
      <c r="L60" s="219"/>
      <c r="M60" s="219"/>
      <c r="N60" s="219"/>
      <c r="O60" s="219"/>
      <c r="P60" s="219"/>
      <c r="Q60" s="219"/>
      <c r="R60" s="219"/>
      <c r="S60" s="219"/>
      <c r="T60" s="219"/>
      <c r="U60" s="219"/>
      <c r="V60" s="219"/>
      <c r="W60" s="219"/>
      <c r="X60" s="219"/>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332"/>
      <c r="BC60" s="332"/>
      <c r="BD60" s="332"/>
      <c r="BE60" s="332"/>
      <c r="BF60" s="332"/>
      <c r="BG60" s="332"/>
      <c r="BH60" s="332"/>
      <c r="BI60" s="332"/>
      <c r="BJ60" s="332"/>
      <c r="BK60" s="332"/>
      <c r="BL60" s="332"/>
      <c r="BM60" s="332"/>
      <c r="BN60" s="332"/>
      <c r="BO60" s="332"/>
      <c r="BP60" s="332"/>
      <c r="BQ60" s="332"/>
      <c r="BR60" s="332"/>
      <c r="BS60" s="332"/>
      <c r="BT60" s="332"/>
      <c r="BU60" s="332"/>
      <c r="BV60" s="332"/>
    </row>
    <row r="61" spans="1:74" ht="11.1" customHeight="1" x14ac:dyDescent="0.2">
      <c r="A61" s="140" t="s">
        <v>719</v>
      </c>
      <c r="B61" s="209" t="s">
        <v>588</v>
      </c>
      <c r="C61" s="258">
        <v>283.15199999999999</v>
      </c>
      <c r="D61" s="258">
        <v>288.62599999999998</v>
      </c>
      <c r="E61" s="258">
        <v>287.36200000000002</v>
      </c>
      <c r="F61" s="258">
        <v>294.60300000000001</v>
      </c>
      <c r="G61" s="258">
        <v>319.40100000000001</v>
      </c>
      <c r="H61" s="258">
        <v>324.95299999999997</v>
      </c>
      <c r="I61" s="258">
        <v>297.32400000000001</v>
      </c>
      <c r="J61" s="258">
        <v>277.76799999999997</v>
      </c>
      <c r="K61" s="258">
        <v>274.89699999999999</v>
      </c>
      <c r="L61" s="258">
        <v>285.83699999999999</v>
      </c>
      <c r="M61" s="258">
        <v>294.14299999999997</v>
      </c>
      <c r="N61" s="258">
        <v>278.65800000000002</v>
      </c>
      <c r="O61" s="258">
        <v>278.334</v>
      </c>
      <c r="P61" s="258">
        <v>283.52</v>
      </c>
      <c r="Q61" s="258">
        <v>283.584</v>
      </c>
      <c r="R61" s="258">
        <v>295.90899999999999</v>
      </c>
      <c r="S61" s="258">
        <v>309.54000000000002</v>
      </c>
      <c r="T61" s="258">
        <v>309.67899999999997</v>
      </c>
      <c r="U61" s="258">
        <v>283.50099999999998</v>
      </c>
      <c r="V61" s="258">
        <v>268.04000000000002</v>
      </c>
      <c r="W61" s="258">
        <v>267.45699999999999</v>
      </c>
      <c r="X61" s="258">
        <v>270.92200000000003</v>
      </c>
      <c r="Y61" s="258">
        <v>274.76100000000002</v>
      </c>
      <c r="Z61" s="258">
        <v>265.43599999999998</v>
      </c>
      <c r="AA61" s="258">
        <v>269.24099999999999</v>
      </c>
      <c r="AB61" s="258">
        <v>280.517</v>
      </c>
      <c r="AC61" s="258">
        <v>283.58300000000003</v>
      </c>
      <c r="AD61" s="258">
        <v>294.03399999999999</v>
      </c>
      <c r="AE61" s="258">
        <v>300.60899999999998</v>
      </c>
      <c r="AF61" s="258">
        <v>296.38400000000001</v>
      </c>
      <c r="AG61" s="258">
        <v>276.30799999999999</v>
      </c>
      <c r="AH61" s="258">
        <v>259.35899999999998</v>
      </c>
      <c r="AI61" s="258">
        <v>259.14299999999997</v>
      </c>
      <c r="AJ61" s="258">
        <v>267.29700000000003</v>
      </c>
      <c r="AK61" s="258">
        <v>267.97000000000003</v>
      </c>
      <c r="AL61" s="258">
        <v>254.947</v>
      </c>
      <c r="AM61" s="258">
        <v>255.49600000000001</v>
      </c>
      <c r="AN61" s="258">
        <v>265.27199999999999</v>
      </c>
      <c r="AO61" s="258">
        <v>267.48200000000003</v>
      </c>
      <c r="AP61" s="258">
        <v>273.81700000000001</v>
      </c>
      <c r="AQ61" s="258">
        <v>280.80399999999997</v>
      </c>
      <c r="AR61" s="258">
        <v>278.93700000000001</v>
      </c>
      <c r="AS61" s="258">
        <v>264.99400000000003</v>
      </c>
      <c r="AT61" s="258">
        <v>255.87700000000001</v>
      </c>
      <c r="AU61" s="258">
        <v>258.19600000000003</v>
      </c>
      <c r="AV61" s="258">
        <v>265.93</v>
      </c>
      <c r="AW61" s="258">
        <v>263.80900000000003</v>
      </c>
      <c r="AX61" s="258">
        <v>248.29</v>
      </c>
      <c r="AY61" s="258">
        <v>248.43299999999999</v>
      </c>
      <c r="AZ61" s="258">
        <v>259.04899999999998</v>
      </c>
      <c r="BA61" s="258">
        <v>271.74509999999998</v>
      </c>
      <c r="BB61" s="346">
        <v>290.86579999999998</v>
      </c>
      <c r="BC61" s="346">
        <v>309.28930000000003</v>
      </c>
      <c r="BD61" s="346">
        <v>313.67829999999998</v>
      </c>
      <c r="BE61" s="346">
        <v>308.63080000000002</v>
      </c>
      <c r="BF61" s="346">
        <v>300.90570000000002</v>
      </c>
      <c r="BG61" s="346">
        <v>313.01670000000001</v>
      </c>
      <c r="BH61" s="346">
        <v>324.81479999999999</v>
      </c>
      <c r="BI61" s="346">
        <v>331.82920000000001</v>
      </c>
      <c r="BJ61" s="346">
        <v>327.15719999999999</v>
      </c>
      <c r="BK61" s="346">
        <v>327.58539999999999</v>
      </c>
      <c r="BL61" s="346">
        <v>333.60050000000001</v>
      </c>
      <c r="BM61" s="346">
        <v>332.3295</v>
      </c>
      <c r="BN61" s="346">
        <v>341.45350000000002</v>
      </c>
      <c r="BO61" s="346">
        <v>351.92380000000003</v>
      </c>
      <c r="BP61" s="346">
        <v>348.59440000000001</v>
      </c>
      <c r="BQ61" s="346">
        <v>336.64819999999997</v>
      </c>
      <c r="BR61" s="346">
        <v>323.76580000000001</v>
      </c>
      <c r="BS61" s="346">
        <v>333.47590000000002</v>
      </c>
      <c r="BT61" s="346">
        <v>343.68579999999997</v>
      </c>
      <c r="BU61" s="346">
        <v>349.07870000000003</v>
      </c>
      <c r="BV61" s="346">
        <v>342.49450000000002</v>
      </c>
    </row>
    <row r="62" spans="1:74" ht="11.1" customHeight="1" x14ac:dyDescent="0.2">
      <c r="A62" s="134"/>
      <c r="B62" s="139" t="s">
        <v>720</v>
      </c>
      <c r="C62" s="220"/>
      <c r="D62" s="220"/>
      <c r="E62" s="220"/>
      <c r="F62" s="220"/>
      <c r="G62" s="220"/>
      <c r="H62" s="220"/>
      <c r="I62" s="220"/>
      <c r="J62" s="220"/>
      <c r="K62" s="220"/>
      <c r="L62" s="220"/>
      <c r="M62" s="220"/>
      <c r="N62" s="220"/>
      <c r="O62" s="220"/>
      <c r="P62" s="220"/>
      <c r="Q62" s="220"/>
      <c r="R62" s="220"/>
      <c r="S62" s="220"/>
      <c r="T62" s="220"/>
      <c r="U62" s="220"/>
      <c r="V62" s="220"/>
      <c r="W62" s="220"/>
      <c r="X62" s="220"/>
      <c r="Y62" s="220"/>
      <c r="Z62" s="220"/>
      <c r="AA62" s="220"/>
      <c r="AB62" s="220"/>
      <c r="AC62" s="220"/>
      <c r="AD62" s="220"/>
      <c r="AE62" s="220"/>
      <c r="AF62" s="220"/>
      <c r="AG62" s="220"/>
      <c r="AH62" s="220"/>
      <c r="AI62" s="220"/>
      <c r="AJ62" s="220"/>
      <c r="AK62" s="220"/>
      <c r="AL62" s="220"/>
      <c r="AM62" s="220"/>
      <c r="AN62" s="220"/>
      <c r="AO62" s="220"/>
      <c r="AP62" s="220"/>
      <c r="AQ62" s="220"/>
      <c r="AR62" s="220"/>
      <c r="AS62" s="220"/>
      <c r="AT62" s="220"/>
      <c r="AU62" s="220"/>
      <c r="AV62" s="220"/>
      <c r="AW62" s="220"/>
      <c r="AX62" s="220"/>
      <c r="AY62" s="220"/>
      <c r="AZ62" s="220"/>
      <c r="BA62" s="220"/>
      <c r="BB62" s="334"/>
      <c r="BC62" s="334"/>
      <c r="BD62" s="334"/>
      <c r="BE62" s="334"/>
      <c r="BF62" s="334"/>
      <c r="BG62" s="334"/>
      <c r="BH62" s="334"/>
      <c r="BI62" s="334"/>
      <c r="BJ62" s="334"/>
      <c r="BK62" s="334"/>
      <c r="BL62" s="334"/>
      <c r="BM62" s="334"/>
      <c r="BN62" s="334"/>
      <c r="BO62" s="334"/>
      <c r="BP62" s="334"/>
      <c r="BQ62" s="334"/>
      <c r="BR62" s="334"/>
      <c r="BS62" s="334"/>
      <c r="BT62" s="334"/>
      <c r="BU62" s="334"/>
      <c r="BV62" s="334"/>
    </row>
    <row r="63" spans="1:74" ht="11.1" customHeight="1" x14ac:dyDescent="0.2">
      <c r="A63" s="480" t="s">
        <v>721</v>
      </c>
      <c r="B63" s="481" t="s">
        <v>589</v>
      </c>
      <c r="C63" s="271">
        <v>0.26173732718999998</v>
      </c>
      <c r="D63" s="271">
        <v>0.2465</v>
      </c>
      <c r="E63" s="271">
        <v>0.23292626727999999</v>
      </c>
      <c r="F63" s="271">
        <v>0.23733809523999999</v>
      </c>
      <c r="G63" s="271">
        <v>0.24313364055</v>
      </c>
      <c r="H63" s="271">
        <v>0.24679047619</v>
      </c>
      <c r="I63" s="271">
        <v>0.24851152073999999</v>
      </c>
      <c r="J63" s="271">
        <v>0.24896313364</v>
      </c>
      <c r="K63" s="271">
        <v>0.24551428571</v>
      </c>
      <c r="L63" s="271">
        <v>0.23961751151999999</v>
      </c>
      <c r="M63" s="271">
        <v>0.22372380952000001</v>
      </c>
      <c r="N63" s="271">
        <v>0.21460829493</v>
      </c>
      <c r="O63" s="271">
        <v>0.23306912442</v>
      </c>
      <c r="P63" s="271">
        <v>0.2419408867</v>
      </c>
      <c r="Q63" s="271">
        <v>0.23995391704999999</v>
      </c>
      <c r="R63" s="271">
        <v>0.24051428571</v>
      </c>
      <c r="S63" s="271">
        <v>0.25033179723999999</v>
      </c>
      <c r="T63" s="271">
        <v>0.25108095238</v>
      </c>
      <c r="U63" s="271">
        <v>0.24453917050999999</v>
      </c>
      <c r="V63" s="271">
        <v>0.23815668203000001</v>
      </c>
      <c r="W63" s="271">
        <v>0.23178571429</v>
      </c>
      <c r="X63" s="271">
        <v>0.22693087558</v>
      </c>
      <c r="Y63" s="271">
        <v>0.22875238095</v>
      </c>
      <c r="Z63" s="271">
        <v>0.23537788018</v>
      </c>
      <c r="AA63" s="271">
        <v>0.24443317972</v>
      </c>
      <c r="AB63" s="271">
        <v>0.25045918366999997</v>
      </c>
      <c r="AC63" s="271">
        <v>0.249</v>
      </c>
      <c r="AD63" s="271">
        <v>0.2465952381</v>
      </c>
      <c r="AE63" s="271">
        <v>0.24871889401</v>
      </c>
      <c r="AF63" s="271">
        <v>0.24690952381</v>
      </c>
      <c r="AG63" s="271">
        <v>0.25118433179999999</v>
      </c>
      <c r="AH63" s="271">
        <v>0.2512718894</v>
      </c>
      <c r="AI63" s="271">
        <v>0.24677142857000001</v>
      </c>
      <c r="AJ63" s="271">
        <v>0.24806451613</v>
      </c>
      <c r="AK63" s="271">
        <v>0.24651904761999999</v>
      </c>
      <c r="AL63" s="271">
        <v>0.24038709677</v>
      </c>
      <c r="AM63" s="271">
        <v>0.24292626728</v>
      </c>
      <c r="AN63" s="271">
        <v>0.25241836735000001</v>
      </c>
      <c r="AO63" s="271">
        <v>0.25819354839000003</v>
      </c>
      <c r="AP63" s="271">
        <v>0.25464285714000001</v>
      </c>
      <c r="AQ63" s="271">
        <v>0.25275115206999998</v>
      </c>
      <c r="AR63" s="271">
        <v>0.25158095238</v>
      </c>
      <c r="AS63" s="271">
        <v>0.25836866358999999</v>
      </c>
      <c r="AT63" s="271">
        <v>0.26530414746999997</v>
      </c>
      <c r="AU63" s="271">
        <v>0.26638571429000002</v>
      </c>
      <c r="AV63" s="271">
        <v>0.26890322580999998</v>
      </c>
      <c r="AW63" s="271">
        <v>0.27294285713999999</v>
      </c>
      <c r="AX63" s="271">
        <v>0.26907373272000001</v>
      </c>
      <c r="AY63" s="271">
        <v>0.27165898618000001</v>
      </c>
      <c r="AZ63" s="271">
        <v>0.27174999999999999</v>
      </c>
      <c r="BA63" s="271">
        <v>0.27561904762</v>
      </c>
      <c r="BB63" s="365">
        <v>0.27312989999999998</v>
      </c>
      <c r="BC63" s="365">
        <v>0.28439510000000001</v>
      </c>
      <c r="BD63" s="365">
        <v>0.2808407</v>
      </c>
      <c r="BE63" s="365">
        <v>0.2796631</v>
      </c>
      <c r="BF63" s="365">
        <v>0.27470410000000001</v>
      </c>
      <c r="BG63" s="365">
        <v>0.26794129999999999</v>
      </c>
      <c r="BH63" s="365">
        <v>0.24777160000000001</v>
      </c>
      <c r="BI63" s="365">
        <v>0.246554</v>
      </c>
      <c r="BJ63" s="365">
        <v>0.24964149999999999</v>
      </c>
      <c r="BK63" s="365">
        <v>0.27924359999999998</v>
      </c>
      <c r="BL63" s="365">
        <v>0.28690139999999997</v>
      </c>
      <c r="BM63" s="365">
        <v>0.30219449999999998</v>
      </c>
      <c r="BN63" s="365">
        <v>0.2912979</v>
      </c>
      <c r="BO63" s="365">
        <v>0.29557309999999998</v>
      </c>
      <c r="BP63" s="365">
        <v>0.28547479999999997</v>
      </c>
      <c r="BQ63" s="365">
        <v>0.2786999</v>
      </c>
      <c r="BR63" s="365">
        <v>0.26873619999999998</v>
      </c>
      <c r="BS63" s="365">
        <v>0.2576678</v>
      </c>
      <c r="BT63" s="365">
        <v>0.23391980000000001</v>
      </c>
      <c r="BU63" s="365">
        <v>0.22942070000000001</v>
      </c>
      <c r="BV63" s="365">
        <v>0.2299165</v>
      </c>
    </row>
    <row r="64" spans="1:74" ht="11.1" customHeight="1" x14ac:dyDescent="0.2">
      <c r="A64" s="480"/>
      <c r="B64" s="481"/>
      <c r="C64" s="271"/>
      <c r="D64" s="271"/>
      <c r="E64" s="271"/>
      <c r="F64" s="271"/>
      <c r="G64" s="271"/>
      <c r="H64" s="271"/>
      <c r="I64" s="271"/>
      <c r="J64" s="271"/>
      <c r="K64" s="271"/>
      <c r="L64" s="271"/>
      <c r="M64" s="271"/>
      <c r="N64" s="271"/>
      <c r="O64" s="271"/>
      <c r="P64" s="271"/>
      <c r="Q64" s="271"/>
      <c r="R64" s="271"/>
      <c r="S64" s="271"/>
      <c r="T64" s="271"/>
      <c r="U64" s="271"/>
      <c r="V64" s="271"/>
      <c r="W64" s="271"/>
      <c r="X64" s="271"/>
      <c r="Y64" s="271"/>
      <c r="Z64" s="271"/>
      <c r="AA64" s="271"/>
      <c r="AB64" s="271"/>
      <c r="AC64" s="271"/>
      <c r="AD64" s="271"/>
      <c r="AE64" s="271"/>
      <c r="AF64" s="271"/>
      <c r="AG64" s="271"/>
      <c r="AH64" s="271"/>
      <c r="AI64" s="271"/>
      <c r="AJ64" s="271"/>
      <c r="AK64" s="271"/>
      <c r="AL64" s="271"/>
      <c r="AM64" s="271"/>
      <c r="AN64" s="271"/>
      <c r="AO64" s="271"/>
      <c r="AP64" s="271"/>
      <c r="AQ64" s="271"/>
      <c r="AR64" s="271"/>
      <c r="AS64" s="271"/>
      <c r="AT64" s="271"/>
      <c r="AU64" s="271"/>
      <c r="AV64" s="271"/>
      <c r="AW64" s="271"/>
      <c r="AX64" s="271"/>
      <c r="AY64" s="271"/>
      <c r="AZ64" s="271"/>
      <c r="BA64" s="271"/>
      <c r="BB64" s="365"/>
      <c r="BC64" s="365"/>
      <c r="BD64" s="365"/>
      <c r="BE64" s="365"/>
      <c r="BF64" s="365"/>
      <c r="BG64" s="365"/>
      <c r="BH64" s="365"/>
      <c r="BI64" s="365"/>
      <c r="BJ64" s="365"/>
      <c r="BK64" s="365"/>
      <c r="BL64" s="365"/>
      <c r="BM64" s="365"/>
      <c r="BN64" s="365"/>
      <c r="BO64" s="365"/>
      <c r="BP64" s="365"/>
      <c r="BQ64" s="365"/>
      <c r="BR64" s="365"/>
      <c r="BS64" s="365"/>
      <c r="BT64" s="365"/>
      <c r="BU64" s="365"/>
      <c r="BV64" s="365"/>
    </row>
    <row r="65" spans="1:74" ht="11.1" customHeight="1" x14ac:dyDescent="0.2">
      <c r="A65" s="480"/>
      <c r="B65" s="136" t="s">
        <v>1350</v>
      </c>
      <c r="C65" s="271"/>
      <c r="D65" s="271"/>
      <c r="E65" s="271"/>
      <c r="F65" s="271"/>
      <c r="G65" s="271"/>
      <c r="H65" s="271"/>
      <c r="I65" s="271"/>
      <c r="J65" s="271"/>
      <c r="K65" s="271"/>
      <c r="L65" s="271"/>
      <c r="M65" s="271"/>
      <c r="N65" s="271"/>
      <c r="O65" s="271"/>
      <c r="P65" s="271"/>
      <c r="Q65" s="271"/>
      <c r="R65" s="271"/>
      <c r="S65" s="271"/>
      <c r="T65" s="271"/>
      <c r="U65" s="271"/>
      <c r="V65" s="271"/>
      <c r="W65" s="271"/>
      <c r="X65" s="271"/>
      <c r="Y65" s="271"/>
      <c r="Z65" s="271"/>
      <c r="AA65" s="271"/>
      <c r="AB65" s="271"/>
      <c r="AC65" s="271"/>
      <c r="AD65" s="271"/>
      <c r="AE65" s="271"/>
      <c r="AF65" s="271"/>
      <c r="AG65" s="271"/>
      <c r="AH65" s="271"/>
      <c r="AI65" s="271"/>
      <c r="AJ65" s="271"/>
      <c r="AK65" s="271"/>
      <c r="AL65" s="271"/>
      <c r="AM65" s="271"/>
      <c r="AN65" s="271"/>
      <c r="AO65" s="271"/>
      <c r="AP65" s="271"/>
      <c r="AQ65" s="271"/>
      <c r="AR65" s="271"/>
      <c r="AS65" s="271"/>
      <c r="AT65" s="271"/>
      <c r="AU65" s="271"/>
      <c r="AV65" s="271"/>
      <c r="AW65" s="271"/>
      <c r="AX65" s="271"/>
      <c r="AY65" s="271"/>
      <c r="AZ65" s="271"/>
      <c r="BA65" s="271"/>
      <c r="BB65" s="365"/>
      <c r="BC65" s="365"/>
      <c r="BD65" s="365"/>
      <c r="BE65" s="365"/>
      <c r="BF65" s="365"/>
      <c r="BG65" s="365"/>
      <c r="BH65" s="365"/>
      <c r="BI65" s="365"/>
      <c r="BJ65" s="365"/>
      <c r="BK65" s="365"/>
      <c r="BL65" s="365"/>
      <c r="BM65" s="365"/>
      <c r="BN65" s="365"/>
      <c r="BO65" s="365"/>
      <c r="BP65" s="365"/>
      <c r="BQ65" s="365"/>
      <c r="BR65" s="365"/>
      <c r="BS65" s="365"/>
      <c r="BT65" s="365"/>
      <c r="BU65" s="365"/>
      <c r="BV65" s="365"/>
    </row>
    <row r="66" spans="1:74" ht="11.1" customHeight="1" x14ac:dyDescent="0.2">
      <c r="A66" s="140" t="s">
        <v>960</v>
      </c>
      <c r="B66" s="209" t="s">
        <v>746</v>
      </c>
      <c r="C66" s="258">
        <v>192.19082779999999</v>
      </c>
      <c r="D66" s="258">
        <v>176.58695750000001</v>
      </c>
      <c r="E66" s="258">
        <v>194.92194950000001</v>
      </c>
      <c r="F66" s="258">
        <v>186.9196633</v>
      </c>
      <c r="G66" s="258">
        <v>193.29959070000001</v>
      </c>
      <c r="H66" s="258">
        <v>191.14934439999999</v>
      </c>
      <c r="I66" s="258">
        <v>200.548676</v>
      </c>
      <c r="J66" s="258">
        <v>197.86089580000001</v>
      </c>
      <c r="K66" s="258">
        <v>186.5142587</v>
      </c>
      <c r="L66" s="258">
        <v>192.78577110000001</v>
      </c>
      <c r="M66" s="258">
        <v>183.23572970000001</v>
      </c>
      <c r="N66" s="258">
        <v>193.96664010000001</v>
      </c>
      <c r="O66" s="258">
        <v>189.05016319999999</v>
      </c>
      <c r="P66" s="258">
        <v>185.35991329999999</v>
      </c>
      <c r="Q66" s="258">
        <v>197.462005</v>
      </c>
      <c r="R66" s="258">
        <v>187.63960950000001</v>
      </c>
      <c r="S66" s="258">
        <v>191.2073542</v>
      </c>
      <c r="T66" s="258">
        <v>190.73334070000001</v>
      </c>
      <c r="U66" s="258">
        <v>195.11393620000001</v>
      </c>
      <c r="V66" s="258">
        <v>202.24165529999999</v>
      </c>
      <c r="W66" s="258">
        <v>189.22804769999999</v>
      </c>
      <c r="X66" s="258">
        <v>194.72729330000001</v>
      </c>
      <c r="Y66" s="258">
        <v>190.25142120000001</v>
      </c>
      <c r="Z66" s="258">
        <v>199.5930975</v>
      </c>
      <c r="AA66" s="258">
        <v>192.54345369999999</v>
      </c>
      <c r="AB66" s="258">
        <v>171.76665940000001</v>
      </c>
      <c r="AC66" s="258">
        <v>198.8313603</v>
      </c>
      <c r="AD66" s="258">
        <v>188.1933554</v>
      </c>
      <c r="AE66" s="258">
        <v>199.41666219999999</v>
      </c>
      <c r="AF66" s="258">
        <v>196.0928792</v>
      </c>
      <c r="AG66" s="258">
        <v>198.64925969999999</v>
      </c>
      <c r="AH66" s="258">
        <v>201.58437040000001</v>
      </c>
      <c r="AI66" s="258">
        <v>189.9849672</v>
      </c>
      <c r="AJ66" s="258">
        <v>197.0843217</v>
      </c>
      <c r="AK66" s="258">
        <v>194.77443489999999</v>
      </c>
      <c r="AL66" s="258">
        <v>200.6590444</v>
      </c>
      <c r="AM66" s="258">
        <v>201.16427089999999</v>
      </c>
      <c r="AN66" s="258">
        <v>173.85586280000001</v>
      </c>
      <c r="AO66" s="258">
        <v>202.8151489</v>
      </c>
      <c r="AP66" s="258">
        <v>191.47719889999999</v>
      </c>
      <c r="AQ66" s="258">
        <v>202.42557719999999</v>
      </c>
      <c r="AR66" s="258">
        <v>197.4268453</v>
      </c>
      <c r="AS66" s="258">
        <v>201.7263652</v>
      </c>
      <c r="AT66" s="258">
        <v>209.2595</v>
      </c>
      <c r="AU66" s="258">
        <v>189.96768940000001</v>
      </c>
      <c r="AV66" s="258">
        <v>205.23187590000001</v>
      </c>
      <c r="AW66" s="258">
        <v>193.61070670000001</v>
      </c>
      <c r="AX66" s="258">
        <v>199.82382659999999</v>
      </c>
      <c r="AY66" s="258">
        <v>199.74879999999999</v>
      </c>
      <c r="AZ66" s="258">
        <v>177.33269999999999</v>
      </c>
      <c r="BA66" s="258">
        <v>201.3133</v>
      </c>
      <c r="BB66" s="346">
        <v>194.00069999999999</v>
      </c>
      <c r="BC66" s="346">
        <v>202.49870000000001</v>
      </c>
      <c r="BD66" s="346">
        <v>197.3614</v>
      </c>
      <c r="BE66" s="346">
        <v>206.21019999999999</v>
      </c>
      <c r="BF66" s="346">
        <v>207.53380000000001</v>
      </c>
      <c r="BG66" s="346">
        <v>193.911</v>
      </c>
      <c r="BH66" s="346">
        <v>202.39830000000001</v>
      </c>
      <c r="BI66" s="346">
        <v>195.2842</v>
      </c>
      <c r="BJ66" s="346">
        <v>204.29470000000001</v>
      </c>
      <c r="BK66" s="346">
        <v>200.43979999999999</v>
      </c>
      <c r="BL66" s="346">
        <v>185.7259</v>
      </c>
      <c r="BM66" s="346">
        <v>203.52170000000001</v>
      </c>
      <c r="BN66" s="346">
        <v>195.2782</v>
      </c>
      <c r="BO66" s="346">
        <v>202.6611</v>
      </c>
      <c r="BP66" s="346">
        <v>198.09389999999999</v>
      </c>
      <c r="BQ66" s="346">
        <v>207.31010000000001</v>
      </c>
      <c r="BR66" s="346">
        <v>208.45740000000001</v>
      </c>
      <c r="BS66" s="346">
        <v>196.0214</v>
      </c>
      <c r="BT66" s="346">
        <v>202.68989999999999</v>
      </c>
      <c r="BU66" s="346">
        <v>195.6669</v>
      </c>
      <c r="BV66" s="346">
        <v>204.47</v>
      </c>
    </row>
    <row r="67" spans="1:74" ht="11.1" customHeight="1" x14ac:dyDescent="0.2">
      <c r="A67" s="140" t="s">
        <v>961</v>
      </c>
      <c r="B67" s="209" t="s">
        <v>747</v>
      </c>
      <c r="C67" s="258">
        <v>169.9309848</v>
      </c>
      <c r="D67" s="258">
        <v>159.60803229999999</v>
      </c>
      <c r="E67" s="258">
        <v>141.1945407</v>
      </c>
      <c r="F67" s="258">
        <v>109.1725496</v>
      </c>
      <c r="G67" s="258">
        <v>100.922847</v>
      </c>
      <c r="H67" s="258">
        <v>103.27624040000001</v>
      </c>
      <c r="I67" s="258">
        <v>112.4652487</v>
      </c>
      <c r="J67" s="258">
        <v>111.6285776</v>
      </c>
      <c r="K67" s="258">
        <v>103.3450035</v>
      </c>
      <c r="L67" s="258">
        <v>108.02086679999999</v>
      </c>
      <c r="M67" s="258">
        <v>122.41044119999999</v>
      </c>
      <c r="N67" s="258">
        <v>141.00863279999999</v>
      </c>
      <c r="O67" s="258">
        <v>168.7148449</v>
      </c>
      <c r="P67" s="258">
        <v>144.6272013</v>
      </c>
      <c r="Q67" s="258">
        <v>128.29112259999999</v>
      </c>
      <c r="R67" s="258">
        <v>113.3656302</v>
      </c>
      <c r="S67" s="258">
        <v>106.85008879999999</v>
      </c>
      <c r="T67" s="258">
        <v>108.7903522</v>
      </c>
      <c r="U67" s="258">
        <v>118.9458194</v>
      </c>
      <c r="V67" s="258">
        <v>120.12456659999999</v>
      </c>
      <c r="W67" s="258">
        <v>105.8631129</v>
      </c>
      <c r="X67" s="258">
        <v>104.6168021</v>
      </c>
      <c r="Y67" s="258">
        <v>117.49269990000001</v>
      </c>
      <c r="Z67" s="258">
        <v>156.29909180000001</v>
      </c>
      <c r="AA67" s="258">
        <v>158.6227136</v>
      </c>
      <c r="AB67" s="258">
        <v>127.2324168</v>
      </c>
      <c r="AC67" s="258">
        <v>137.1902949</v>
      </c>
      <c r="AD67" s="258">
        <v>104.7828567</v>
      </c>
      <c r="AE67" s="258">
        <v>102.5612102</v>
      </c>
      <c r="AF67" s="258">
        <v>103.5815805</v>
      </c>
      <c r="AG67" s="258">
        <v>116.24986730000001</v>
      </c>
      <c r="AH67" s="258">
        <v>113.6376607</v>
      </c>
      <c r="AI67" s="258">
        <v>104.15604980000001</v>
      </c>
      <c r="AJ67" s="258">
        <v>110.1247552</v>
      </c>
      <c r="AK67" s="258">
        <v>127.9418494</v>
      </c>
      <c r="AL67" s="258">
        <v>167.85353720000001</v>
      </c>
      <c r="AM67" s="258">
        <v>180.43299719999999</v>
      </c>
      <c r="AN67" s="258">
        <v>147.03155459999999</v>
      </c>
      <c r="AO67" s="258">
        <v>150.95913780000001</v>
      </c>
      <c r="AP67" s="258">
        <v>127.0649916</v>
      </c>
      <c r="AQ67" s="258">
        <v>111.14950469999999</v>
      </c>
      <c r="AR67" s="258">
        <v>111.28163979999999</v>
      </c>
      <c r="AS67" s="258">
        <v>127.5153634</v>
      </c>
      <c r="AT67" s="258">
        <v>125.5489329</v>
      </c>
      <c r="AU67" s="258">
        <v>117.2090773</v>
      </c>
      <c r="AV67" s="258">
        <v>123.683029</v>
      </c>
      <c r="AW67" s="258">
        <v>146.32989520000001</v>
      </c>
      <c r="AX67" s="258">
        <v>161.77242670000001</v>
      </c>
      <c r="AY67" s="258">
        <v>181.68709999999999</v>
      </c>
      <c r="AZ67" s="258">
        <v>162.11330000000001</v>
      </c>
      <c r="BA67" s="258">
        <v>161.51939999999999</v>
      </c>
      <c r="BB67" s="346">
        <v>123.9773</v>
      </c>
      <c r="BC67" s="346">
        <v>117.4358</v>
      </c>
      <c r="BD67" s="346">
        <v>116.5241</v>
      </c>
      <c r="BE67" s="346">
        <v>129.61279999999999</v>
      </c>
      <c r="BF67" s="346">
        <v>130.4796</v>
      </c>
      <c r="BG67" s="346">
        <v>116.1631</v>
      </c>
      <c r="BH67" s="346">
        <v>125.6906</v>
      </c>
      <c r="BI67" s="346">
        <v>140.4845</v>
      </c>
      <c r="BJ67" s="346">
        <v>170.82380000000001</v>
      </c>
      <c r="BK67" s="346">
        <v>184.73750000000001</v>
      </c>
      <c r="BL67" s="346">
        <v>161.8407</v>
      </c>
      <c r="BM67" s="346">
        <v>153.54669999999999</v>
      </c>
      <c r="BN67" s="346">
        <v>126.1538</v>
      </c>
      <c r="BO67" s="346">
        <v>119.79389999999999</v>
      </c>
      <c r="BP67" s="346">
        <v>120.0368</v>
      </c>
      <c r="BQ67" s="346">
        <v>132.40260000000001</v>
      </c>
      <c r="BR67" s="346">
        <v>132.96279999999999</v>
      </c>
      <c r="BS67" s="346">
        <v>118.9269</v>
      </c>
      <c r="BT67" s="346">
        <v>126.9213</v>
      </c>
      <c r="BU67" s="346">
        <v>140.07140000000001</v>
      </c>
      <c r="BV67" s="346">
        <v>169.5658</v>
      </c>
    </row>
    <row r="68" spans="1:74" ht="11.1" customHeight="1" x14ac:dyDescent="0.2">
      <c r="A68" s="140" t="s">
        <v>279</v>
      </c>
      <c r="B68" s="209" t="s">
        <v>976</v>
      </c>
      <c r="C68" s="258">
        <v>142.55277860000001</v>
      </c>
      <c r="D68" s="258">
        <v>134.03035170000001</v>
      </c>
      <c r="E68" s="258">
        <v>118.1201765</v>
      </c>
      <c r="F68" s="258">
        <v>98.883772370000003</v>
      </c>
      <c r="G68" s="258">
        <v>114.8594839</v>
      </c>
      <c r="H68" s="258">
        <v>136.6986503</v>
      </c>
      <c r="I68" s="258">
        <v>150.8639416</v>
      </c>
      <c r="J68" s="258">
        <v>145.48483590000001</v>
      </c>
      <c r="K68" s="258">
        <v>128.63966070000001</v>
      </c>
      <c r="L68" s="258">
        <v>108.4622054</v>
      </c>
      <c r="M68" s="258">
        <v>99.581735339999994</v>
      </c>
      <c r="N68" s="258">
        <v>102.14643030000001</v>
      </c>
      <c r="O68" s="258">
        <v>123.4124142</v>
      </c>
      <c r="P68" s="258">
        <v>102.56404329999999</v>
      </c>
      <c r="Q68" s="258">
        <v>83.139904430000001</v>
      </c>
      <c r="R68" s="258">
        <v>80.758370740000004</v>
      </c>
      <c r="S68" s="258">
        <v>91.736424170000006</v>
      </c>
      <c r="T68" s="258">
        <v>125.17198519999999</v>
      </c>
      <c r="U68" s="258">
        <v>145.1951238</v>
      </c>
      <c r="V68" s="258">
        <v>144.29995629999999</v>
      </c>
      <c r="W68" s="258">
        <v>123.2215592</v>
      </c>
      <c r="X68" s="258">
        <v>109.0433737</v>
      </c>
      <c r="Y68" s="258">
        <v>97.096034099999997</v>
      </c>
      <c r="Z68" s="258">
        <v>128.52225870000001</v>
      </c>
      <c r="AA68" s="258">
        <v>124.54505450000001</v>
      </c>
      <c r="AB68" s="258">
        <v>96.397047040000004</v>
      </c>
      <c r="AC68" s="258">
        <v>98.125683179999996</v>
      </c>
      <c r="AD68" s="258">
        <v>89.496641479999994</v>
      </c>
      <c r="AE68" s="258">
        <v>101.5795452</v>
      </c>
      <c r="AF68" s="258">
        <v>115.68338900000001</v>
      </c>
      <c r="AG68" s="258">
        <v>136.06940220000001</v>
      </c>
      <c r="AH68" s="258">
        <v>128.61250129999999</v>
      </c>
      <c r="AI68" s="258">
        <v>108.4276239</v>
      </c>
      <c r="AJ68" s="258">
        <v>99.847170840000004</v>
      </c>
      <c r="AK68" s="258">
        <v>101.6472837</v>
      </c>
      <c r="AL68" s="258">
        <v>115.54407809999999</v>
      </c>
      <c r="AM68" s="258">
        <v>125.6628235</v>
      </c>
      <c r="AN68" s="258">
        <v>91.463834210000002</v>
      </c>
      <c r="AO68" s="258">
        <v>89.452602249999998</v>
      </c>
      <c r="AP68" s="258">
        <v>82.275700749999999</v>
      </c>
      <c r="AQ68" s="258">
        <v>94.898921020000003</v>
      </c>
      <c r="AR68" s="258">
        <v>110.13302880000001</v>
      </c>
      <c r="AS68" s="258">
        <v>124.30553329999999</v>
      </c>
      <c r="AT68" s="258">
        <v>124.158331</v>
      </c>
      <c r="AU68" s="258">
        <v>106.57325229999999</v>
      </c>
      <c r="AV68" s="258">
        <v>97.870428110000006</v>
      </c>
      <c r="AW68" s="258">
        <v>103.5474249</v>
      </c>
      <c r="AX68" s="258">
        <v>110.130101</v>
      </c>
      <c r="AY68" s="258">
        <v>113.4905</v>
      </c>
      <c r="AZ68" s="258">
        <v>85.375910000000005</v>
      </c>
      <c r="BA68" s="258">
        <v>85.583939999999998</v>
      </c>
      <c r="BB68" s="346">
        <v>68.988370000000003</v>
      </c>
      <c r="BC68" s="346">
        <v>78.295760000000001</v>
      </c>
      <c r="BD68" s="346">
        <v>92.798649999999995</v>
      </c>
      <c r="BE68" s="346">
        <v>110.29770000000001</v>
      </c>
      <c r="BF68" s="346">
        <v>114.467</v>
      </c>
      <c r="BG68" s="346">
        <v>89.5137</v>
      </c>
      <c r="BH68" s="346">
        <v>89.675120000000007</v>
      </c>
      <c r="BI68" s="346">
        <v>85.213380000000001</v>
      </c>
      <c r="BJ68" s="346">
        <v>101.26609999999999</v>
      </c>
      <c r="BK68" s="346">
        <v>103.25060000000001</v>
      </c>
      <c r="BL68" s="346">
        <v>90.084130000000002</v>
      </c>
      <c r="BM68" s="346">
        <v>79.364140000000006</v>
      </c>
      <c r="BN68" s="346">
        <v>64.247979999999998</v>
      </c>
      <c r="BO68" s="346">
        <v>72.149749999999997</v>
      </c>
      <c r="BP68" s="346">
        <v>85.319869999999995</v>
      </c>
      <c r="BQ68" s="346">
        <v>102.6614</v>
      </c>
      <c r="BR68" s="346">
        <v>105.66079999999999</v>
      </c>
      <c r="BS68" s="346">
        <v>81.535870000000003</v>
      </c>
      <c r="BT68" s="346">
        <v>80.067800000000005</v>
      </c>
      <c r="BU68" s="346">
        <v>76.96011</v>
      </c>
      <c r="BV68" s="346">
        <v>93.837429999999998</v>
      </c>
    </row>
    <row r="69" spans="1:74" ht="11.1" customHeight="1" x14ac:dyDescent="0.2">
      <c r="A69" s="626" t="s">
        <v>1190</v>
      </c>
      <c r="B69" s="646" t="s">
        <v>1189</v>
      </c>
      <c r="C69" s="326">
        <v>505.65030960000001</v>
      </c>
      <c r="D69" s="326">
        <v>471.10663540000002</v>
      </c>
      <c r="E69" s="326">
        <v>455.21238499999998</v>
      </c>
      <c r="F69" s="326">
        <v>395.92022880000002</v>
      </c>
      <c r="G69" s="326">
        <v>410.05763990000003</v>
      </c>
      <c r="H69" s="326">
        <v>432.06847870000001</v>
      </c>
      <c r="I69" s="326">
        <v>464.85358450000001</v>
      </c>
      <c r="J69" s="326">
        <v>455.95002749999998</v>
      </c>
      <c r="K69" s="326">
        <v>419.44316650000002</v>
      </c>
      <c r="L69" s="326">
        <v>410.2445616</v>
      </c>
      <c r="M69" s="326">
        <v>406.17214960000001</v>
      </c>
      <c r="N69" s="326">
        <v>438.0974215</v>
      </c>
      <c r="O69" s="326">
        <v>482.1641563</v>
      </c>
      <c r="P69" s="326">
        <v>433.47423170000002</v>
      </c>
      <c r="Q69" s="326">
        <v>409.87976600000002</v>
      </c>
      <c r="R69" s="326">
        <v>382.7185144</v>
      </c>
      <c r="S69" s="326">
        <v>390.78060119999998</v>
      </c>
      <c r="T69" s="326">
        <v>425.65058199999999</v>
      </c>
      <c r="U69" s="326">
        <v>460.24161350000003</v>
      </c>
      <c r="V69" s="326">
        <v>467.6529122</v>
      </c>
      <c r="W69" s="326">
        <v>419.26762359999998</v>
      </c>
      <c r="X69" s="326">
        <v>409.37420300000002</v>
      </c>
      <c r="Y69" s="326">
        <v>405.7950591</v>
      </c>
      <c r="Z69" s="326">
        <v>485.40118200000001</v>
      </c>
      <c r="AA69" s="326">
        <v>476.70065920000002</v>
      </c>
      <c r="AB69" s="326">
        <v>396.28980860000001</v>
      </c>
      <c r="AC69" s="326">
        <v>435.13677580000001</v>
      </c>
      <c r="AD69" s="326">
        <v>383.4303736</v>
      </c>
      <c r="AE69" s="326">
        <v>404.54685490000003</v>
      </c>
      <c r="AF69" s="326">
        <v>416.31536870000002</v>
      </c>
      <c r="AG69" s="326">
        <v>451.9579665</v>
      </c>
      <c r="AH69" s="326">
        <v>444.82396970000002</v>
      </c>
      <c r="AI69" s="326">
        <v>403.526161</v>
      </c>
      <c r="AJ69" s="326">
        <v>408.04568510000001</v>
      </c>
      <c r="AK69" s="326">
        <v>425.3210881</v>
      </c>
      <c r="AL69" s="326">
        <v>485.04609699999997</v>
      </c>
      <c r="AM69" s="326">
        <v>508.249529</v>
      </c>
      <c r="AN69" s="326">
        <v>413.24493690000003</v>
      </c>
      <c r="AO69" s="326">
        <v>444.21632620000003</v>
      </c>
      <c r="AP69" s="326">
        <v>401.77541120000001</v>
      </c>
      <c r="AQ69" s="326">
        <v>409.4634403</v>
      </c>
      <c r="AR69" s="326">
        <v>419.79903400000001</v>
      </c>
      <c r="AS69" s="326">
        <v>454.53669930000001</v>
      </c>
      <c r="AT69" s="326">
        <v>459.95620120000001</v>
      </c>
      <c r="AU69" s="326">
        <v>414.707539</v>
      </c>
      <c r="AV69" s="326">
        <v>427.7747703</v>
      </c>
      <c r="AW69" s="326">
        <v>444.44554679999999</v>
      </c>
      <c r="AX69" s="326">
        <v>472.71579159999999</v>
      </c>
      <c r="AY69" s="326">
        <v>495.91579999999999</v>
      </c>
      <c r="AZ69" s="326">
        <v>425.71559999999999</v>
      </c>
      <c r="BA69" s="326">
        <v>449.40609999999998</v>
      </c>
      <c r="BB69" s="363">
        <v>387.92380000000003</v>
      </c>
      <c r="BC69" s="363">
        <v>399.21960000000001</v>
      </c>
      <c r="BD69" s="363">
        <v>407.64170000000001</v>
      </c>
      <c r="BE69" s="363">
        <v>447.11009999999999</v>
      </c>
      <c r="BF69" s="363">
        <v>453.4699</v>
      </c>
      <c r="BG69" s="363">
        <v>400.5453</v>
      </c>
      <c r="BH69" s="363">
        <v>418.7534</v>
      </c>
      <c r="BI69" s="363">
        <v>421.93959999999998</v>
      </c>
      <c r="BJ69" s="363">
        <v>477.37400000000002</v>
      </c>
      <c r="BK69" s="363">
        <v>489.41739999999999</v>
      </c>
      <c r="BL69" s="363">
        <v>438.5444</v>
      </c>
      <c r="BM69" s="363">
        <v>437.42200000000003</v>
      </c>
      <c r="BN69" s="363">
        <v>386.63749999999999</v>
      </c>
      <c r="BO69" s="363">
        <v>395.5942</v>
      </c>
      <c r="BP69" s="363">
        <v>404.40809999999999</v>
      </c>
      <c r="BQ69" s="363">
        <v>443.36349999999999</v>
      </c>
      <c r="BR69" s="363">
        <v>448.07029999999997</v>
      </c>
      <c r="BS69" s="363">
        <v>397.4418</v>
      </c>
      <c r="BT69" s="363">
        <v>410.66840000000002</v>
      </c>
      <c r="BU69" s="363">
        <v>413.65589999999997</v>
      </c>
      <c r="BV69" s="363">
        <v>468.86259999999999</v>
      </c>
    </row>
    <row r="70" spans="1:74" ht="11.1" customHeight="1" x14ac:dyDescent="0.2">
      <c r="A70" s="480"/>
      <c r="B70" s="481"/>
      <c r="C70" s="271"/>
      <c r="D70" s="271"/>
      <c r="E70" s="271"/>
      <c r="F70" s="271"/>
      <c r="G70" s="271"/>
      <c r="H70" s="271"/>
      <c r="I70" s="271"/>
      <c r="J70" s="271"/>
      <c r="K70" s="271"/>
      <c r="L70" s="271"/>
      <c r="M70" s="271"/>
      <c r="N70" s="271"/>
      <c r="O70" s="271"/>
      <c r="P70" s="271"/>
      <c r="Q70" s="271"/>
      <c r="R70" s="271"/>
      <c r="S70" s="271"/>
      <c r="T70" s="271"/>
      <c r="U70" s="271"/>
      <c r="V70" s="271"/>
      <c r="W70" s="271"/>
      <c r="X70" s="271"/>
      <c r="Y70" s="271"/>
      <c r="Z70" s="271"/>
      <c r="AA70" s="271"/>
      <c r="AB70" s="271"/>
      <c r="AC70" s="271"/>
      <c r="AD70" s="271"/>
      <c r="AE70" s="271"/>
      <c r="AF70" s="271"/>
      <c r="AG70" s="271"/>
      <c r="AH70" s="271"/>
      <c r="AI70" s="271"/>
      <c r="AJ70" s="271"/>
      <c r="AK70" s="271"/>
      <c r="AL70" s="271"/>
      <c r="AM70" s="271"/>
      <c r="AN70" s="271"/>
      <c r="AO70" s="271"/>
      <c r="AP70" s="271"/>
      <c r="AQ70" s="271"/>
      <c r="AR70" s="271"/>
      <c r="AS70" s="271"/>
      <c r="AT70" s="271"/>
      <c r="AU70" s="271"/>
      <c r="AV70" s="271"/>
      <c r="AW70" s="271"/>
      <c r="AX70" s="271"/>
      <c r="AY70" s="365"/>
      <c r="AZ70" s="365"/>
      <c r="BA70" s="365"/>
      <c r="BB70" s="365"/>
      <c r="BC70" s="365"/>
      <c r="BD70" s="271"/>
      <c r="BE70" s="271"/>
      <c r="BF70" s="271"/>
      <c r="BG70" s="365"/>
      <c r="BH70" s="365"/>
      <c r="BI70" s="365"/>
      <c r="BJ70" s="365"/>
      <c r="BK70" s="365"/>
      <c r="BL70" s="365"/>
      <c r="BM70" s="365"/>
      <c r="BN70" s="365"/>
      <c r="BO70" s="365"/>
      <c r="BP70" s="365"/>
      <c r="BQ70" s="365"/>
      <c r="BR70" s="365"/>
      <c r="BS70" s="365"/>
      <c r="BT70" s="365"/>
      <c r="BU70" s="365"/>
      <c r="BV70" s="365"/>
    </row>
    <row r="71" spans="1:74" ht="12" customHeight="1" x14ac:dyDescent="0.2">
      <c r="A71" s="134"/>
      <c r="B71" s="779" t="s">
        <v>1003</v>
      </c>
      <c r="C71" s="780"/>
      <c r="D71" s="780"/>
      <c r="E71" s="780"/>
      <c r="F71" s="780"/>
      <c r="G71" s="780"/>
      <c r="H71" s="780"/>
      <c r="I71" s="780"/>
      <c r="J71" s="780"/>
      <c r="K71" s="780"/>
      <c r="L71" s="780"/>
      <c r="M71" s="780"/>
      <c r="N71" s="780"/>
      <c r="O71" s="780"/>
      <c r="P71" s="780"/>
      <c r="Q71" s="780"/>
    </row>
    <row r="72" spans="1:74" ht="12" customHeight="1" x14ac:dyDescent="0.2">
      <c r="A72" s="134"/>
      <c r="B72" s="624" t="s">
        <v>1016</v>
      </c>
      <c r="C72" s="623"/>
      <c r="D72" s="623"/>
      <c r="E72" s="623"/>
      <c r="F72" s="623"/>
      <c r="G72" s="623"/>
      <c r="H72" s="623"/>
      <c r="I72" s="623"/>
      <c r="J72" s="623"/>
      <c r="K72" s="623"/>
      <c r="L72" s="623"/>
      <c r="M72" s="623"/>
      <c r="N72" s="623"/>
      <c r="O72" s="623"/>
      <c r="P72" s="623"/>
      <c r="Q72" s="623"/>
    </row>
    <row r="73" spans="1:74" s="467" customFormat="1" ht="12" customHeight="1" x14ac:dyDescent="0.2">
      <c r="A73" s="466"/>
      <c r="B73" s="854" t="s">
        <v>1091</v>
      </c>
      <c r="C73" s="798"/>
      <c r="D73" s="798"/>
      <c r="E73" s="798"/>
      <c r="F73" s="798"/>
      <c r="G73" s="798"/>
      <c r="H73" s="798"/>
      <c r="I73" s="798"/>
      <c r="J73" s="798"/>
      <c r="K73" s="798"/>
      <c r="L73" s="798"/>
      <c r="M73" s="798"/>
      <c r="N73" s="798"/>
      <c r="O73" s="798"/>
      <c r="P73" s="798"/>
      <c r="Q73" s="798"/>
      <c r="AY73" s="511"/>
      <c r="AZ73" s="511"/>
      <c r="BA73" s="511"/>
      <c r="BB73" s="511"/>
      <c r="BC73" s="511"/>
      <c r="BD73" s="716"/>
      <c r="BE73" s="716"/>
      <c r="BF73" s="716"/>
      <c r="BG73" s="511"/>
      <c r="BH73" s="511"/>
      <c r="BI73" s="511"/>
      <c r="BJ73" s="511"/>
    </row>
    <row r="74" spans="1:74" s="467" customFormat="1" ht="12" customHeight="1" x14ac:dyDescent="0.2">
      <c r="A74" s="466"/>
      <c r="B74" s="855" t="s">
        <v>1</v>
      </c>
      <c r="C74" s="798"/>
      <c r="D74" s="798"/>
      <c r="E74" s="798"/>
      <c r="F74" s="798"/>
      <c r="G74" s="798"/>
      <c r="H74" s="798"/>
      <c r="I74" s="798"/>
      <c r="J74" s="798"/>
      <c r="K74" s="798"/>
      <c r="L74" s="798"/>
      <c r="M74" s="798"/>
      <c r="N74" s="798"/>
      <c r="O74" s="798"/>
      <c r="P74" s="798"/>
      <c r="Q74" s="798"/>
      <c r="AY74" s="511"/>
      <c r="AZ74" s="511"/>
      <c r="BA74" s="511"/>
      <c r="BB74" s="511"/>
      <c r="BC74" s="511"/>
      <c r="BD74" s="716"/>
      <c r="BE74" s="716"/>
      <c r="BF74" s="716"/>
      <c r="BG74" s="511"/>
      <c r="BH74" s="511"/>
      <c r="BI74" s="511"/>
      <c r="BJ74" s="511"/>
    </row>
    <row r="75" spans="1:74" s="467" customFormat="1" ht="12" customHeight="1" x14ac:dyDescent="0.2">
      <c r="A75" s="466"/>
      <c r="B75" s="854" t="s">
        <v>1191</v>
      </c>
      <c r="C75" s="798"/>
      <c r="D75" s="798"/>
      <c r="E75" s="798"/>
      <c r="F75" s="798"/>
      <c r="G75" s="798"/>
      <c r="H75" s="798"/>
      <c r="I75" s="798"/>
      <c r="J75" s="798"/>
      <c r="K75" s="798"/>
      <c r="L75" s="798"/>
      <c r="M75" s="798"/>
      <c r="N75" s="798"/>
      <c r="O75" s="798"/>
      <c r="P75" s="798"/>
      <c r="Q75" s="798"/>
      <c r="AY75" s="511"/>
      <c r="AZ75" s="511"/>
      <c r="BA75" s="511"/>
      <c r="BB75" s="511"/>
      <c r="BC75" s="511"/>
      <c r="BD75" s="716"/>
      <c r="BE75" s="716"/>
      <c r="BF75" s="716"/>
      <c r="BG75" s="511"/>
      <c r="BH75" s="511"/>
      <c r="BI75" s="511"/>
      <c r="BJ75" s="511"/>
    </row>
    <row r="76" spans="1:74" s="467" customFormat="1" ht="12" customHeight="1" x14ac:dyDescent="0.2">
      <c r="A76" s="466"/>
      <c r="B76" s="801" t="s">
        <v>1028</v>
      </c>
      <c r="C76" s="802"/>
      <c r="D76" s="802"/>
      <c r="E76" s="802"/>
      <c r="F76" s="802"/>
      <c r="G76" s="802"/>
      <c r="H76" s="802"/>
      <c r="I76" s="802"/>
      <c r="J76" s="802"/>
      <c r="K76" s="802"/>
      <c r="L76" s="802"/>
      <c r="M76" s="802"/>
      <c r="N76" s="802"/>
      <c r="O76" s="802"/>
      <c r="P76" s="802"/>
      <c r="Q76" s="798"/>
      <c r="AY76" s="511"/>
      <c r="AZ76" s="511"/>
      <c r="BA76" s="511"/>
      <c r="BB76" s="511"/>
      <c r="BC76" s="511"/>
      <c r="BD76" s="716"/>
      <c r="BE76" s="716"/>
      <c r="BF76" s="716"/>
      <c r="BG76" s="511"/>
      <c r="BH76" s="511"/>
      <c r="BI76" s="511"/>
      <c r="BJ76" s="511"/>
    </row>
    <row r="77" spans="1:74" s="467" customFormat="1" ht="12" customHeight="1" x14ac:dyDescent="0.2">
      <c r="A77" s="466"/>
      <c r="B77" s="801" t="s">
        <v>2</v>
      </c>
      <c r="C77" s="802"/>
      <c r="D77" s="802"/>
      <c r="E77" s="802"/>
      <c r="F77" s="802"/>
      <c r="G77" s="802"/>
      <c r="H77" s="802"/>
      <c r="I77" s="802"/>
      <c r="J77" s="802"/>
      <c r="K77" s="802"/>
      <c r="L77" s="802"/>
      <c r="M77" s="802"/>
      <c r="N77" s="802"/>
      <c r="O77" s="802"/>
      <c r="P77" s="802"/>
      <c r="Q77" s="798"/>
      <c r="AY77" s="511"/>
      <c r="AZ77" s="511"/>
      <c r="BA77" s="511"/>
      <c r="BB77" s="511"/>
      <c r="BC77" s="511"/>
      <c r="BD77" s="716"/>
      <c r="BE77" s="716"/>
      <c r="BF77" s="716"/>
      <c r="BG77" s="511"/>
      <c r="BH77" s="511"/>
      <c r="BI77" s="511"/>
      <c r="BJ77" s="511"/>
    </row>
    <row r="78" spans="1:74" s="467" customFormat="1" ht="12" customHeight="1" x14ac:dyDescent="0.2">
      <c r="A78" s="466"/>
      <c r="B78" s="796" t="s">
        <v>3</v>
      </c>
      <c r="C78" s="797"/>
      <c r="D78" s="797"/>
      <c r="E78" s="797"/>
      <c r="F78" s="797"/>
      <c r="G78" s="797"/>
      <c r="H78" s="797"/>
      <c r="I78" s="797"/>
      <c r="J78" s="797"/>
      <c r="K78" s="797"/>
      <c r="L78" s="797"/>
      <c r="M78" s="797"/>
      <c r="N78" s="797"/>
      <c r="O78" s="797"/>
      <c r="P78" s="797"/>
      <c r="Q78" s="798"/>
      <c r="AY78" s="511"/>
      <c r="AZ78" s="511"/>
      <c r="BA78" s="511"/>
      <c r="BB78" s="511"/>
      <c r="BC78" s="511"/>
      <c r="BD78" s="716"/>
      <c r="BE78" s="716"/>
      <c r="BF78" s="716"/>
      <c r="BG78" s="511"/>
      <c r="BH78" s="511"/>
      <c r="BI78" s="511"/>
      <c r="BJ78" s="511"/>
    </row>
    <row r="79" spans="1:74" s="467" customFormat="1" ht="12" customHeight="1" x14ac:dyDescent="0.2">
      <c r="A79" s="466"/>
      <c r="B79" s="796" t="s">
        <v>1032</v>
      </c>
      <c r="C79" s="797"/>
      <c r="D79" s="797"/>
      <c r="E79" s="797"/>
      <c r="F79" s="797"/>
      <c r="G79" s="797"/>
      <c r="H79" s="797"/>
      <c r="I79" s="797"/>
      <c r="J79" s="797"/>
      <c r="K79" s="797"/>
      <c r="L79" s="797"/>
      <c r="M79" s="797"/>
      <c r="N79" s="797"/>
      <c r="O79" s="797"/>
      <c r="P79" s="797"/>
      <c r="Q79" s="798"/>
      <c r="AY79" s="511"/>
      <c r="AZ79" s="511"/>
      <c r="BA79" s="511"/>
      <c r="BB79" s="511"/>
      <c r="BC79" s="511"/>
      <c r="BD79" s="716"/>
      <c r="BE79" s="716"/>
      <c r="BF79" s="716"/>
      <c r="BG79" s="511"/>
      <c r="BH79" s="511"/>
      <c r="BI79" s="511"/>
      <c r="BJ79" s="511"/>
    </row>
    <row r="80" spans="1:74" s="467" customFormat="1" ht="12" customHeight="1" x14ac:dyDescent="0.2">
      <c r="A80" s="466"/>
      <c r="B80" s="799" t="s">
        <v>1337</v>
      </c>
      <c r="C80" s="798"/>
      <c r="D80" s="798"/>
      <c r="E80" s="798"/>
      <c r="F80" s="798"/>
      <c r="G80" s="798"/>
      <c r="H80" s="798"/>
      <c r="I80" s="798"/>
      <c r="J80" s="798"/>
      <c r="K80" s="798"/>
      <c r="L80" s="798"/>
      <c r="M80" s="798"/>
      <c r="N80" s="798"/>
      <c r="O80" s="798"/>
      <c r="P80" s="798"/>
      <c r="Q80" s="798"/>
      <c r="AY80" s="511"/>
      <c r="AZ80" s="511"/>
      <c r="BA80" s="511"/>
      <c r="BB80" s="511"/>
      <c r="BC80" s="511"/>
      <c r="BD80" s="716"/>
      <c r="BE80" s="716"/>
      <c r="BF80" s="716"/>
      <c r="BG80" s="511"/>
      <c r="BH80" s="511"/>
      <c r="BI80" s="511"/>
      <c r="BJ80" s="511"/>
    </row>
    <row r="81" spans="63:74" x14ac:dyDescent="0.2">
      <c r="BK81" s="359"/>
      <c r="BL81" s="359"/>
      <c r="BM81" s="359"/>
      <c r="BN81" s="359"/>
      <c r="BO81" s="359"/>
      <c r="BP81" s="359"/>
      <c r="BQ81" s="359"/>
      <c r="BR81" s="359"/>
      <c r="BS81" s="359"/>
      <c r="BT81" s="359"/>
      <c r="BU81" s="359"/>
      <c r="BV81" s="359"/>
    </row>
    <row r="82" spans="63:74" x14ac:dyDescent="0.2">
      <c r="BK82" s="359"/>
      <c r="BL82" s="359"/>
      <c r="BM82" s="359"/>
      <c r="BN82" s="359"/>
      <c r="BO82" s="359"/>
      <c r="BP82" s="359"/>
      <c r="BQ82" s="359"/>
      <c r="BR82" s="359"/>
      <c r="BS82" s="359"/>
      <c r="BT82" s="359"/>
      <c r="BU82" s="359"/>
      <c r="BV82" s="359"/>
    </row>
    <row r="83" spans="63:74" x14ac:dyDescent="0.2">
      <c r="BK83" s="359"/>
      <c r="BL83" s="359"/>
      <c r="BM83" s="359"/>
      <c r="BN83" s="359"/>
      <c r="BO83" s="359"/>
      <c r="BP83" s="359"/>
      <c r="BQ83" s="359"/>
      <c r="BR83" s="359"/>
      <c r="BS83" s="359"/>
      <c r="BT83" s="359"/>
      <c r="BU83" s="359"/>
      <c r="BV83" s="359"/>
    </row>
    <row r="84" spans="63:74" x14ac:dyDescent="0.2">
      <c r="BK84" s="359"/>
      <c r="BL84" s="359"/>
      <c r="BM84" s="359"/>
      <c r="BN84" s="359"/>
      <c r="BO84" s="359"/>
      <c r="BP84" s="359"/>
      <c r="BQ84" s="359"/>
      <c r="BR84" s="359"/>
      <c r="BS84" s="359"/>
      <c r="BT84" s="359"/>
      <c r="BU84" s="359"/>
      <c r="BV84" s="359"/>
    </row>
    <row r="85" spans="63:74" x14ac:dyDescent="0.2">
      <c r="BK85" s="359"/>
      <c r="BL85" s="359"/>
      <c r="BM85" s="359"/>
      <c r="BN85" s="359"/>
      <c r="BO85" s="359"/>
      <c r="BP85" s="359"/>
      <c r="BQ85" s="359"/>
      <c r="BR85" s="359"/>
      <c r="BS85" s="359"/>
      <c r="BT85" s="359"/>
      <c r="BU85" s="359"/>
      <c r="BV85" s="359"/>
    </row>
    <row r="86" spans="63:74" x14ac:dyDescent="0.2">
      <c r="BK86" s="359"/>
      <c r="BL86" s="359"/>
      <c r="BM86" s="359"/>
      <c r="BN86" s="359"/>
      <c r="BO86" s="359"/>
      <c r="BP86" s="359"/>
      <c r="BQ86" s="359"/>
      <c r="BR86" s="359"/>
      <c r="BS86" s="359"/>
      <c r="BT86" s="359"/>
      <c r="BU86" s="359"/>
      <c r="BV86" s="359"/>
    </row>
    <row r="87" spans="63:74" x14ac:dyDescent="0.2">
      <c r="BK87" s="359"/>
      <c r="BL87" s="359"/>
      <c r="BM87" s="359"/>
      <c r="BN87" s="359"/>
      <c r="BO87" s="359"/>
      <c r="BP87" s="359"/>
      <c r="BQ87" s="359"/>
      <c r="BR87" s="359"/>
      <c r="BS87" s="359"/>
      <c r="BT87" s="359"/>
      <c r="BU87" s="359"/>
      <c r="BV87" s="359"/>
    </row>
    <row r="88" spans="63:74" x14ac:dyDescent="0.2">
      <c r="BK88" s="359"/>
      <c r="BL88" s="359"/>
      <c r="BM88" s="359"/>
      <c r="BN88" s="359"/>
      <c r="BO88" s="359"/>
      <c r="BP88" s="359"/>
      <c r="BQ88" s="359"/>
      <c r="BR88" s="359"/>
      <c r="BS88" s="359"/>
      <c r="BT88" s="359"/>
      <c r="BU88" s="359"/>
      <c r="BV88" s="359"/>
    </row>
    <row r="89" spans="63:74" x14ac:dyDescent="0.2">
      <c r="BK89" s="359"/>
      <c r="BL89" s="359"/>
      <c r="BM89" s="359"/>
      <c r="BN89" s="359"/>
      <c r="BO89" s="359"/>
      <c r="BP89" s="359"/>
      <c r="BQ89" s="359"/>
      <c r="BR89" s="359"/>
      <c r="BS89" s="359"/>
      <c r="BT89" s="359"/>
      <c r="BU89" s="359"/>
      <c r="BV89" s="359"/>
    </row>
    <row r="90" spans="63:74" x14ac:dyDescent="0.2">
      <c r="BK90" s="359"/>
      <c r="BL90" s="359"/>
      <c r="BM90" s="359"/>
      <c r="BN90" s="359"/>
      <c r="BO90" s="359"/>
      <c r="BP90" s="359"/>
      <c r="BQ90" s="359"/>
      <c r="BR90" s="359"/>
      <c r="BS90" s="359"/>
      <c r="BT90" s="359"/>
      <c r="BU90" s="359"/>
      <c r="BV90" s="359"/>
    </row>
    <row r="91" spans="63:74" x14ac:dyDescent="0.2">
      <c r="BK91" s="359"/>
      <c r="BL91" s="359"/>
      <c r="BM91" s="359"/>
      <c r="BN91" s="359"/>
      <c r="BO91" s="359"/>
      <c r="BP91" s="359"/>
      <c r="BQ91" s="359"/>
      <c r="BR91" s="359"/>
      <c r="BS91" s="359"/>
      <c r="BT91" s="359"/>
      <c r="BU91" s="359"/>
      <c r="BV91" s="359"/>
    </row>
    <row r="92" spans="63:74" x14ac:dyDescent="0.2">
      <c r="BK92" s="359"/>
      <c r="BL92" s="359"/>
      <c r="BM92" s="359"/>
      <c r="BN92" s="359"/>
      <c r="BO92" s="359"/>
      <c r="BP92" s="359"/>
      <c r="BQ92" s="359"/>
      <c r="BR92" s="359"/>
      <c r="BS92" s="359"/>
      <c r="BT92" s="359"/>
      <c r="BU92" s="359"/>
      <c r="BV92" s="359"/>
    </row>
    <row r="93" spans="63:74" x14ac:dyDescent="0.2">
      <c r="BK93" s="359"/>
      <c r="BL93" s="359"/>
      <c r="BM93" s="359"/>
      <c r="BN93" s="359"/>
      <c r="BO93" s="359"/>
      <c r="BP93" s="359"/>
      <c r="BQ93" s="359"/>
      <c r="BR93" s="359"/>
      <c r="BS93" s="359"/>
      <c r="BT93" s="359"/>
      <c r="BU93" s="359"/>
      <c r="BV93" s="359"/>
    </row>
    <row r="94" spans="63:74" x14ac:dyDescent="0.2">
      <c r="BK94" s="359"/>
      <c r="BL94" s="359"/>
      <c r="BM94" s="359"/>
      <c r="BN94" s="359"/>
      <c r="BO94" s="359"/>
      <c r="BP94" s="359"/>
      <c r="BQ94" s="359"/>
      <c r="BR94" s="359"/>
      <c r="BS94" s="359"/>
      <c r="BT94" s="359"/>
      <c r="BU94" s="359"/>
      <c r="BV94" s="359"/>
    </row>
    <row r="95" spans="63:74" x14ac:dyDescent="0.2">
      <c r="BK95" s="359"/>
      <c r="BL95" s="359"/>
      <c r="BM95" s="359"/>
      <c r="BN95" s="359"/>
      <c r="BO95" s="359"/>
      <c r="BP95" s="359"/>
      <c r="BQ95" s="359"/>
      <c r="BR95" s="359"/>
      <c r="BS95" s="359"/>
      <c r="BT95" s="359"/>
      <c r="BU95" s="359"/>
      <c r="BV95" s="359"/>
    </row>
    <row r="96" spans="63:74" x14ac:dyDescent="0.2">
      <c r="BK96" s="359"/>
      <c r="BL96" s="359"/>
      <c r="BM96" s="359"/>
      <c r="BN96" s="359"/>
      <c r="BO96" s="359"/>
      <c r="BP96" s="359"/>
      <c r="BQ96" s="359"/>
      <c r="BR96" s="359"/>
      <c r="BS96" s="359"/>
      <c r="BT96" s="359"/>
      <c r="BU96" s="359"/>
      <c r="BV96" s="359"/>
    </row>
    <row r="97" spans="63:74" x14ac:dyDescent="0.2">
      <c r="BK97" s="359"/>
      <c r="BL97" s="359"/>
      <c r="BM97" s="359"/>
      <c r="BN97" s="359"/>
      <c r="BO97" s="359"/>
      <c r="BP97" s="359"/>
      <c r="BQ97" s="359"/>
      <c r="BR97" s="359"/>
      <c r="BS97" s="359"/>
      <c r="BT97" s="359"/>
      <c r="BU97" s="359"/>
      <c r="BV97" s="359"/>
    </row>
    <row r="98" spans="63:74" x14ac:dyDescent="0.2">
      <c r="BK98" s="359"/>
      <c r="BL98" s="359"/>
      <c r="BM98" s="359"/>
      <c r="BN98" s="359"/>
      <c r="BO98" s="359"/>
      <c r="BP98" s="359"/>
      <c r="BQ98" s="359"/>
      <c r="BR98" s="359"/>
      <c r="BS98" s="359"/>
      <c r="BT98" s="359"/>
      <c r="BU98" s="359"/>
      <c r="BV98" s="359"/>
    </row>
    <row r="99" spans="63:74" x14ac:dyDescent="0.2">
      <c r="BK99" s="359"/>
      <c r="BL99" s="359"/>
      <c r="BM99" s="359"/>
      <c r="BN99" s="359"/>
      <c r="BO99" s="359"/>
      <c r="BP99" s="359"/>
      <c r="BQ99" s="359"/>
      <c r="BR99" s="359"/>
      <c r="BS99" s="359"/>
      <c r="BT99" s="359"/>
      <c r="BU99" s="359"/>
      <c r="BV99" s="359"/>
    </row>
    <row r="100" spans="63:74" x14ac:dyDescent="0.2">
      <c r="BK100" s="359"/>
      <c r="BL100" s="359"/>
      <c r="BM100" s="359"/>
      <c r="BN100" s="359"/>
      <c r="BO100" s="359"/>
      <c r="BP100" s="359"/>
      <c r="BQ100" s="359"/>
      <c r="BR100" s="359"/>
      <c r="BS100" s="359"/>
      <c r="BT100" s="359"/>
      <c r="BU100" s="359"/>
      <c r="BV100" s="359"/>
    </row>
    <row r="101" spans="63:74" x14ac:dyDescent="0.2">
      <c r="BK101" s="359"/>
      <c r="BL101" s="359"/>
      <c r="BM101" s="359"/>
      <c r="BN101" s="359"/>
      <c r="BO101" s="359"/>
      <c r="BP101" s="359"/>
      <c r="BQ101" s="359"/>
      <c r="BR101" s="359"/>
      <c r="BS101" s="359"/>
      <c r="BT101" s="359"/>
      <c r="BU101" s="359"/>
      <c r="BV101" s="359"/>
    </row>
    <row r="102" spans="63:74" x14ac:dyDescent="0.2">
      <c r="BK102" s="359"/>
      <c r="BL102" s="359"/>
      <c r="BM102" s="359"/>
      <c r="BN102" s="359"/>
      <c r="BO102" s="359"/>
      <c r="BP102" s="359"/>
      <c r="BQ102" s="359"/>
      <c r="BR102" s="359"/>
      <c r="BS102" s="359"/>
      <c r="BT102" s="359"/>
      <c r="BU102" s="359"/>
      <c r="BV102" s="359"/>
    </row>
    <row r="103" spans="63:74" x14ac:dyDescent="0.2">
      <c r="BK103" s="359"/>
      <c r="BL103" s="359"/>
      <c r="BM103" s="359"/>
      <c r="BN103" s="359"/>
      <c r="BO103" s="359"/>
      <c r="BP103" s="359"/>
      <c r="BQ103" s="359"/>
      <c r="BR103" s="359"/>
      <c r="BS103" s="359"/>
      <c r="BT103" s="359"/>
      <c r="BU103" s="359"/>
      <c r="BV103" s="359"/>
    </row>
    <row r="104" spans="63:74" x14ac:dyDescent="0.2">
      <c r="BK104" s="359"/>
      <c r="BL104" s="359"/>
      <c r="BM104" s="359"/>
      <c r="BN104" s="359"/>
      <c r="BO104" s="359"/>
      <c r="BP104" s="359"/>
      <c r="BQ104" s="359"/>
      <c r="BR104" s="359"/>
      <c r="BS104" s="359"/>
      <c r="BT104" s="359"/>
      <c r="BU104" s="359"/>
      <c r="BV104" s="359"/>
    </row>
    <row r="105" spans="63:74" x14ac:dyDescent="0.2">
      <c r="BK105" s="359"/>
      <c r="BL105" s="359"/>
      <c r="BM105" s="359"/>
      <c r="BN105" s="359"/>
      <c r="BO105" s="359"/>
      <c r="BP105" s="359"/>
      <c r="BQ105" s="359"/>
      <c r="BR105" s="359"/>
      <c r="BS105" s="359"/>
      <c r="BT105" s="359"/>
      <c r="BU105" s="359"/>
      <c r="BV105" s="359"/>
    </row>
    <row r="106" spans="63:74" x14ac:dyDescent="0.2">
      <c r="BK106" s="359"/>
      <c r="BL106" s="359"/>
      <c r="BM106" s="359"/>
      <c r="BN106" s="359"/>
      <c r="BO106" s="359"/>
      <c r="BP106" s="359"/>
      <c r="BQ106" s="359"/>
      <c r="BR106" s="359"/>
      <c r="BS106" s="359"/>
      <c r="BT106" s="359"/>
      <c r="BU106" s="359"/>
      <c r="BV106" s="359"/>
    </row>
    <row r="107" spans="63:74" x14ac:dyDescent="0.2">
      <c r="BK107" s="359"/>
      <c r="BL107" s="359"/>
      <c r="BM107" s="359"/>
      <c r="BN107" s="359"/>
      <c r="BO107" s="359"/>
      <c r="BP107" s="359"/>
      <c r="BQ107" s="359"/>
      <c r="BR107" s="359"/>
      <c r="BS107" s="359"/>
      <c r="BT107" s="359"/>
      <c r="BU107" s="359"/>
      <c r="BV107" s="359"/>
    </row>
    <row r="108" spans="63:74" x14ac:dyDescent="0.2">
      <c r="BK108" s="359"/>
      <c r="BL108" s="359"/>
      <c r="BM108" s="359"/>
      <c r="BN108" s="359"/>
      <c r="BO108" s="359"/>
      <c r="BP108" s="359"/>
      <c r="BQ108" s="359"/>
      <c r="BR108" s="359"/>
      <c r="BS108" s="359"/>
      <c r="BT108" s="359"/>
      <c r="BU108" s="359"/>
      <c r="BV108" s="359"/>
    </row>
    <row r="109" spans="63:74" x14ac:dyDescent="0.2">
      <c r="BK109" s="359"/>
      <c r="BL109" s="359"/>
      <c r="BM109" s="359"/>
      <c r="BN109" s="359"/>
      <c r="BO109" s="359"/>
      <c r="BP109" s="359"/>
      <c r="BQ109" s="359"/>
      <c r="BR109" s="359"/>
      <c r="BS109" s="359"/>
      <c r="BT109" s="359"/>
      <c r="BU109" s="359"/>
      <c r="BV109" s="359"/>
    </row>
    <row r="110" spans="63:74" x14ac:dyDescent="0.2">
      <c r="BK110" s="359"/>
      <c r="BL110" s="359"/>
      <c r="BM110" s="359"/>
      <c r="BN110" s="359"/>
      <c r="BO110" s="359"/>
      <c r="BP110" s="359"/>
      <c r="BQ110" s="359"/>
      <c r="BR110" s="359"/>
      <c r="BS110" s="359"/>
      <c r="BT110" s="359"/>
      <c r="BU110" s="359"/>
      <c r="BV110" s="359"/>
    </row>
    <row r="111" spans="63:74" x14ac:dyDescent="0.2">
      <c r="BK111" s="359"/>
      <c r="BL111" s="359"/>
      <c r="BM111" s="359"/>
      <c r="BN111" s="359"/>
      <c r="BO111" s="359"/>
      <c r="BP111" s="359"/>
      <c r="BQ111" s="359"/>
      <c r="BR111" s="359"/>
      <c r="BS111" s="359"/>
      <c r="BT111" s="359"/>
      <c r="BU111" s="359"/>
      <c r="BV111" s="359"/>
    </row>
    <row r="112" spans="63:74" x14ac:dyDescent="0.2">
      <c r="BK112" s="359"/>
      <c r="BL112" s="359"/>
      <c r="BM112" s="359"/>
      <c r="BN112" s="359"/>
      <c r="BO112" s="359"/>
      <c r="BP112" s="359"/>
      <c r="BQ112" s="359"/>
      <c r="BR112" s="359"/>
      <c r="BS112" s="359"/>
      <c r="BT112" s="359"/>
      <c r="BU112" s="359"/>
      <c r="BV112" s="359"/>
    </row>
    <row r="113" spans="63:74" x14ac:dyDescent="0.2">
      <c r="BK113" s="359"/>
      <c r="BL113" s="359"/>
      <c r="BM113" s="359"/>
      <c r="BN113" s="359"/>
      <c r="BO113" s="359"/>
      <c r="BP113" s="359"/>
      <c r="BQ113" s="359"/>
      <c r="BR113" s="359"/>
      <c r="BS113" s="359"/>
      <c r="BT113" s="359"/>
      <c r="BU113" s="359"/>
      <c r="BV113" s="359"/>
    </row>
    <row r="114" spans="63:74" x14ac:dyDescent="0.2">
      <c r="BK114" s="359"/>
      <c r="BL114" s="359"/>
      <c r="BM114" s="359"/>
      <c r="BN114" s="359"/>
      <c r="BO114" s="359"/>
      <c r="BP114" s="359"/>
      <c r="BQ114" s="359"/>
      <c r="BR114" s="359"/>
      <c r="BS114" s="359"/>
      <c r="BT114" s="359"/>
      <c r="BU114" s="359"/>
      <c r="BV114" s="359"/>
    </row>
    <row r="115" spans="63:74" x14ac:dyDescent="0.2">
      <c r="BK115" s="359"/>
      <c r="BL115" s="359"/>
      <c r="BM115" s="359"/>
      <c r="BN115" s="359"/>
      <c r="BO115" s="359"/>
      <c r="BP115" s="359"/>
      <c r="BQ115" s="359"/>
      <c r="BR115" s="359"/>
      <c r="BS115" s="359"/>
      <c r="BT115" s="359"/>
      <c r="BU115" s="359"/>
      <c r="BV115" s="359"/>
    </row>
    <row r="116" spans="63:74" x14ac:dyDescent="0.2">
      <c r="BK116" s="359"/>
      <c r="BL116" s="359"/>
      <c r="BM116" s="359"/>
      <c r="BN116" s="359"/>
      <c r="BO116" s="359"/>
      <c r="BP116" s="359"/>
      <c r="BQ116" s="359"/>
      <c r="BR116" s="359"/>
      <c r="BS116" s="359"/>
      <c r="BT116" s="359"/>
      <c r="BU116" s="359"/>
      <c r="BV116" s="359"/>
    </row>
    <row r="117" spans="63:74" x14ac:dyDescent="0.2">
      <c r="BK117" s="359"/>
      <c r="BL117" s="359"/>
      <c r="BM117" s="359"/>
      <c r="BN117" s="359"/>
      <c r="BO117" s="359"/>
      <c r="BP117" s="359"/>
      <c r="BQ117" s="359"/>
      <c r="BR117" s="359"/>
      <c r="BS117" s="359"/>
      <c r="BT117" s="359"/>
      <c r="BU117" s="359"/>
      <c r="BV117" s="359"/>
    </row>
    <row r="118" spans="63:74" x14ac:dyDescent="0.2">
      <c r="BK118" s="359"/>
      <c r="BL118" s="359"/>
      <c r="BM118" s="359"/>
      <c r="BN118" s="359"/>
      <c r="BO118" s="359"/>
      <c r="BP118" s="359"/>
      <c r="BQ118" s="359"/>
      <c r="BR118" s="359"/>
      <c r="BS118" s="359"/>
      <c r="BT118" s="359"/>
      <c r="BU118" s="359"/>
      <c r="BV118" s="359"/>
    </row>
    <row r="119" spans="63:74" x14ac:dyDescent="0.2">
      <c r="BK119" s="359"/>
      <c r="BL119" s="359"/>
      <c r="BM119" s="359"/>
      <c r="BN119" s="359"/>
      <c r="BO119" s="359"/>
      <c r="BP119" s="359"/>
      <c r="BQ119" s="359"/>
      <c r="BR119" s="359"/>
      <c r="BS119" s="359"/>
      <c r="BT119" s="359"/>
      <c r="BU119" s="359"/>
      <c r="BV119" s="359"/>
    </row>
    <row r="120" spans="63:74" x14ac:dyDescent="0.2">
      <c r="BK120" s="359"/>
      <c r="BL120" s="359"/>
      <c r="BM120" s="359"/>
      <c r="BN120" s="359"/>
      <c r="BO120" s="359"/>
      <c r="BP120" s="359"/>
      <c r="BQ120" s="359"/>
      <c r="BR120" s="359"/>
      <c r="BS120" s="359"/>
      <c r="BT120" s="359"/>
      <c r="BU120" s="359"/>
      <c r="BV120" s="359"/>
    </row>
    <row r="121" spans="63:74" x14ac:dyDescent="0.2">
      <c r="BK121" s="359"/>
      <c r="BL121" s="359"/>
      <c r="BM121" s="359"/>
      <c r="BN121" s="359"/>
      <c r="BO121" s="359"/>
      <c r="BP121" s="359"/>
      <c r="BQ121" s="359"/>
      <c r="BR121" s="359"/>
      <c r="BS121" s="359"/>
      <c r="BT121" s="359"/>
      <c r="BU121" s="359"/>
      <c r="BV121" s="359"/>
    </row>
    <row r="122" spans="63:74" x14ac:dyDescent="0.2">
      <c r="BK122" s="359"/>
      <c r="BL122" s="359"/>
      <c r="BM122" s="359"/>
      <c r="BN122" s="359"/>
      <c r="BO122" s="359"/>
      <c r="BP122" s="359"/>
      <c r="BQ122" s="359"/>
      <c r="BR122" s="359"/>
      <c r="BS122" s="359"/>
      <c r="BT122" s="359"/>
      <c r="BU122" s="359"/>
      <c r="BV122" s="359"/>
    </row>
    <row r="123" spans="63:74" x14ac:dyDescent="0.2">
      <c r="BK123" s="359"/>
      <c r="BL123" s="359"/>
      <c r="BM123" s="359"/>
      <c r="BN123" s="359"/>
      <c r="BO123" s="359"/>
      <c r="BP123" s="359"/>
      <c r="BQ123" s="359"/>
      <c r="BR123" s="359"/>
      <c r="BS123" s="359"/>
      <c r="BT123" s="359"/>
      <c r="BU123" s="359"/>
      <c r="BV123" s="359"/>
    </row>
    <row r="124" spans="63:74" x14ac:dyDescent="0.2">
      <c r="BK124" s="359"/>
      <c r="BL124" s="359"/>
      <c r="BM124" s="359"/>
      <c r="BN124" s="359"/>
      <c r="BO124" s="359"/>
      <c r="BP124" s="359"/>
      <c r="BQ124" s="359"/>
      <c r="BR124" s="359"/>
      <c r="BS124" s="359"/>
      <c r="BT124" s="359"/>
      <c r="BU124" s="359"/>
      <c r="BV124" s="359"/>
    </row>
    <row r="125" spans="63:74" x14ac:dyDescent="0.2">
      <c r="BK125" s="359"/>
      <c r="BL125" s="359"/>
      <c r="BM125" s="359"/>
      <c r="BN125" s="359"/>
      <c r="BO125" s="359"/>
      <c r="BP125" s="359"/>
      <c r="BQ125" s="359"/>
      <c r="BR125" s="359"/>
      <c r="BS125" s="359"/>
      <c r="BT125" s="359"/>
      <c r="BU125" s="359"/>
      <c r="BV125" s="359"/>
    </row>
    <row r="126" spans="63:74" x14ac:dyDescent="0.2">
      <c r="BK126" s="359"/>
      <c r="BL126" s="359"/>
      <c r="BM126" s="359"/>
      <c r="BN126" s="359"/>
      <c r="BO126" s="359"/>
      <c r="BP126" s="359"/>
      <c r="BQ126" s="359"/>
      <c r="BR126" s="359"/>
      <c r="BS126" s="359"/>
      <c r="BT126" s="359"/>
      <c r="BU126" s="359"/>
      <c r="BV126" s="359"/>
    </row>
    <row r="127" spans="63:74" x14ac:dyDescent="0.2">
      <c r="BK127" s="359"/>
      <c r="BL127" s="359"/>
      <c r="BM127" s="359"/>
      <c r="BN127" s="359"/>
      <c r="BO127" s="359"/>
      <c r="BP127" s="359"/>
      <c r="BQ127" s="359"/>
      <c r="BR127" s="359"/>
      <c r="BS127" s="359"/>
      <c r="BT127" s="359"/>
      <c r="BU127" s="359"/>
      <c r="BV127" s="359"/>
    </row>
    <row r="128" spans="63:74" x14ac:dyDescent="0.2">
      <c r="BK128" s="359"/>
      <c r="BL128" s="359"/>
      <c r="BM128" s="359"/>
      <c r="BN128" s="359"/>
      <c r="BO128" s="359"/>
      <c r="BP128" s="359"/>
      <c r="BQ128" s="359"/>
      <c r="BR128" s="359"/>
      <c r="BS128" s="359"/>
      <c r="BT128" s="359"/>
      <c r="BU128" s="359"/>
      <c r="BV128" s="359"/>
    </row>
    <row r="129" spans="63:74" x14ac:dyDescent="0.2">
      <c r="BK129" s="359"/>
      <c r="BL129" s="359"/>
      <c r="BM129" s="359"/>
      <c r="BN129" s="359"/>
      <c r="BO129" s="359"/>
      <c r="BP129" s="359"/>
      <c r="BQ129" s="359"/>
      <c r="BR129" s="359"/>
      <c r="BS129" s="359"/>
      <c r="BT129" s="359"/>
      <c r="BU129" s="359"/>
      <c r="BV129" s="359"/>
    </row>
    <row r="130" spans="63:74" x14ac:dyDescent="0.2">
      <c r="BK130" s="359"/>
      <c r="BL130" s="359"/>
      <c r="BM130" s="359"/>
      <c r="BN130" s="359"/>
      <c r="BO130" s="359"/>
      <c r="BP130" s="359"/>
      <c r="BQ130" s="359"/>
      <c r="BR130" s="359"/>
      <c r="BS130" s="359"/>
      <c r="BT130" s="359"/>
      <c r="BU130" s="359"/>
      <c r="BV130" s="359"/>
    </row>
    <row r="131" spans="63:74" x14ac:dyDescent="0.2">
      <c r="BK131" s="359"/>
      <c r="BL131" s="359"/>
      <c r="BM131" s="359"/>
      <c r="BN131" s="359"/>
      <c r="BO131" s="359"/>
      <c r="BP131" s="359"/>
      <c r="BQ131" s="359"/>
      <c r="BR131" s="359"/>
      <c r="BS131" s="359"/>
      <c r="BT131" s="359"/>
      <c r="BU131" s="359"/>
      <c r="BV131" s="359"/>
    </row>
    <row r="132" spans="63:74" x14ac:dyDescent="0.2">
      <c r="BK132" s="359"/>
      <c r="BL132" s="359"/>
      <c r="BM132" s="359"/>
      <c r="BN132" s="359"/>
      <c r="BO132" s="359"/>
      <c r="BP132" s="359"/>
      <c r="BQ132" s="359"/>
      <c r="BR132" s="359"/>
      <c r="BS132" s="359"/>
      <c r="BT132" s="359"/>
      <c r="BU132" s="359"/>
      <c r="BV132" s="359"/>
    </row>
    <row r="133" spans="63:74" x14ac:dyDescent="0.2">
      <c r="BK133" s="359"/>
      <c r="BL133" s="359"/>
      <c r="BM133" s="359"/>
      <c r="BN133" s="359"/>
      <c r="BO133" s="359"/>
      <c r="BP133" s="359"/>
      <c r="BQ133" s="359"/>
      <c r="BR133" s="359"/>
      <c r="BS133" s="359"/>
      <c r="BT133" s="359"/>
      <c r="BU133" s="359"/>
      <c r="BV133" s="359"/>
    </row>
    <row r="134" spans="63:74" x14ac:dyDescent="0.2">
      <c r="BK134" s="359"/>
      <c r="BL134" s="359"/>
      <c r="BM134" s="359"/>
      <c r="BN134" s="359"/>
      <c r="BO134" s="359"/>
      <c r="BP134" s="359"/>
      <c r="BQ134" s="359"/>
      <c r="BR134" s="359"/>
      <c r="BS134" s="359"/>
      <c r="BT134" s="359"/>
      <c r="BU134" s="359"/>
      <c r="BV134" s="359"/>
    </row>
    <row r="135" spans="63:74" x14ac:dyDescent="0.2">
      <c r="BK135" s="359"/>
      <c r="BL135" s="359"/>
      <c r="BM135" s="359"/>
      <c r="BN135" s="359"/>
      <c r="BO135" s="359"/>
      <c r="BP135" s="359"/>
      <c r="BQ135" s="359"/>
      <c r="BR135" s="359"/>
      <c r="BS135" s="359"/>
      <c r="BT135" s="359"/>
      <c r="BU135" s="359"/>
      <c r="BV135" s="359"/>
    </row>
    <row r="136" spans="63:74" x14ac:dyDescent="0.2">
      <c r="BK136" s="359"/>
      <c r="BL136" s="359"/>
      <c r="BM136" s="359"/>
      <c r="BN136" s="359"/>
      <c r="BO136" s="359"/>
      <c r="BP136" s="359"/>
      <c r="BQ136" s="359"/>
      <c r="BR136" s="359"/>
      <c r="BS136" s="359"/>
      <c r="BT136" s="359"/>
      <c r="BU136" s="359"/>
      <c r="BV136" s="359"/>
    </row>
    <row r="137" spans="63:74" x14ac:dyDescent="0.2">
      <c r="BK137" s="359"/>
      <c r="BL137" s="359"/>
      <c r="BM137" s="359"/>
      <c r="BN137" s="359"/>
      <c r="BO137" s="359"/>
      <c r="BP137" s="359"/>
      <c r="BQ137" s="359"/>
      <c r="BR137" s="359"/>
      <c r="BS137" s="359"/>
      <c r="BT137" s="359"/>
      <c r="BU137" s="359"/>
      <c r="BV137" s="359"/>
    </row>
    <row r="138" spans="63:74" x14ac:dyDescent="0.2">
      <c r="BK138" s="359"/>
      <c r="BL138" s="359"/>
      <c r="BM138" s="359"/>
      <c r="BN138" s="359"/>
      <c r="BO138" s="359"/>
      <c r="BP138" s="359"/>
      <c r="BQ138" s="359"/>
      <c r="BR138" s="359"/>
      <c r="BS138" s="359"/>
      <c r="BT138" s="359"/>
      <c r="BU138" s="359"/>
      <c r="BV138" s="359"/>
    </row>
    <row r="139" spans="63:74" x14ac:dyDescent="0.2">
      <c r="BK139" s="359"/>
      <c r="BL139" s="359"/>
      <c r="BM139" s="359"/>
      <c r="BN139" s="359"/>
      <c r="BO139" s="359"/>
      <c r="BP139" s="359"/>
      <c r="BQ139" s="359"/>
      <c r="BR139" s="359"/>
      <c r="BS139" s="359"/>
      <c r="BT139" s="359"/>
      <c r="BU139" s="359"/>
      <c r="BV139" s="359"/>
    </row>
    <row r="140" spans="63:74" x14ac:dyDescent="0.2">
      <c r="BK140" s="359"/>
      <c r="BL140" s="359"/>
      <c r="BM140" s="359"/>
      <c r="BN140" s="359"/>
      <c r="BO140" s="359"/>
      <c r="BP140" s="359"/>
      <c r="BQ140" s="359"/>
      <c r="BR140" s="359"/>
      <c r="BS140" s="359"/>
      <c r="BT140" s="359"/>
      <c r="BU140" s="359"/>
      <c r="BV140" s="359"/>
    </row>
    <row r="141" spans="63:74" x14ac:dyDescent="0.2">
      <c r="BK141" s="359"/>
      <c r="BL141" s="359"/>
      <c r="BM141" s="359"/>
      <c r="BN141" s="359"/>
      <c r="BO141" s="359"/>
      <c r="BP141" s="359"/>
      <c r="BQ141" s="359"/>
      <c r="BR141" s="359"/>
      <c r="BS141" s="359"/>
      <c r="BT141" s="359"/>
      <c r="BU141" s="359"/>
      <c r="BV141" s="359"/>
    </row>
    <row r="142" spans="63:74" x14ac:dyDescent="0.2">
      <c r="BK142" s="359"/>
      <c r="BL142" s="359"/>
      <c r="BM142" s="359"/>
      <c r="BN142" s="359"/>
      <c r="BO142" s="359"/>
      <c r="BP142" s="359"/>
      <c r="BQ142" s="359"/>
      <c r="BR142" s="359"/>
      <c r="BS142" s="359"/>
      <c r="BT142" s="359"/>
      <c r="BU142" s="359"/>
      <c r="BV142" s="359"/>
    </row>
    <row r="143" spans="63:74" x14ac:dyDescent="0.2">
      <c r="BK143" s="359"/>
      <c r="BL143" s="359"/>
      <c r="BM143" s="359"/>
      <c r="BN143" s="359"/>
      <c r="BO143" s="359"/>
      <c r="BP143" s="359"/>
      <c r="BQ143" s="359"/>
      <c r="BR143" s="359"/>
      <c r="BS143" s="359"/>
      <c r="BT143" s="359"/>
      <c r="BU143" s="359"/>
      <c r="BV143" s="359"/>
    </row>
    <row r="144" spans="63:74" x14ac:dyDescent="0.2">
      <c r="BK144" s="359"/>
      <c r="BL144" s="359"/>
      <c r="BM144" s="359"/>
      <c r="BN144" s="359"/>
      <c r="BO144" s="359"/>
      <c r="BP144" s="359"/>
      <c r="BQ144" s="359"/>
      <c r="BR144" s="359"/>
      <c r="BS144" s="359"/>
      <c r="BT144" s="359"/>
      <c r="BU144" s="359"/>
      <c r="BV144" s="359"/>
    </row>
    <row r="145" spans="63:74" x14ac:dyDescent="0.2">
      <c r="BK145" s="359"/>
      <c r="BL145" s="359"/>
      <c r="BM145" s="359"/>
      <c r="BN145" s="359"/>
      <c r="BO145" s="359"/>
      <c r="BP145" s="359"/>
      <c r="BQ145" s="359"/>
      <c r="BR145" s="359"/>
      <c r="BS145" s="359"/>
      <c r="BT145" s="359"/>
      <c r="BU145" s="359"/>
      <c r="BV145" s="359"/>
    </row>
    <row r="146" spans="63:74" x14ac:dyDescent="0.2">
      <c r="BK146" s="359"/>
      <c r="BL146" s="359"/>
      <c r="BM146" s="359"/>
      <c r="BN146" s="359"/>
      <c r="BO146" s="359"/>
      <c r="BP146" s="359"/>
      <c r="BQ146" s="359"/>
      <c r="BR146" s="359"/>
      <c r="BS146" s="359"/>
      <c r="BT146" s="359"/>
      <c r="BU146" s="359"/>
      <c r="BV146" s="359"/>
    </row>
    <row r="147" spans="63:74" x14ac:dyDescent="0.2">
      <c r="BK147" s="359"/>
      <c r="BL147" s="359"/>
      <c r="BM147" s="359"/>
      <c r="BN147" s="359"/>
      <c r="BO147" s="359"/>
      <c r="BP147" s="359"/>
      <c r="BQ147" s="359"/>
      <c r="BR147" s="359"/>
      <c r="BS147" s="359"/>
      <c r="BT147" s="359"/>
      <c r="BU147" s="359"/>
      <c r="BV147" s="359"/>
    </row>
    <row r="148" spans="63:74" x14ac:dyDescent="0.2">
      <c r="BK148" s="359"/>
      <c r="BL148" s="359"/>
      <c r="BM148" s="359"/>
      <c r="BN148" s="359"/>
      <c r="BO148" s="359"/>
      <c r="BP148" s="359"/>
      <c r="BQ148" s="359"/>
      <c r="BR148" s="359"/>
      <c r="BS148" s="359"/>
      <c r="BT148" s="359"/>
      <c r="BU148" s="359"/>
      <c r="BV148" s="359"/>
    </row>
    <row r="149" spans="63:74" x14ac:dyDescent="0.2">
      <c r="BK149" s="359"/>
      <c r="BL149" s="359"/>
      <c r="BM149" s="359"/>
      <c r="BN149" s="359"/>
      <c r="BO149" s="359"/>
      <c r="BP149" s="359"/>
      <c r="BQ149" s="359"/>
      <c r="BR149" s="359"/>
      <c r="BS149" s="359"/>
      <c r="BT149" s="359"/>
      <c r="BU149" s="359"/>
      <c r="BV149" s="359"/>
    </row>
    <row r="150" spans="63:74" x14ac:dyDescent="0.2">
      <c r="BK150" s="359"/>
      <c r="BL150" s="359"/>
      <c r="BM150" s="359"/>
      <c r="BN150" s="359"/>
      <c r="BO150" s="359"/>
      <c r="BP150" s="359"/>
      <c r="BQ150" s="359"/>
      <c r="BR150" s="359"/>
      <c r="BS150" s="359"/>
      <c r="BT150" s="359"/>
      <c r="BU150" s="359"/>
      <c r="BV150" s="359"/>
    </row>
    <row r="151" spans="63:74" x14ac:dyDescent="0.2">
      <c r="BK151" s="359"/>
      <c r="BL151" s="359"/>
      <c r="BM151" s="359"/>
      <c r="BN151" s="359"/>
      <c r="BO151" s="359"/>
      <c r="BP151" s="359"/>
      <c r="BQ151" s="359"/>
      <c r="BR151" s="359"/>
      <c r="BS151" s="359"/>
      <c r="BT151" s="359"/>
      <c r="BU151" s="359"/>
      <c r="BV151" s="359"/>
    </row>
    <row r="152" spans="63:74" x14ac:dyDescent="0.2">
      <c r="BK152" s="359"/>
      <c r="BL152" s="359"/>
      <c r="BM152" s="359"/>
      <c r="BN152" s="359"/>
      <c r="BO152" s="359"/>
      <c r="BP152" s="359"/>
      <c r="BQ152" s="359"/>
      <c r="BR152" s="359"/>
      <c r="BS152" s="359"/>
      <c r="BT152" s="359"/>
      <c r="BU152" s="359"/>
      <c r="BV152" s="359"/>
    </row>
    <row r="153" spans="63:74" x14ac:dyDescent="0.2">
      <c r="BK153" s="359"/>
      <c r="BL153" s="359"/>
      <c r="BM153" s="359"/>
      <c r="BN153" s="359"/>
      <c r="BO153" s="359"/>
      <c r="BP153" s="359"/>
      <c r="BQ153" s="359"/>
      <c r="BR153" s="359"/>
      <c r="BS153" s="359"/>
      <c r="BT153" s="359"/>
      <c r="BU153" s="359"/>
      <c r="BV153" s="359"/>
    </row>
    <row r="154" spans="63:74" x14ac:dyDescent="0.2">
      <c r="BK154" s="359"/>
      <c r="BL154" s="359"/>
      <c r="BM154" s="359"/>
      <c r="BN154" s="359"/>
      <c r="BO154" s="359"/>
      <c r="BP154" s="359"/>
      <c r="BQ154" s="359"/>
      <c r="BR154" s="359"/>
      <c r="BS154" s="359"/>
      <c r="BT154" s="359"/>
      <c r="BU154" s="359"/>
      <c r="BV154" s="359"/>
    </row>
    <row r="155" spans="63:74" x14ac:dyDescent="0.2">
      <c r="BK155" s="359"/>
      <c r="BL155" s="359"/>
      <c r="BM155" s="359"/>
      <c r="BN155" s="359"/>
      <c r="BO155" s="359"/>
      <c r="BP155" s="359"/>
      <c r="BQ155" s="359"/>
      <c r="BR155" s="359"/>
      <c r="BS155" s="359"/>
      <c r="BT155" s="359"/>
      <c r="BU155" s="359"/>
      <c r="BV155" s="359"/>
    </row>
    <row r="156" spans="63:74" x14ac:dyDescent="0.2">
      <c r="BK156" s="359"/>
      <c r="BL156" s="359"/>
      <c r="BM156" s="359"/>
      <c r="BN156" s="359"/>
      <c r="BO156" s="359"/>
      <c r="BP156" s="359"/>
      <c r="BQ156" s="359"/>
      <c r="BR156" s="359"/>
      <c r="BS156" s="359"/>
      <c r="BT156" s="359"/>
      <c r="BU156" s="359"/>
      <c r="BV156" s="359"/>
    </row>
    <row r="157" spans="63:74" x14ac:dyDescent="0.2">
      <c r="BK157" s="359"/>
      <c r="BL157" s="359"/>
      <c r="BM157" s="359"/>
      <c r="BN157" s="359"/>
      <c r="BO157" s="359"/>
      <c r="BP157" s="359"/>
      <c r="BQ157" s="359"/>
      <c r="BR157" s="359"/>
      <c r="BS157" s="359"/>
      <c r="BT157" s="359"/>
      <c r="BU157" s="359"/>
      <c r="BV157" s="359"/>
    </row>
    <row r="158" spans="63:74" x14ac:dyDescent="0.2">
      <c r="BK158" s="359"/>
      <c r="BL158" s="359"/>
      <c r="BM158" s="359"/>
      <c r="BN158" s="359"/>
      <c r="BO158" s="359"/>
      <c r="BP158" s="359"/>
      <c r="BQ158" s="359"/>
      <c r="BR158" s="359"/>
      <c r="BS158" s="359"/>
      <c r="BT158" s="359"/>
      <c r="BU158" s="359"/>
      <c r="BV158" s="359"/>
    </row>
    <row r="159" spans="63:74" x14ac:dyDescent="0.2">
      <c r="BK159" s="359"/>
      <c r="BL159" s="359"/>
      <c r="BM159" s="359"/>
      <c r="BN159" s="359"/>
      <c r="BO159" s="359"/>
      <c r="BP159" s="359"/>
      <c r="BQ159" s="359"/>
      <c r="BR159" s="359"/>
      <c r="BS159" s="359"/>
      <c r="BT159" s="359"/>
      <c r="BU159" s="359"/>
      <c r="BV159" s="359"/>
    </row>
    <row r="160" spans="63:74" x14ac:dyDescent="0.2">
      <c r="BK160" s="359"/>
      <c r="BL160" s="359"/>
      <c r="BM160" s="359"/>
      <c r="BN160" s="359"/>
      <c r="BO160" s="359"/>
      <c r="BP160" s="359"/>
      <c r="BQ160" s="359"/>
      <c r="BR160" s="359"/>
      <c r="BS160" s="359"/>
      <c r="BT160" s="359"/>
      <c r="BU160" s="359"/>
      <c r="BV160" s="359"/>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6"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S5" activePane="bottomRight" state="frozen"/>
      <selection activeCell="BF63" sqref="BF63"/>
      <selection pane="topRight" activeCell="BF63" sqref="BF63"/>
      <selection pane="bottomLeft" activeCell="BF63" sqref="BF63"/>
      <selection pane="bottomRight" activeCell="BB17" sqref="BB17"/>
    </sheetView>
  </sheetViews>
  <sheetFormatPr defaultColWidth="9.5703125" defaultRowHeight="11.25" x14ac:dyDescent="0.2"/>
  <cols>
    <col min="1" max="1" width="12" style="164" customWidth="1"/>
    <col min="2" max="2" width="43.42578125" style="164" customWidth="1"/>
    <col min="3" max="50" width="7.42578125" style="164" customWidth="1"/>
    <col min="51" max="55" width="7.42578125" style="352" customWidth="1"/>
    <col min="56" max="58" width="7.42578125" style="168" customWidth="1"/>
    <col min="59" max="62" width="7.42578125" style="352" customWidth="1"/>
    <col min="63" max="74" width="7.42578125" style="164" customWidth="1"/>
    <col min="75" max="16384" width="9.5703125" style="164"/>
  </cols>
  <sheetData>
    <row r="1" spans="1:74" ht="13.35" customHeight="1" x14ac:dyDescent="0.2">
      <c r="A1" s="789" t="s">
        <v>982</v>
      </c>
      <c r="B1" s="858" t="s">
        <v>252</v>
      </c>
      <c r="C1" s="859"/>
      <c r="D1" s="859"/>
      <c r="E1" s="859"/>
      <c r="F1" s="859"/>
      <c r="G1" s="859"/>
      <c r="H1" s="859"/>
      <c r="I1" s="859"/>
      <c r="J1" s="859"/>
      <c r="K1" s="859"/>
      <c r="L1" s="859"/>
      <c r="M1" s="859"/>
      <c r="N1" s="859"/>
      <c r="O1" s="859"/>
      <c r="P1" s="859"/>
      <c r="Q1" s="859"/>
      <c r="R1" s="859"/>
      <c r="S1" s="859"/>
      <c r="T1" s="859"/>
      <c r="U1" s="859"/>
      <c r="V1" s="859"/>
      <c r="W1" s="859"/>
      <c r="X1" s="859"/>
      <c r="Y1" s="859"/>
      <c r="Z1" s="859"/>
      <c r="AA1" s="859"/>
      <c r="AB1" s="859"/>
      <c r="AC1" s="859"/>
      <c r="AD1" s="859"/>
      <c r="AE1" s="859"/>
      <c r="AF1" s="859"/>
      <c r="AG1" s="859"/>
      <c r="AH1" s="859"/>
      <c r="AI1" s="859"/>
      <c r="AJ1" s="859"/>
      <c r="AK1" s="859"/>
      <c r="AL1" s="859"/>
      <c r="AM1" s="163"/>
    </row>
    <row r="2" spans="1:74" s="165" customFormat="1" ht="12.75" x14ac:dyDescent="0.2">
      <c r="A2" s="790"/>
      <c r="B2" s="540" t="str">
        <f>"U.S. Energy Information Administration  |  Short-Term Energy Outlook  - "&amp;Dates!D1</f>
        <v>U.S. Energy Information Administration  |  Short-Term Energy Outlook  - April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0"/>
      <c r="AY2" s="507"/>
      <c r="AZ2" s="507"/>
      <c r="BA2" s="507"/>
      <c r="BB2" s="507"/>
      <c r="BC2" s="507"/>
      <c r="BD2" s="717"/>
      <c r="BE2" s="717"/>
      <c r="BF2" s="717"/>
      <c r="BG2" s="507"/>
      <c r="BH2" s="507"/>
      <c r="BI2" s="507"/>
      <c r="BJ2" s="507"/>
    </row>
    <row r="3" spans="1:74" s="12" customFormat="1"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47"/>
      <c r="B5" s="166" t="s">
        <v>1353</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8"/>
      <c r="AZ5" s="418"/>
      <c r="BA5" s="418"/>
      <c r="BB5" s="418"/>
      <c r="BC5" s="418"/>
      <c r="BD5" s="167"/>
      <c r="BE5" s="167"/>
      <c r="BF5" s="167"/>
      <c r="BG5" s="167"/>
      <c r="BH5" s="167"/>
      <c r="BI5" s="167"/>
      <c r="BJ5" s="418"/>
      <c r="BK5" s="418"/>
      <c r="BL5" s="418"/>
      <c r="BM5" s="418"/>
      <c r="BN5" s="418"/>
      <c r="BO5" s="418"/>
      <c r="BP5" s="418"/>
      <c r="BQ5" s="418"/>
      <c r="BR5" s="418"/>
      <c r="BS5" s="418"/>
      <c r="BT5" s="418"/>
      <c r="BU5" s="418"/>
      <c r="BV5" s="418"/>
    </row>
    <row r="6" spans="1:74" ht="11.1" customHeight="1" x14ac:dyDescent="0.2">
      <c r="A6" s="148" t="s">
        <v>871</v>
      </c>
      <c r="B6" s="210" t="s">
        <v>557</v>
      </c>
      <c r="C6" s="240">
        <v>921.23544479999998</v>
      </c>
      <c r="D6" s="240">
        <v>922.90764856999999</v>
      </c>
      <c r="E6" s="240">
        <v>925.49598357000002</v>
      </c>
      <c r="F6" s="240">
        <v>932.24161792999996</v>
      </c>
      <c r="G6" s="240">
        <v>934.23133931999996</v>
      </c>
      <c r="H6" s="240">
        <v>934.70631584</v>
      </c>
      <c r="I6" s="240">
        <v>930.02702779000003</v>
      </c>
      <c r="J6" s="240">
        <v>930.20215439000003</v>
      </c>
      <c r="K6" s="240">
        <v>931.59217593000005</v>
      </c>
      <c r="L6" s="240">
        <v>937.39138147000006</v>
      </c>
      <c r="M6" s="240">
        <v>938.81547608000005</v>
      </c>
      <c r="N6" s="240">
        <v>939.05874882000001</v>
      </c>
      <c r="O6" s="240">
        <v>935.26400448000004</v>
      </c>
      <c r="P6" s="240">
        <v>935.28852988999995</v>
      </c>
      <c r="Q6" s="240">
        <v>936.27512983999998</v>
      </c>
      <c r="R6" s="240">
        <v>939.65848450999999</v>
      </c>
      <c r="S6" s="240">
        <v>941.49322342000005</v>
      </c>
      <c r="T6" s="240">
        <v>943.21402673</v>
      </c>
      <c r="U6" s="240">
        <v>945.44340966000004</v>
      </c>
      <c r="V6" s="240">
        <v>946.46945540000002</v>
      </c>
      <c r="W6" s="240">
        <v>946.91467913999998</v>
      </c>
      <c r="X6" s="240">
        <v>945.53831400000001</v>
      </c>
      <c r="Y6" s="240">
        <v>945.75246894999998</v>
      </c>
      <c r="Z6" s="240">
        <v>946.31637708000005</v>
      </c>
      <c r="AA6" s="240">
        <v>946.96650782999995</v>
      </c>
      <c r="AB6" s="240">
        <v>948.42757027000005</v>
      </c>
      <c r="AC6" s="240">
        <v>950.43603383000004</v>
      </c>
      <c r="AD6" s="240">
        <v>953.69177387000002</v>
      </c>
      <c r="AE6" s="240">
        <v>956.27013312999998</v>
      </c>
      <c r="AF6" s="240">
        <v>958.87098700000001</v>
      </c>
      <c r="AG6" s="240">
        <v>962.84252541000001</v>
      </c>
      <c r="AH6" s="240">
        <v>964.47722598999997</v>
      </c>
      <c r="AI6" s="240">
        <v>965.12327869000001</v>
      </c>
      <c r="AJ6" s="240">
        <v>962.18925332000003</v>
      </c>
      <c r="AK6" s="240">
        <v>962.80158291999999</v>
      </c>
      <c r="AL6" s="240">
        <v>964.36883727999998</v>
      </c>
      <c r="AM6" s="240">
        <v>967.91901152000003</v>
      </c>
      <c r="AN6" s="240">
        <v>970.62511909</v>
      </c>
      <c r="AO6" s="240">
        <v>973.51515510000002</v>
      </c>
      <c r="AP6" s="240">
        <v>976.95103234999999</v>
      </c>
      <c r="AQ6" s="240">
        <v>979.93749064999997</v>
      </c>
      <c r="AR6" s="240">
        <v>982.83644277999997</v>
      </c>
      <c r="AS6" s="240">
        <v>986.15216186999999</v>
      </c>
      <c r="AT6" s="240">
        <v>988.49789683999995</v>
      </c>
      <c r="AU6" s="240">
        <v>990.37792080999998</v>
      </c>
      <c r="AV6" s="240">
        <v>991.37308953000002</v>
      </c>
      <c r="AW6" s="240">
        <v>992.63604969000005</v>
      </c>
      <c r="AX6" s="240">
        <v>993.74765704000004</v>
      </c>
      <c r="AY6" s="240">
        <v>994.15280413999994</v>
      </c>
      <c r="AZ6" s="240">
        <v>995.37803642999995</v>
      </c>
      <c r="BA6" s="240">
        <v>996.86824649000005</v>
      </c>
      <c r="BB6" s="333">
        <v>999.05920000000003</v>
      </c>
      <c r="BC6" s="333">
        <v>1000.753</v>
      </c>
      <c r="BD6" s="333">
        <v>1002.384</v>
      </c>
      <c r="BE6" s="333">
        <v>1003.7430000000001</v>
      </c>
      <c r="BF6" s="333">
        <v>1005.409</v>
      </c>
      <c r="BG6" s="333">
        <v>1007.17</v>
      </c>
      <c r="BH6" s="333">
        <v>1009.302</v>
      </c>
      <c r="BI6" s="333">
        <v>1011.05</v>
      </c>
      <c r="BJ6" s="333">
        <v>1012.689</v>
      </c>
      <c r="BK6" s="333">
        <v>1014.05</v>
      </c>
      <c r="BL6" s="333">
        <v>1015.596</v>
      </c>
      <c r="BM6" s="333">
        <v>1017.16</v>
      </c>
      <c r="BN6" s="333">
        <v>1018.893</v>
      </c>
      <c r="BO6" s="333">
        <v>1020.377</v>
      </c>
      <c r="BP6" s="333">
        <v>1021.764</v>
      </c>
      <c r="BQ6" s="333">
        <v>1022.941</v>
      </c>
      <c r="BR6" s="333">
        <v>1024.22</v>
      </c>
      <c r="BS6" s="333">
        <v>1025.4870000000001</v>
      </c>
      <c r="BT6" s="333">
        <v>1026.742</v>
      </c>
      <c r="BU6" s="333">
        <v>1027.9860000000001</v>
      </c>
      <c r="BV6" s="333">
        <v>1029.2180000000001</v>
      </c>
    </row>
    <row r="7" spans="1:74" ht="11.1" customHeight="1" x14ac:dyDescent="0.2">
      <c r="A7" s="148" t="s">
        <v>872</v>
      </c>
      <c r="B7" s="210" t="s">
        <v>590</v>
      </c>
      <c r="C7" s="240">
        <v>2598.0038724000001</v>
      </c>
      <c r="D7" s="240">
        <v>2602.2312643999999</v>
      </c>
      <c r="E7" s="240">
        <v>2608.8553980000002</v>
      </c>
      <c r="F7" s="240">
        <v>2625.2322730999999</v>
      </c>
      <c r="G7" s="240">
        <v>2631.1328899999999</v>
      </c>
      <c r="H7" s="240">
        <v>2633.9132485999999</v>
      </c>
      <c r="I7" s="240">
        <v>2632.8548090999998</v>
      </c>
      <c r="J7" s="240">
        <v>2629.9335559000001</v>
      </c>
      <c r="K7" s="240">
        <v>2624.4309493000001</v>
      </c>
      <c r="L7" s="240">
        <v>2603.9223102999999</v>
      </c>
      <c r="M7" s="240">
        <v>2602.5755058999998</v>
      </c>
      <c r="N7" s="240">
        <v>2607.9658571</v>
      </c>
      <c r="O7" s="240">
        <v>2632.9735062</v>
      </c>
      <c r="P7" s="240">
        <v>2642.1780620999998</v>
      </c>
      <c r="Q7" s="240">
        <v>2648.4596668999998</v>
      </c>
      <c r="R7" s="240">
        <v>2649.7376365999999</v>
      </c>
      <c r="S7" s="240">
        <v>2651.7338525</v>
      </c>
      <c r="T7" s="240">
        <v>2652.3676306000002</v>
      </c>
      <c r="U7" s="240">
        <v>2649.1314628999999</v>
      </c>
      <c r="V7" s="240">
        <v>2648.9209962999998</v>
      </c>
      <c r="W7" s="240">
        <v>2649.2287228</v>
      </c>
      <c r="X7" s="240">
        <v>2646.6227352000001</v>
      </c>
      <c r="Y7" s="240">
        <v>2650.5407783000001</v>
      </c>
      <c r="Z7" s="240">
        <v>2657.5509449000001</v>
      </c>
      <c r="AA7" s="240">
        <v>2674.3937538</v>
      </c>
      <c r="AB7" s="240">
        <v>2682.5327781999999</v>
      </c>
      <c r="AC7" s="240">
        <v>2688.708537</v>
      </c>
      <c r="AD7" s="240">
        <v>2688.7610146000002</v>
      </c>
      <c r="AE7" s="240">
        <v>2694.1302538</v>
      </c>
      <c r="AF7" s="240">
        <v>2700.6562389999999</v>
      </c>
      <c r="AG7" s="240">
        <v>2711.9231608999999</v>
      </c>
      <c r="AH7" s="240">
        <v>2718.0744949999998</v>
      </c>
      <c r="AI7" s="240">
        <v>2722.6944321000001</v>
      </c>
      <c r="AJ7" s="240">
        <v>2723.8507135</v>
      </c>
      <c r="AK7" s="240">
        <v>2726.8570503999999</v>
      </c>
      <c r="AL7" s="240">
        <v>2729.7811840999998</v>
      </c>
      <c r="AM7" s="240">
        <v>2730.3272317000001</v>
      </c>
      <c r="AN7" s="240">
        <v>2734.8088714999999</v>
      </c>
      <c r="AO7" s="240">
        <v>2740.9302204999999</v>
      </c>
      <c r="AP7" s="240">
        <v>2751.2157471999999</v>
      </c>
      <c r="AQ7" s="240">
        <v>2758.7231631999998</v>
      </c>
      <c r="AR7" s="240">
        <v>2765.9769371000002</v>
      </c>
      <c r="AS7" s="240">
        <v>2773.0288655999998</v>
      </c>
      <c r="AT7" s="240">
        <v>2779.7365076000001</v>
      </c>
      <c r="AU7" s="240">
        <v>2786.1516597</v>
      </c>
      <c r="AV7" s="240">
        <v>2793.7096158999998</v>
      </c>
      <c r="AW7" s="240">
        <v>2798.4633183000001</v>
      </c>
      <c r="AX7" s="240">
        <v>2801.8480605</v>
      </c>
      <c r="AY7" s="240">
        <v>2800.9138412000002</v>
      </c>
      <c r="AZ7" s="240">
        <v>2803.7731644</v>
      </c>
      <c r="BA7" s="240">
        <v>2807.4760286000001</v>
      </c>
      <c r="BB7" s="333">
        <v>2813.0790000000002</v>
      </c>
      <c r="BC7" s="333">
        <v>2817.6759999999999</v>
      </c>
      <c r="BD7" s="333">
        <v>2822.326</v>
      </c>
      <c r="BE7" s="333">
        <v>2827.0709999999999</v>
      </c>
      <c r="BF7" s="333">
        <v>2831.79</v>
      </c>
      <c r="BG7" s="333">
        <v>2836.5259999999998</v>
      </c>
      <c r="BH7" s="333">
        <v>2841.6280000000002</v>
      </c>
      <c r="BI7" s="333">
        <v>2846.1379999999999</v>
      </c>
      <c r="BJ7" s="333">
        <v>2850.4059999999999</v>
      </c>
      <c r="BK7" s="333">
        <v>2854.0569999999998</v>
      </c>
      <c r="BL7" s="333">
        <v>2858.1170000000002</v>
      </c>
      <c r="BM7" s="333">
        <v>2862.212</v>
      </c>
      <c r="BN7" s="333">
        <v>2866.7420000000002</v>
      </c>
      <c r="BO7" s="333">
        <v>2870.6089999999999</v>
      </c>
      <c r="BP7" s="333">
        <v>2874.2109999999998</v>
      </c>
      <c r="BQ7" s="333">
        <v>2877.3249999999998</v>
      </c>
      <c r="BR7" s="333">
        <v>2880.5659999999998</v>
      </c>
      <c r="BS7" s="333">
        <v>2883.71</v>
      </c>
      <c r="BT7" s="333">
        <v>2886.7570000000001</v>
      </c>
      <c r="BU7" s="333">
        <v>2889.7069999999999</v>
      </c>
      <c r="BV7" s="333">
        <v>2892.56</v>
      </c>
    </row>
    <row r="8" spans="1:74" ht="11.1" customHeight="1" x14ac:dyDescent="0.2">
      <c r="A8" s="148" t="s">
        <v>873</v>
      </c>
      <c r="B8" s="210" t="s">
        <v>558</v>
      </c>
      <c r="C8" s="240">
        <v>2371.8269255999999</v>
      </c>
      <c r="D8" s="240">
        <v>2372.1844488000002</v>
      </c>
      <c r="E8" s="240">
        <v>2374.9975718999999</v>
      </c>
      <c r="F8" s="240">
        <v>2385.6178346000002</v>
      </c>
      <c r="G8" s="240">
        <v>2389.3285024000002</v>
      </c>
      <c r="H8" s="240">
        <v>2391.4811150999999</v>
      </c>
      <c r="I8" s="240">
        <v>2389.7944963999998</v>
      </c>
      <c r="J8" s="240">
        <v>2390.5418814</v>
      </c>
      <c r="K8" s="240">
        <v>2391.4420936000001</v>
      </c>
      <c r="L8" s="240">
        <v>2394.2192384999998</v>
      </c>
      <c r="M8" s="240">
        <v>2394.1320261999999</v>
      </c>
      <c r="N8" s="240">
        <v>2392.9045621</v>
      </c>
      <c r="O8" s="240">
        <v>2384.8995749000001</v>
      </c>
      <c r="P8" s="240">
        <v>2385.6195607</v>
      </c>
      <c r="Q8" s="240">
        <v>2389.4272482000001</v>
      </c>
      <c r="R8" s="240">
        <v>2402.2450577999998</v>
      </c>
      <c r="S8" s="240">
        <v>2407.7863333999999</v>
      </c>
      <c r="T8" s="240">
        <v>2411.9734954</v>
      </c>
      <c r="U8" s="240">
        <v>2411.7222756000001</v>
      </c>
      <c r="V8" s="240">
        <v>2415.5144116000001</v>
      </c>
      <c r="W8" s="240">
        <v>2420.2656351000001</v>
      </c>
      <c r="X8" s="240">
        <v>2430.0536406000001</v>
      </c>
      <c r="Y8" s="240">
        <v>2433.6647684999998</v>
      </c>
      <c r="Z8" s="240">
        <v>2435.1767132999998</v>
      </c>
      <c r="AA8" s="240">
        <v>2429.9424509</v>
      </c>
      <c r="AB8" s="240">
        <v>2430.7412972000002</v>
      </c>
      <c r="AC8" s="240">
        <v>2432.9262282</v>
      </c>
      <c r="AD8" s="240">
        <v>2437.5156087999999</v>
      </c>
      <c r="AE8" s="240">
        <v>2441.7089357999998</v>
      </c>
      <c r="AF8" s="240">
        <v>2446.524574</v>
      </c>
      <c r="AG8" s="240">
        <v>2454.3868548</v>
      </c>
      <c r="AH8" s="240">
        <v>2458.6288668000002</v>
      </c>
      <c r="AI8" s="240">
        <v>2461.6749414000001</v>
      </c>
      <c r="AJ8" s="240">
        <v>2460.3923464999998</v>
      </c>
      <c r="AK8" s="240">
        <v>2463.3960952000002</v>
      </c>
      <c r="AL8" s="240">
        <v>2467.5534555999998</v>
      </c>
      <c r="AM8" s="240">
        <v>2473.1249237000002</v>
      </c>
      <c r="AN8" s="240">
        <v>2479.3941353</v>
      </c>
      <c r="AO8" s="240">
        <v>2486.6215864000001</v>
      </c>
      <c r="AP8" s="240">
        <v>2497.0433489000002</v>
      </c>
      <c r="AQ8" s="240">
        <v>2504.5102253</v>
      </c>
      <c r="AR8" s="240">
        <v>2511.2582874</v>
      </c>
      <c r="AS8" s="240">
        <v>2517.0176348999998</v>
      </c>
      <c r="AT8" s="240">
        <v>2522.5304938999998</v>
      </c>
      <c r="AU8" s="240">
        <v>2527.5269638999998</v>
      </c>
      <c r="AV8" s="240">
        <v>2532.6599163000001</v>
      </c>
      <c r="AW8" s="240">
        <v>2536.1339548000001</v>
      </c>
      <c r="AX8" s="240">
        <v>2538.6019507999999</v>
      </c>
      <c r="AY8" s="240">
        <v>2537.5069785000001</v>
      </c>
      <c r="AZ8" s="240">
        <v>2539.8805839000001</v>
      </c>
      <c r="BA8" s="240">
        <v>2543.1658412000002</v>
      </c>
      <c r="BB8" s="333">
        <v>2548.5039999999999</v>
      </c>
      <c r="BC8" s="333">
        <v>2552.7570000000001</v>
      </c>
      <c r="BD8" s="333">
        <v>2557.0650000000001</v>
      </c>
      <c r="BE8" s="333">
        <v>2561.5410000000002</v>
      </c>
      <c r="BF8" s="333">
        <v>2565.8760000000002</v>
      </c>
      <c r="BG8" s="333">
        <v>2570.183</v>
      </c>
      <c r="BH8" s="333">
        <v>2574.846</v>
      </c>
      <c r="BI8" s="333">
        <v>2578.8069999999998</v>
      </c>
      <c r="BJ8" s="333">
        <v>2582.4520000000002</v>
      </c>
      <c r="BK8" s="333">
        <v>2585.9830000000002</v>
      </c>
      <c r="BL8" s="333">
        <v>2588.84</v>
      </c>
      <c r="BM8" s="333">
        <v>2591.2269999999999</v>
      </c>
      <c r="BN8" s="333">
        <v>2592.5439999999999</v>
      </c>
      <c r="BO8" s="333">
        <v>2594.4389999999999</v>
      </c>
      <c r="BP8" s="333">
        <v>2596.3130000000001</v>
      </c>
      <c r="BQ8" s="333">
        <v>2598.1689999999999</v>
      </c>
      <c r="BR8" s="333">
        <v>2599.9989999999998</v>
      </c>
      <c r="BS8" s="333">
        <v>2601.8040000000001</v>
      </c>
      <c r="BT8" s="333">
        <v>2603.5859999999998</v>
      </c>
      <c r="BU8" s="333">
        <v>2605.3449999999998</v>
      </c>
      <c r="BV8" s="333">
        <v>2607.0790000000002</v>
      </c>
    </row>
    <row r="9" spans="1:74" ht="11.1" customHeight="1" x14ac:dyDescent="0.2">
      <c r="A9" s="148" t="s">
        <v>874</v>
      </c>
      <c r="B9" s="210" t="s">
        <v>559</v>
      </c>
      <c r="C9" s="240">
        <v>1120.8757218999999</v>
      </c>
      <c r="D9" s="240">
        <v>1120.6804523999999</v>
      </c>
      <c r="E9" s="240">
        <v>1121.3624215</v>
      </c>
      <c r="F9" s="240">
        <v>1124.4797523</v>
      </c>
      <c r="G9" s="240">
        <v>1125.7476059999999</v>
      </c>
      <c r="H9" s="240">
        <v>1126.7241058</v>
      </c>
      <c r="I9" s="240">
        <v>1127.4313268000001</v>
      </c>
      <c r="J9" s="240">
        <v>1127.8085624</v>
      </c>
      <c r="K9" s="240">
        <v>1127.8778877</v>
      </c>
      <c r="L9" s="240">
        <v>1128.2997705</v>
      </c>
      <c r="M9" s="240">
        <v>1127.2579244999999</v>
      </c>
      <c r="N9" s="240">
        <v>1125.4128174</v>
      </c>
      <c r="O9" s="240">
        <v>1119.3227297999999</v>
      </c>
      <c r="P9" s="240">
        <v>1118.4523899999999</v>
      </c>
      <c r="Q9" s="240">
        <v>1119.3600786</v>
      </c>
      <c r="R9" s="240">
        <v>1124.3999922</v>
      </c>
      <c r="S9" s="240">
        <v>1127.0980901999999</v>
      </c>
      <c r="T9" s="240">
        <v>1129.8085691000001</v>
      </c>
      <c r="U9" s="240">
        <v>1133.1008855</v>
      </c>
      <c r="V9" s="240">
        <v>1135.409034</v>
      </c>
      <c r="W9" s="240">
        <v>1137.302471</v>
      </c>
      <c r="X9" s="240">
        <v>1139.5237314999999</v>
      </c>
      <c r="Y9" s="240">
        <v>1140.0308445000001</v>
      </c>
      <c r="Z9" s="240">
        <v>1139.5663451</v>
      </c>
      <c r="AA9" s="240">
        <v>1134.7115448</v>
      </c>
      <c r="AB9" s="240">
        <v>1134.8678365000001</v>
      </c>
      <c r="AC9" s="240">
        <v>1136.6165318999999</v>
      </c>
      <c r="AD9" s="240">
        <v>1144.0821113</v>
      </c>
      <c r="AE9" s="240">
        <v>1145.9222537999999</v>
      </c>
      <c r="AF9" s="240">
        <v>1146.2614397</v>
      </c>
      <c r="AG9" s="240">
        <v>1142.0424495</v>
      </c>
      <c r="AH9" s="240">
        <v>1141.6726369</v>
      </c>
      <c r="AI9" s="240">
        <v>1142.0947822000001</v>
      </c>
      <c r="AJ9" s="240">
        <v>1144.9433982</v>
      </c>
      <c r="AK9" s="240">
        <v>1145.7235751000001</v>
      </c>
      <c r="AL9" s="240">
        <v>1146.0698256999999</v>
      </c>
      <c r="AM9" s="240">
        <v>1143.4029141000001</v>
      </c>
      <c r="AN9" s="240">
        <v>1144.8157386</v>
      </c>
      <c r="AO9" s="240">
        <v>1147.7290633</v>
      </c>
      <c r="AP9" s="240">
        <v>1154.7762749999999</v>
      </c>
      <c r="AQ9" s="240">
        <v>1158.7155605</v>
      </c>
      <c r="AR9" s="240">
        <v>1162.1803063</v>
      </c>
      <c r="AS9" s="240">
        <v>1164.9942602000001</v>
      </c>
      <c r="AT9" s="240">
        <v>1167.6421158000001</v>
      </c>
      <c r="AU9" s="240">
        <v>1169.9476208999999</v>
      </c>
      <c r="AV9" s="240">
        <v>1172.0426123</v>
      </c>
      <c r="AW9" s="240">
        <v>1173.5645388</v>
      </c>
      <c r="AX9" s="240">
        <v>1174.6452373</v>
      </c>
      <c r="AY9" s="240">
        <v>1174.0637254000001</v>
      </c>
      <c r="AZ9" s="240">
        <v>1175.1777044999999</v>
      </c>
      <c r="BA9" s="240">
        <v>1176.7661922</v>
      </c>
      <c r="BB9" s="333">
        <v>1179.432</v>
      </c>
      <c r="BC9" s="333">
        <v>1181.5170000000001</v>
      </c>
      <c r="BD9" s="333">
        <v>1183.626</v>
      </c>
      <c r="BE9" s="333">
        <v>1185.8689999999999</v>
      </c>
      <c r="BF9" s="333">
        <v>1187.9390000000001</v>
      </c>
      <c r="BG9" s="333">
        <v>1189.9480000000001</v>
      </c>
      <c r="BH9" s="333">
        <v>1191.9390000000001</v>
      </c>
      <c r="BI9" s="333">
        <v>1193.7929999999999</v>
      </c>
      <c r="BJ9" s="333">
        <v>1195.5550000000001</v>
      </c>
      <c r="BK9" s="333">
        <v>1197.1569999999999</v>
      </c>
      <c r="BL9" s="333">
        <v>1198.7809999999999</v>
      </c>
      <c r="BM9" s="333">
        <v>1200.3630000000001</v>
      </c>
      <c r="BN9" s="333">
        <v>1201.8530000000001</v>
      </c>
      <c r="BO9" s="333">
        <v>1203.383</v>
      </c>
      <c r="BP9" s="333">
        <v>1204.905</v>
      </c>
      <c r="BQ9" s="333">
        <v>1206.463</v>
      </c>
      <c r="BR9" s="333">
        <v>1207.9359999999999</v>
      </c>
      <c r="BS9" s="333">
        <v>1209.367</v>
      </c>
      <c r="BT9" s="333">
        <v>1210.7570000000001</v>
      </c>
      <c r="BU9" s="333">
        <v>1212.106</v>
      </c>
      <c r="BV9" s="333">
        <v>1213.413</v>
      </c>
    </row>
    <row r="10" spans="1:74" ht="11.1" customHeight="1" x14ac:dyDescent="0.2">
      <c r="A10" s="148" t="s">
        <v>875</v>
      </c>
      <c r="B10" s="210" t="s">
        <v>560</v>
      </c>
      <c r="C10" s="240">
        <v>3023.2486813</v>
      </c>
      <c r="D10" s="240">
        <v>3033.1375693999998</v>
      </c>
      <c r="E10" s="240">
        <v>3043.8891776</v>
      </c>
      <c r="F10" s="240">
        <v>3060.3765278999999</v>
      </c>
      <c r="G10" s="240">
        <v>3069.1988101000002</v>
      </c>
      <c r="H10" s="240">
        <v>3075.2290459000001</v>
      </c>
      <c r="I10" s="240">
        <v>3074.5007572</v>
      </c>
      <c r="J10" s="240">
        <v>3077.9217592999998</v>
      </c>
      <c r="K10" s="240">
        <v>3081.5255738999999</v>
      </c>
      <c r="L10" s="240">
        <v>3086.1217431</v>
      </c>
      <c r="M10" s="240">
        <v>3089.4840260000001</v>
      </c>
      <c r="N10" s="240">
        <v>3092.4219649000001</v>
      </c>
      <c r="O10" s="240">
        <v>3091.7277287000002</v>
      </c>
      <c r="P10" s="240">
        <v>3096.2228525</v>
      </c>
      <c r="Q10" s="240">
        <v>3102.6995055000002</v>
      </c>
      <c r="R10" s="240">
        <v>3114.0561243000002</v>
      </c>
      <c r="S10" s="240">
        <v>3122.3220078999998</v>
      </c>
      <c r="T10" s="240">
        <v>3130.3955930000002</v>
      </c>
      <c r="U10" s="240">
        <v>3137.7895570000001</v>
      </c>
      <c r="V10" s="240">
        <v>3145.8440371000002</v>
      </c>
      <c r="W10" s="240">
        <v>3154.0717106000002</v>
      </c>
      <c r="X10" s="240">
        <v>3164.2076864999999</v>
      </c>
      <c r="Y10" s="240">
        <v>3171.480415</v>
      </c>
      <c r="Z10" s="240">
        <v>3177.6250052</v>
      </c>
      <c r="AA10" s="240">
        <v>3181.1849619</v>
      </c>
      <c r="AB10" s="240">
        <v>3186.1656466999998</v>
      </c>
      <c r="AC10" s="240">
        <v>3191.1105643999999</v>
      </c>
      <c r="AD10" s="240">
        <v>3194.6726029000001</v>
      </c>
      <c r="AE10" s="240">
        <v>3200.5563204999999</v>
      </c>
      <c r="AF10" s="240">
        <v>3207.4146052000001</v>
      </c>
      <c r="AG10" s="240">
        <v>3217.0904512000002</v>
      </c>
      <c r="AH10" s="240">
        <v>3224.5156243000001</v>
      </c>
      <c r="AI10" s="240">
        <v>3231.5331188</v>
      </c>
      <c r="AJ10" s="240">
        <v>3237.7835350999999</v>
      </c>
      <c r="AK10" s="240">
        <v>3244.2552221000001</v>
      </c>
      <c r="AL10" s="240">
        <v>3250.5887800999999</v>
      </c>
      <c r="AM10" s="240">
        <v>3254.5084612000001</v>
      </c>
      <c r="AN10" s="240">
        <v>3262.2725722999999</v>
      </c>
      <c r="AO10" s="240">
        <v>3271.6053652000001</v>
      </c>
      <c r="AP10" s="240">
        <v>3285.6290921</v>
      </c>
      <c r="AQ10" s="240">
        <v>3295.75756</v>
      </c>
      <c r="AR10" s="240">
        <v>3305.1130210000001</v>
      </c>
      <c r="AS10" s="240">
        <v>3313.2431824999999</v>
      </c>
      <c r="AT10" s="240">
        <v>3321.3918487999999</v>
      </c>
      <c r="AU10" s="240">
        <v>3329.1067274000002</v>
      </c>
      <c r="AV10" s="240">
        <v>3337.2538316999999</v>
      </c>
      <c r="AW10" s="240">
        <v>3343.4516248999998</v>
      </c>
      <c r="AX10" s="240">
        <v>3348.5661203</v>
      </c>
      <c r="AY10" s="240">
        <v>3349.1874699</v>
      </c>
      <c r="AZ10" s="240">
        <v>3354.6927559000001</v>
      </c>
      <c r="BA10" s="240">
        <v>3361.6721300999998</v>
      </c>
      <c r="BB10" s="333">
        <v>3372.4119999999998</v>
      </c>
      <c r="BC10" s="333">
        <v>3380.625</v>
      </c>
      <c r="BD10" s="333">
        <v>3388.596</v>
      </c>
      <c r="BE10" s="333">
        <v>3396.3380000000002</v>
      </c>
      <c r="BF10" s="333">
        <v>3403.819</v>
      </c>
      <c r="BG10" s="333">
        <v>3411.0509999999999</v>
      </c>
      <c r="BH10" s="333">
        <v>3417.6889999999999</v>
      </c>
      <c r="BI10" s="333">
        <v>3424.6819999999998</v>
      </c>
      <c r="BJ10" s="333">
        <v>3431.6849999999999</v>
      </c>
      <c r="BK10" s="333">
        <v>3438.989</v>
      </c>
      <c r="BL10" s="333">
        <v>3445.7910000000002</v>
      </c>
      <c r="BM10" s="333">
        <v>3452.384</v>
      </c>
      <c r="BN10" s="333">
        <v>3458.7840000000001</v>
      </c>
      <c r="BO10" s="333">
        <v>3464.944</v>
      </c>
      <c r="BP10" s="333">
        <v>3470.8809999999999</v>
      </c>
      <c r="BQ10" s="333">
        <v>3476.1210000000001</v>
      </c>
      <c r="BR10" s="333">
        <v>3481.9690000000001</v>
      </c>
      <c r="BS10" s="333">
        <v>3487.951</v>
      </c>
      <c r="BT10" s="333">
        <v>3494.0659999999998</v>
      </c>
      <c r="BU10" s="333">
        <v>3500.3139999999999</v>
      </c>
      <c r="BV10" s="333">
        <v>3506.6959999999999</v>
      </c>
    </row>
    <row r="11" spans="1:74" ht="11.1" customHeight="1" x14ac:dyDescent="0.2">
      <c r="A11" s="148" t="s">
        <v>876</v>
      </c>
      <c r="B11" s="210" t="s">
        <v>561</v>
      </c>
      <c r="C11" s="240">
        <v>770.72974910999994</v>
      </c>
      <c r="D11" s="240">
        <v>772.21188240000004</v>
      </c>
      <c r="E11" s="240">
        <v>774.62529056999995</v>
      </c>
      <c r="F11" s="240">
        <v>780.46314659999996</v>
      </c>
      <c r="G11" s="240">
        <v>782.86922480999999</v>
      </c>
      <c r="H11" s="240">
        <v>784.33669816999998</v>
      </c>
      <c r="I11" s="240">
        <v>784.05146117000004</v>
      </c>
      <c r="J11" s="240">
        <v>784.25230397999997</v>
      </c>
      <c r="K11" s="240">
        <v>784.12512107999999</v>
      </c>
      <c r="L11" s="240">
        <v>783.25516932999994</v>
      </c>
      <c r="M11" s="240">
        <v>782.78299239</v>
      </c>
      <c r="N11" s="240">
        <v>782.29384712000001</v>
      </c>
      <c r="O11" s="240">
        <v>780.62283373000002</v>
      </c>
      <c r="P11" s="240">
        <v>780.97342662000005</v>
      </c>
      <c r="Q11" s="240">
        <v>782.18072600000005</v>
      </c>
      <c r="R11" s="240">
        <v>785.71828407999999</v>
      </c>
      <c r="S11" s="240">
        <v>787.53383233</v>
      </c>
      <c r="T11" s="240">
        <v>789.10092293000002</v>
      </c>
      <c r="U11" s="240">
        <v>789.94960593999997</v>
      </c>
      <c r="V11" s="240">
        <v>791.37224373000004</v>
      </c>
      <c r="W11" s="240">
        <v>792.89888633999999</v>
      </c>
      <c r="X11" s="240">
        <v>794.99916536000001</v>
      </c>
      <c r="Y11" s="240">
        <v>796.38159394000002</v>
      </c>
      <c r="Z11" s="240">
        <v>797.51580365999996</v>
      </c>
      <c r="AA11" s="240">
        <v>797.77968370999997</v>
      </c>
      <c r="AB11" s="240">
        <v>798.88403882</v>
      </c>
      <c r="AC11" s="240">
        <v>800.20675816000005</v>
      </c>
      <c r="AD11" s="240">
        <v>802.09636401</v>
      </c>
      <c r="AE11" s="240">
        <v>803.59442013</v>
      </c>
      <c r="AF11" s="240">
        <v>805.04944880000005</v>
      </c>
      <c r="AG11" s="240">
        <v>806.18167947999996</v>
      </c>
      <c r="AH11" s="240">
        <v>807.76048114000002</v>
      </c>
      <c r="AI11" s="240">
        <v>809.50608324999996</v>
      </c>
      <c r="AJ11" s="240">
        <v>812.20910498000001</v>
      </c>
      <c r="AK11" s="240">
        <v>813.6953436</v>
      </c>
      <c r="AL11" s="240">
        <v>814.75541829999997</v>
      </c>
      <c r="AM11" s="240">
        <v>813.96797007999999</v>
      </c>
      <c r="AN11" s="240">
        <v>815.24173614999995</v>
      </c>
      <c r="AO11" s="240">
        <v>817.15535752000005</v>
      </c>
      <c r="AP11" s="240">
        <v>820.84910115000002</v>
      </c>
      <c r="AQ11" s="240">
        <v>823.18723293000005</v>
      </c>
      <c r="AR11" s="240">
        <v>825.31001980999997</v>
      </c>
      <c r="AS11" s="240">
        <v>827.14979101999995</v>
      </c>
      <c r="AT11" s="240">
        <v>828.89264116000004</v>
      </c>
      <c r="AU11" s="240">
        <v>830.47089947999996</v>
      </c>
      <c r="AV11" s="240">
        <v>832.00560823000001</v>
      </c>
      <c r="AW11" s="240">
        <v>833.16390118000004</v>
      </c>
      <c r="AX11" s="240">
        <v>834.06682060000003</v>
      </c>
      <c r="AY11" s="240">
        <v>833.93203014000005</v>
      </c>
      <c r="AZ11" s="240">
        <v>834.91095475999998</v>
      </c>
      <c r="BA11" s="240">
        <v>836.22125811000001</v>
      </c>
      <c r="BB11" s="333">
        <v>838.27089999999998</v>
      </c>
      <c r="BC11" s="333">
        <v>839.93799999999999</v>
      </c>
      <c r="BD11" s="333">
        <v>841.63049999999998</v>
      </c>
      <c r="BE11" s="333">
        <v>843.48400000000004</v>
      </c>
      <c r="BF11" s="333">
        <v>845.12549999999999</v>
      </c>
      <c r="BG11" s="333">
        <v>846.69050000000004</v>
      </c>
      <c r="BH11" s="333">
        <v>848.17460000000005</v>
      </c>
      <c r="BI11" s="333">
        <v>849.59010000000001</v>
      </c>
      <c r="BJ11" s="333">
        <v>850.9325</v>
      </c>
      <c r="BK11" s="333">
        <v>852.18460000000005</v>
      </c>
      <c r="BL11" s="333">
        <v>853.39380000000006</v>
      </c>
      <c r="BM11" s="333">
        <v>854.54290000000003</v>
      </c>
      <c r="BN11" s="333">
        <v>855.62649999999996</v>
      </c>
      <c r="BO11" s="333">
        <v>856.65949999999998</v>
      </c>
      <c r="BP11" s="333">
        <v>857.63649999999996</v>
      </c>
      <c r="BQ11" s="333">
        <v>858.45910000000003</v>
      </c>
      <c r="BR11" s="333">
        <v>859.39790000000005</v>
      </c>
      <c r="BS11" s="333">
        <v>860.35440000000006</v>
      </c>
      <c r="BT11" s="333">
        <v>861.3288</v>
      </c>
      <c r="BU11" s="333">
        <v>862.32090000000005</v>
      </c>
      <c r="BV11" s="333">
        <v>863.33079999999995</v>
      </c>
    </row>
    <row r="12" spans="1:74" ht="11.1" customHeight="1" x14ac:dyDescent="0.2">
      <c r="A12" s="148" t="s">
        <v>877</v>
      </c>
      <c r="B12" s="210" t="s">
        <v>562</v>
      </c>
      <c r="C12" s="240">
        <v>2154.3044792999999</v>
      </c>
      <c r="D12" s="240">
        <v>2161.9742501000001</v>
      </c>
      <c r="E12" s="240">
        <v>2163.3475582000001</v>
      </c>
      <c r="F12" s="240">
        <v>2145.0264851000002</v>
      </c>
      <c r="G12" s="240">
        <v>2143.8553069999998</v>
      </c>
      <c r="H12" s="240">
        <v>2146.4361051999999</v>
      </c>
      <c r="I12" s="240">
        <v>2160.2063229</v>
      </c>
      <c r="J12" s="240">
        <v>2164.7129914000002</v>
      </c>
      <c r="K12" s="240">
        <v>2167.3935537000002</v>
      </c>
      <c r="L12" s="240">
        <v>2167.9077132000002</v>
      </c>
      <c r="M12" s="240">
        <v>2167.1912858000001</v>
      </c>
      <c r="N12" s="240">
        <v>2164.9039748</v>
      </c>
      <c r="O12" s="240">
        <v>2156.9512037</v>
      </c>
      <c r="P12" s="240">
        <v>2154.5930579999999</v>
      </c>
      <c r="Q12" s="240">
        <v>2153.7349611999998</v>
      </c>
      <c r="R12" s="240">
        <v>2156.7359363999999</v>
      </c>
      <c r="S12" s="240">
        <v>2157.1086699000002</v>
      </c>
      <c r="T12" s="240">
        <v>2157.2121849</v>
      </c>
      <c r="U12" s="240">
        <v>2156.7267357999999</v>
      </c>
      <c r="V12" s="240">
        <v>2156.5316229999999</v>
      </c>
      <c r="W12" s="240">
        <v>2156.3071008000002</v>
      </c>
      <c r="X12" s="240">
        <v>2155.1440481</v>
      </c>
      <c r="Y12" s="240">
        <v>2155.5425481000002</v>
      </c>
      <c r="Z12" s="240">
        <v>2156.5934796000001</v>
      </c>
      <c r="AA12" s="240">
        <v>2157.0914733999998</v>
      </c>
      <c r="AB12" s="240">
        <v>2160.3512950999998</v>
      </c>
      <c r="AC12" s="240">
        <v>2165.1675753999998</v>
      </c>
      <c r="AD12" s="240">
        <v>2174.7835043999999</v>
      </c>
      <c r="AE12" s="240">
        <v>2180.2803091999999</v>
      </c>
      <c r="AF12" s="240">
        <v>2184.9011801000001</v>
      </c>
      <c r="AG12" s="240">
        <v>2188.0809789999998</v>
      </c>
      <c r="AH12" s="240">
        <v>2191.3738351000002</v>
      </c>
      <c r="AI12" s="240">
        <v>2194.2146106</v>
      </c>
      <c r="AJ12" s="240">
        <v>2194.6966937000002</v>
      </c>
      <c r="AK12" s="240">
        <v>2198.0632667</v>
      </c>
      <c r="AL12" s="240">
        <v>2202.4077177999998</v>
      </c>
      <c r="AM12" s="240">
        <v>2206.7747411</v>
      </c>
      <c r="AN12" s="240">
        <v>2213.7914279000001</v>
      </c>
      <c r="AO12" s="240">
        <v>2222.5024724</v>
      </c>
      <c r="AP12" s="240">
        <v>2236.9272025999999</v>
      </c>
      <c r="AQ12" s="240">
        <v>2246.0124663000001</v>
      </c>
      <c r="AR12" s="240">
        <v>2253.7775916000001</v>
      </c>
      <c r="AS12" s="240">
        <v>2258.6018540999999</v>
      </c>
      <c r="AT12" s="240">
        <v>2264.9422460000001</v>
      </c>
      <c r="AU12" s="240">
        <v>2271.1780429</v>
      </c>
      <c r="AV12" s="240">
        <v>2278.6701493</v>
      </c>
      <c r="AW12" s="240">
        <v>2283.6760777</v>
      </c>
      <c r="AX12" s="240">
        <v>2287.5567326999999</v>
      </c>
      <c r="AY12" s="240">
        <v>2287.6564262000002</v>
      </c>
      <c r="AZ12" s="240">
        <v>2291.2783006</v>
      </c>
      <c r="BA12" s="240">
        <v>2295.7666675999999</v>
      </c>
      <c r="BB12" s="333">
        <v>2302.4479999999999</v>
      </c>
      <c r="BC12" s="333">
        <v>2307.674</v>
      </c>
      <c r="BD12" s="333">
        <v>2312.7730000000001</v>
      </c>
      <c r="BE12" s="333">
        <v>2316.9690000000001</v>
      </c>
      <c r="BF12" s="333">
        <v>2322.39</v>
      </c>
      <c r="BG12" s="333">
        <v>2328.2640000000001</v>
      </c>
      <c r="BH12" s="333">
        <v>2335.3209999999999</v>
      </c>
      <c r="BI12" s="333">
        <v>2341.5509999999999</v>
      </c>
      <c r="BJ12" s="333">
        <v>2347.6849999999999</v>
      </c>
      <c r="BK12" s="333">
        <v>2353.9299999999998</v>
      </c>
      <c r="BL12" s="333">
        <v>2359.7179999999998</v>
      </c>
      <c r="BM12" s="333">
        <v>2365.2539999999999</v>
      </c>
      <c r="BN12" s="333">
        <v>2370.5990000000002</v>
      </c>
      <c r="BO12" s="333">
        <v>2375.5889999999999</v>
      </c>
      <c r="BP12" s="333">
        <v>2380.2829999999999</v>
      </c>
      <c r="BQ12" s="333">
        <v>2384.4</v>
      </c>
      <c r="BR12" s="333">
        <v>2388.7139999999999</v>
      </c>
      <c r="BS12" s="333">
        <v>2392.9430000000002</v>
      </c>
      <c r="BT12" s="333">
        <v>2397.087</v>
      </c>
      <c r="BU12" s="333">
        <v>2401.1469999999999</v>
      </c>
      <c r="BV12" s="333">
        <v>2405.1210000000001</v>
      </c>
    </row>
    <row r="13" spans="1:74" ht="11.1" customHeight="1" x14ac:dyDescent="0.2">
      <c r="A13" s="148" t="s">
        <v>878</v>
      </c>
      <c r="B13" s="210" t="s">
        <v>563</v>
      </c>
      <c r="C13" s="240">
        <v>1105.5057420999999</v>
      </c>
      <c r="D13" s="240">
        <v>1108.5972165000001</v>
      </c>
      <c r="E13" s="240">
        <v>1111.1553019999999</v>
      </c>
      <c r="F13" s="240">
        <v>1112.8177381</v>
      </c>
      <c r="G13" s="240">
        <v>1114.580741</v>
      </c>
      <c r="H13" s="240">
        <v>1116.0820503</v>
      </c>
      <c r="I13" s="240">
        <v>1116.3791020000001</v>
      </c>
      <c r="J13" s="240">
        <v>1118.0639471</v>
      </c>
      <c r="K13" s="240">
        <v>1120.1940215</v>
      </c>
      <c r="L13" s="240">
        <v>1124.0432249999999</v>
      </c>
      <c r="M13" s="240">
        <v>1126.1083335000001</v>
      </c>
      <c r="N13" s="240">
        <v>1127.6632466000001</v>
      </c>
      <c r="O13" s="240">
        <v>1127.4223847000001</v>
      </c>
      <c r="P13" s="240">
        <v>1128.9210917</v>
      </c>
      <c r="Q13" s="240">
        <v>1130.8737881</v>
      </c>
      <c r="R13" s="240">
        <v>1133.2284340000001</v>
      </c>
      <c r="S13" s="240">
        <v>1136.1281389000001</v>
      </c>
      <c r="T13" s="240">
        <v>1139.5208631</v>
      </c>
      <c r="U13" s="240">
        <v>1145.2055326</v>
      </c>
      <c r="V13" s="240">
        <v>1148.2351005</v>
      </c>
      <c r="W13" s="240">
        <v>1150.4084929000001</v>
      </c>
      <c r="X13" s="240">
        <v>1150.3805367</v>
      </c>
      <c r="Y13" s="240">
        <v>1151.8504582</v>
      </c>
      <c r="Z13" s="240">
        <v>1153.473084</v>
      </c>
      <c r="AA13" s="240">
        <v>1154.9879609</v>
      </c>
      <c r="AB13" s="240">
        <v>1157.1113356000001</v>
      </c>
      <c r="AC13" s="240">
        <v>1159.5827546999999</v>
      </c>
      <c r="AD13" s="240">
        <v>1161.7712796999999</v>
      </c>
      <c r="AE13" s="240">
        <v>1165.4119915000001</v>
      </c>
      <c r="AF13" s="240">
        <v>1169.8739516000001</v>
      </c>
      <c r="AG13" s="240">
        <v>1177.6227871000001</v>
      </c>
      <c r="AH13" s="240">
        <v>1181.8780236</v>
      </c>
      <c r="AI13" s="240">
        <v>1185.1052881000001</v>
      </c>
      <c r="AJ13" s="240">
        <v>1185.5323827</v>
      </c>
      <c r="AK13" s="240">
        <v>1188.0328517999999</v>
      </c>
      <c r="AL13" s="240">
        <v>1190.8344973999999</v>
      </c>
      <c r="AM13" s="240">
        <v>1193.8172371000001</v>
      </c>
      <c r="AN13" s="240">
        <v>1197.3112976</v>
      </c>
      <c r="AO13" s="240">
        <v>1201.1965964999999</v>
      </c>
      <c r="AP13" s="240">
        <v>1206.1286247999999</v>
      </c>
      <c r="AQ13" s="240">
        <v>1210.3047819999999</v>
      </c>
      <c r="AR13" s="240">
        <v>1214.3805591</v>
      </c>
      <c r="AS13" s="240">
        <v>1218.7297397</v>
      </c>
      <c r="AT13" s="240">
        <v>1222.3244192</v>
      </c>
      <c r="AU13" s="240">
        <v>1225.5383810999999</v>
      </c>
      <c r="AV13" s="240">
        <v>1228.2909698000001</v>
      </c>
      <c r="AW13" s="240">
        <v>1230.8039879999999</v>
      </c>
      <c r="AX13" s="240">
        <v>1232.9967802000001</v>
      </c>
      <c r="AY13" s="240">
        <v>1233.7326393999999</v>
      </c>
      <c r="AZ13" s="240">
        <v>1236.1375098000001</v>
      </c>
      <c r="BA13" s="240">
        <v>1239.0746842999999</v>
      </c>
      <c r="BB13" s="333">
        <v>1243.367</v>
      </c>
      <c r="BC13" s="333">
        <v>1246.752</v>
      </c>
      <c r="BD13" s="333">
        <v>1250.0509999999999</v>
      </c>
      <c r="BE13" s="333">
        <v>1253.22</v>
      </c>
      <c r="BF13" s="333">
        <v>1256.383</v>
      </c>
      <c r="BG13" s="333">
        <v>1259.4949999999999</v>
      </c>
      <c r="BH13" s="333">
        <v>1262.6110000000001</v>
      </c>
      <c r="BI13" s="333">
        <v>1265.578</v>
      </c>
      <c r="BJ13" s="333">
        <v>1268.452</v>
      </c>
      <c r="BK13" s="333">
        <v>1271.075</v>
      </c>
      <c r="BL13" s="333">
        <v>1273.8820000000001</v>
      </c>
      <c r="BM13" s="333">
        <v>1276.7149999999999</v>
      </c>
      <c r="BN13" s="333">
        <v>1279.7829999999999</v>
      </c>
      <c r="BO13" s="333">
        <v>1282.5119999999999</v>
      </c>
      <c r="BP13" s="333">
        <v>1285.1099999999999</v>
      </c>
      <c r="BQ13" s="333">
        <v>1287.4939999999999</v>
      </c>
      <c r="BR13" s="333">
        <v>1289.895</v>
      </c>
      <c r="BS13" s="333">
        <v>1292.23</v>
      </c>
      <c r="BT13" s="333">
        <v>1294.4970000000001</v>
      </c>
      <c r="BU13" s="333">
        <v>1296.6980000000001</v>
      </c>
      <c r="BV13" s="333">
        <v>1298.8309999999999</v>
      </c>
    </row>
    <row r="14" spans="1:74" ht="11.1" customHeight="1" x14ac:dyDescent="0.2">
      <c r="A14" s="148" t="s">
        <v>879</v>
      </c>
      <c r="B14" s="210" t="s">
        <v>564</v>
      </c>
      <c r="C14" s="240">
        <v>3172.8116312000002</v>
      </c>
      <c r="D14" s="240">
        <v>3191.8003419000001</v>
      </c>
      <c r="E14" s="240">
        <v>3209.3446060000001</v>
      </c>
      <c r="F14" s="240">
        <v>3229.4695713999999</v>
      </c>
      <c r="G14" s="240">
        <v>3241.1060815000001</v>
      </c>
      <c r="H14" s="240">
        <v>3248.2792841999999</v>
      </c>
      <c r="I14" s="240">
        <v>3244.5884901999998</v>
      </c>
      <c r="J14" s="240">
        <v>3247.6355948999999</v>
      </c>
      <c r="K14" s="240">
        <v>3251.0199090000001</v>
      </c>
      <c r="L14" s="240">
        <v>3249.2648856000001</v>
      </c>
      <c r="M14" s="240">
        <v>3257.4310288000001</v>
      </c>
      <c r="N14" s="240">
        <v>3270.0417917</v>
      </c>
      <c r="O14" s="240">
        <v>3298.5423937</v>
      </c>
      <c r="P14" s="240">
        <v>3311.4584811999998</v>
      </c>
      <c r="Q14" s="240">
        <v>3320.2352737000001</v>
      </c>
      <c r="R14" s="240">
        <v>3317.5173015</v>
      </c>
      <c r="S14" s="240">
        <v>3323.5321064</v>
      </c>
      <c r="T14" s="240">
        <v>3330.9242184999998</v>
      </c>
      <c r="U14" s="240">
        <v>3342.3613613000002</v>
      </c>
      <c r="V14" s="240">
        <v>3350.5072954000002</v>
      </c>
      <c r="W14" s="240">
        <v>3358.0297440999998</v>
      </c>
      <c r="X14" s="240">
        <v>3363.6289929</v>
      </c>
      <c r="Y14" s="240">
        <v>3370.8792567999999</v>
      </c>
      <c r="Z14" s="240">
        <v>3378.4808214</v>
      </c>
      <c r="AA14" s="240">
        <v>3383.8595193000001</v>
      </c>
      <c r="AB14" s="240">
        <v>3394.0943105000001</v>
      </c>
      <c r="AC14" s="240">
        <v>3406.6110276999998</v>
      </c>
      <c r="AD14" s="240">
        <v>3426.9770706999998</v>
      </c>
      <c r="AE14" s="240">
        <v>3439.8820900999999</v>
      </c>
      <c r="AF14" s="240">
        <v>3450.8934856999999</v>
      </c>
      <c r="AG14" s="240">
        <v>3454.6737404999999</v>
      </c>
      <c r="AH14" s="240">
        <v>3465.9010260999999</v>
      </c>
      <c r="AI14" s="240">
        <v>3479.2378256000002</v>
      </c>
      <c r="AJ14" s="240">
        <v>3500.9752527000001</v>
      </c>
      <c r="AK14" s="240">
        <v>3513.8127447000002</v>
      </c>
      <c r="AL14" s="240">
        <v>3524.0414154</v>
      </c>
      <c r="AM14" s="240">
        <v>3526.6455586000002</v>
      </c>
      <c r="AN14" s="240">
        <v>3535.4183662</v>
      </c>
      <c r="AO14" s="240">
        <v>3545.3441321999999</v>
      </c>
      <c r="AP14" s="240">
        <v>3557.7804587000001</v>
      </c>
      <c r="AQ14" s="240">
        <v>3568.9939393999998</v>
      </c>
      <c r="AR14" s="240">
        <v>3580.3421766000001</v>
      </c>
      <c r="AS14" s="240">
        <v>3593.4112148999998</v>
      </c>
      <c r="AT14" s="240">
        <v>3603.8394315</v>
      </c>
      <c r="AU14" s="240">
        <v>3613.2128711999999</v>
      </c>
      <c r="AV14" s="240">
        <v>3621.637236</v>
      </c>
      <c r="AW14" s="240">
        <v>3628.8218449999999</v>
      </c>
      <c r="AX14" s="240">
        <v>3634.8724004999999</v>
      </c>
      <c r="AY14" s="240">
        <v>3636.0114890999998</v>
      </c>
      <c r="AZ14" s="240">
        <v>3642.6269972999999</v>
      </c>
      <c r="BA14" s="240">
        <v>3650.9415118000002</v>
      </c>
      <c r="BB14" s="333">
        <v>3663.748</v>
      </c>
      <c r="BC14" s="333">
        <v>3673.366</v>
      </c>
      <c r="BD14" s="333">
        <v>3682.5880000000002</v>
      </c>
      <c r="BE14" s="333">
        <v>3691.1129999999998</v>
      </c>
      <c r="BF14" s="333">
        <v>3699.7689999999998</v>
      </c>
      <c r="BG14" s="333">
        <v>3708.2559999999999</v>
      </c>
      <c r="BH14" s="333">
        <v>3716.877</v>
      </c>
      <c r="BI14" s="333">
        <v>3724.797</v>
      </c>
      <c r="BJ14" s="333">
        <v>3732.3209999999999</v>
      </c>
      <c r="BK14" s="333">
        <v>3739.4140000000002</v>
      </c>
      <c r="BL14" s="333">
        <v>3746.1680000000001</v>
      </c>
      <c r="BM14" s="333">
        <v>3752.55</v>
      </c>
      <c r="BN14" s="333">
        <v>3758.277</v>
      </c>
      <c r="BO14" s="333">
        <v>3764.1260000000002</v>
      </c>
      <c r="BP14" s="333">
        <v>3769.8150000000001</v>
      </c>
      <c r="BQ14" s="333">
        <v>3775.1970000000001</v>
      </c>
      <c r="BR14" s="333">
        <v>3780.674</v>
      </c>
      <c r="BS14" s="333">
        <v>3786.1</v>
      </c>
      <c r="BT14" s="333">
        <v>3791.4749999999999</v>
      </c>
      <c r="BU14" s="333">
        <v>3796.8</v>
      </c>
      <c r="BV14" s="333">
        <v>3802.0729999999999</v>
      </c>
    </row>
    <row r="15" spans="1:74" ht="11.1" customHeight="1" x14ac:dyDescent="0.2">
      <c r="A15" s="148"/>
      <c r="B15" s="168" t="s">
        <v>1203</v>
      </c>
      <c r="C15" s="245"/>
      <c r="D15" s="245"/>
      <c r="E15" s="245"/>
      <c r="F15" s="245"/>
      <c r="G15" s="245"/>
      <c r="H15" s="245"/>
      <c r="I15" s="245"/>
      <c r="J15" s="245"/>
      <c r="K15" s="245"/>
      <c r="L15" s="245"/>
      <c r="M15" s="245"/>
      <c r="N15" s="245"/>
      <c r="O15" s="245"/>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345"/>
      <c r="BC15" s="345"/>
      <c r="BD15" s="345"/>
      <c r="BE15" s="345"/>
      <c r="BF15" s="345"/>
      <c r="BG15" s="345"/>
      <c r="BH15" s="345"/>
      <c r="BI15" s="345"/>
      <c r="BJ15" s="345"/>
      <c r="BK15" s="345"/>
      <c r="BL15" s="345"/>
      <c r="BM15" s="345"/>
      <c r="BN15" s="345"/>
      <c r="BO15" s="345"/>
      <c r="BP15" s="345"/>
      <c r="BQ15" s="345"/>
      <c r="BR15" s="345"/>
      <c r="BS15" s="345"/>
      <c r="BT15" s="345"/>
      <c r="BU15" s="345"/>
      <c r="BV15" s="345"/>
    </row>
    <row r="16" spans="1:74" ht="11.1" customHeight="1" x14ac:dyDescent="0.2">
      <c r="A16" s="148" t="s">
        <v>880</v>
      </c>
      <c r="B16" s="210" t="s">
        <v>557</v>
      </c>
      <c r="C16" s="258">
        <v>98.742080095000006</v>
      </c>
      <c r="D16" s="258">
        <v>98.511193366000001</v>
      </c>
      <c r="E16" s="258">
        <v>98.351751444000001</v>
      </c>
      <c r="F16" s="258">
        <v>98.364440900999995</v>
      </c>
      <c r="G16" s="258">
        <v>98.272373662000007</v>
      </c>
      <c r="H16" s="258">
        <v>98.176236299999999</v>
      </c>
      <c r="I16" s="258">
        <v>98.149657907000005</v>
      </c>
      <c r="J16" s="258">
        <v>97.990158477999998</v>
      </c>
      <c r="K16" s="258">
        <v>97.771367106</v>
      </c>
      <c r="L16" s="258">
        <v>97.336753406</v>
      </c>
      <c r="M16" s="258">
        <v>97.116775938000004</v>
      </c>
      <c r="N16" s="258">
        <v>96.954904315999997</v>
      </c>
      <c r="O16" s="258">
        <v>96.982350021000002</v>
      </c>
      <c r="P16" s="258">
        <v>96.838281481999999</v>
      </c>
      <c r="Q16" s="258">
        <v>96.653910179999997</v>
      </c>
      <c r="R16" s="258">
        <v>96.264784923999997</v>
      </c>
      <c r="S16" s="258">
        <v>96.123146485000007</v>
      </c>
      <c r="T16" s="258">
        <v>96.064543676</v>
      </c>
      <c r="U16" s="258">
        <v>96.167233421000006</v>
      </c>
      <c r="V16" s="258">
        <v>96.216009173000003</v>
      </c>
      <c r="W16" s="258">
        <v>96.289127858000001</v>
      </c>
      <c r="X16" s="258">
        <v>96.400791182999995</v>
      </c>
      <c r="Y16" s="258">
        <v>96.511944454000002</v>
      </c>
      <c r="Z16" s="258">
        <v>96.636789378000003</v>
      </c>
      <c r="AA16" s="258">
        <v>96.782678812</v>
      </c>
      <c r="AB16" s="258">
        <v>96.929392398999994</v>
      </c>
      <c r="AC16" s="258">
        <v>97.084282995999999</v>
      </c>
      <c r="AD16" s="258">
        <v>97.402096006999997</v>
      </c>
      <c r="AE16" s="258">
        <v>97.457281573000003</v>
      </c>
      <c r="AF16" s="258">
        <v>97.404585096999995</v>
      </c>
      <c r="AG16" s="258">
        <v>96.883588497000005</v>
      </c>
      <c r="AH16" s="258">
        <v>96.885441498999995</v>
      </c>
      <c r="AI16" s="258">
        <v>97.049726019000005</v>
      </c>
      <c r="AJ16" s="258">
        <v>97.706881953000007</v>
      </c>
      <c r="AK16" s="258">
        <v>97.948199592999998</v>
      </c>
      <c r="AL16" s="258">
        <v>98.104118831999997</v>
      </c>
      <c r="AM16" s="258">
        <v>98.037461547000007</v>
      </c>
      <c r="AN16" s="258">
        <v>98.125467576999995</v>
      </c>
      <c r="AO16" s="258">
        <v>98.230958799000007</v>
      </c>
      <c r="AP16" s="258">
        <v>98.329178151999997</v>
      </c>
      <c r="AQ16" s="258">
        <v>98.488207552999995</v>
      </c>
      <c r="AR16" s="258">
        <v>98.683289940999998</v>
      </c>
      <c r="AS16" s="258">
        <v>99.173252711999993</v>
      </c>
      <c r="AT16" s="258">
        <v>99.246320530000006</v>
      </c>
      <c r="AU16" s="258">
        <v>99.161320787999998</v>
      </c>
      <c r="AV16" s="258">
        <v>98.624449592000005</v>
      </c>
      <c r="AW16" s="258">
        <v>98.443667653999995</v>
      </c>
      <c r="AX16" s="258">
        <v>98.325171079</v>
      </c>
      <c r="AY16" s="258">
        <v>98.245649322999995</v>
      </c>
      <c r="AZ16" s="258">
        <v>98.26920638</v>
      </c>
      <c r="BA16" s="258">
        <v>98.372531706999993</v>
      </c>
      <c r="BB16" s="346">
        <v>98.648480000000006</v>
      </c>
      <c r="BC16" s="346">
        <v>98.841700000000003</v>
      </c>
      <c r="BD16" s="346">
        <v>99.045050000000003</v>
      </c>
      <c r="BE16" s="346">
        <v>99.285430000000005</v>
      </c>
      <c r="BF16" s="346">
        <v>99.488839999999996</v>
      </c>
      <c r="BG16" s="346">
        <v>99.682190000000006</v>
      </c>
      <c r="BH16" s="346">
        <v>99.869439999999997</v>
      </c>
      <c r="BI16" s="346">
        <v>100.0397</v>
      </c>
      <c r="BJ16" s="346">
        <v>100.1969</v>
      </c>
      <c r="BK16" s="346">
        <v>100.36369999999999</v>
      </c>
      <c r="BL16" s="346">
        <v>100.47790000000001</v>
      </c>
      <c r="BM16" s="346">
        <v>100.5622</v>
      </c>
      <c r="BN16" s="346">
        <v>100.553</v>
      </c>
      <c r="BO16" s="346">
        <v>100.6249</v>
      </c>
      <c r="BP16" s="346">
        <v>100.7144</v>
      </c>
      <c r="BQ16" s="346">
        <v>100.8415</v>
      </c>
      <c r="BR16" s="346">
        <v>100.9513</v>
      </c>
      <c r="BS16" s="346">
        <v>101.0638</v>
      </c>
      <c r="BT16" s="346">
        <v>101.1789</v>
      </c>
      <c r="BU16" s="346">
        <v>101.2968</v>
      </c>
      <c r="BV16" s="346">
        <v>101.4174</v>
      </c>
    </row>
    <row r="17" spans="1:74" ht="11.1" customHeight="1" x14ac:dyDescent="0.2">
      <c r="A17" s="148" t="s">
        <v>881</v>
      </c>
      <c r="B17" s="210" t="s">
        <v>590</v>
      </c>
      <c r="C17" s="258">
        <v>99.319808125999998</v>
      </c>
      <c r="D17" s="258">
        <v>99.060007287999994</v>
      </c>
      <c r="E17" s="258">
        <v>98.864241594999996</v>
      </c>
      <c r="F17" s="258">
        <v>98.779502711000006</v>
      </c>
      <c r="G17" s="258">
        <v>98.676563564000006</v>
      </c>
      <c r="H17" s="258">
        <v>98.602415815000001</v>
      </c>
      <c r="I17" s="258">
        <v>98.713837228000003</v>
      </c>
      <c r="J17" s="258">
        <v>98.579688954999995</v>
      </c>
      <c r="K17" s="258">
        <v>98.356748760000002</v>
      </c>
      <c r="L17" s="258">
        <v>97.810147153000003</v>
      </c>
      <c r="M17" s="258">
        <v>97.585775228000003</v>
      </c>
      <c r="N17" s="258">
        <v>97.448763494999994</v>
      </c>
      <c r="O17" s="258">
        <v>97.617900769000002</v>
      </c>
      <c r="P17" s="258">
        <v>97.491517813000002</v>
      </c>
      <c r="Q17" s="258">
        <v>97.288403441</v>
      </c>
      <c r="R17" s="258">
        <v>96.789095235999994</v>
      </c>
      <c r="S17" s="258">
        <v>96.597114841999996</v>
      </c>
      <c r="T17" s="258">
        <v>96.492999843999996</v>
      </c>
      <c r="U17" s="258">
        <v>96.530792637000005</v>
      </c>
      <c r="V17" s="258">
        <v>96.561876634000001</v>
      </c>
      <c r="W17" s="258">
        <v>96.640294229999995</v>
      </c>
      <c r="X17" s="258">
        <v>96.851314142000007</v>
      </c>
      <c r="Y17" s="258">
        <v>96.960447399000003</v>
      </c>
      <c r="Z17" s="258">
        <v>97.052962718000003</v>
      </c>
      <c r="AA17" s="258">
        <v>97.071641170000007</v>
      </c>
      <c r="AB17" s="258">
        <v>97.173834808999999</v>
      </c>
      <c r="AC17" s="258">
        <v>97.302324705000004</v>
      </c>
      <c r="AD17" s="258">
        <v>97.680882099000002</v>
      </c>
      <c r="AE17" s="258">
        <v>97.694136080000007</v>
      </c>
      <c r="AF17" s="258">
        <v>97.565857889</v>
      </c>
      <c r="AG17" s="258">
        <v>96.843881707999998</v>
      </c>
      <c r="AH17" s="258">
        <v>96.771663532000005</v>
      </c>
      <c r="AI17" s="258">
        <v>96.897037546999996</v>
      </c>
      <c r="AJ17" s="258">
        <v>97.600703358000004</v>
      </c>
      <c r="AK17" s="258">
        <v>97.835737046000006</v>
      </c>
      <c r="AL17" s="258">
        <v>97.982838216000005</v>
      </c>
      <c r="AM17" s="258">
        <v>97.897398557000002</v>
      </c>
      <c r="AN17" s="258">
        <v>97.977090931000006</v>
      </c>
      <c r="AO17" s="258">
        <v>98.077307023000003</v>
      </c>
      <c r="AP17" s="258">
        <v>98.169325939999993</v>
      </c>
      <c r="AQ17" s="258">
        <v>98.332130140000004</v>
      </c>
      <c r="AR17" s="258">
        <v>98.536998729000004</v>
      </c>
      <c r="AS17" s="258">
        <v>98.967722332999998</v>
      </c>
      <c r="AT17" s="258">
        <v>99.118876731</v>
      </c>
      <c r="AU17" s="258">
        <v>99.174252549000002</v>
      </c>
      <c r="AV17" s="258">
        <v>99.017195543</v>
      </c>
      <c r="AW17" s="258">
        <v>98.968504885000002</v>
      </c>
      <c r="AX17" s="258">
        <v>98.911526331000005</v>
      </c>
      <c r="AY17" s="258">
        <v>98.723334516999998</v>
      </c>
      <c r="AZ17" s="258">
        <v>98.741974192000001</v>
      </c>
      <c r="BA17" s="258">
        <v>98.844519990999999</v>
      </c>
      <c r="BB17" s="346">
        <v>99.112849999999995</v>
      </c>
      <c r="BC17" s="346">
        <v>99.321799999999996</v>
      </c>
      <c r="BD17" s="346">
        <v>99.553250000000006</v>
      </c>
      <c r="BE17" s="346">
        <v>99.852329999999995</v>
      </c>
      <c r="BF17" s="346">
        <v>100.0949</v>
      </c>
      <c r="BG17" s="346">
        <v>100.3262</v>
      </c>
      <c r="BH17" s="346">
        <v>100.54510000000001</v>
      </c>
      <c r="BI17" s="346">
        <v>100.75449999999999</v>
      </c>
      <c r="BJ17" s="346">
        <v>100.9533</v>
      </c>
      <c r="BK17" s="346">
        <v>101.1831</v>
      </c>
      <c r="BL17" s="346">
        <v>101.3297</v>
      </c>
      <c r="BM17" s="346">
        <v>101.4346</v>
      </c>
      <c r="BN17" s="346">
        <v>101.42440000000001</v>
      </c>
      <c r="BO17" s="346">
        <v>101.5012</v>
      </c>
      <c r="BP17" s="346">
        <v>101.5915</v>
      </c>
      <c r="BQ17" s="346">
        <v>101.71469999999999</v>
      </c>
      <c r="BR17" s="346">
        <v>101.8173</v>
      </c>
      <c r="BS17" s="346">
        <v>101.9187</v>
      </c>
      <c r="BT17" s="346">
        <v>102.0189</v>
      </c>
      <c r="BU17" s="346">
        <v>102.11799999999999</v>
      </c>
      <c r="BV17" s="346">
        <v>102.2159</v>
      </c>
    </row>
    <row r="18" spans="1:74" ht="11.1" customHeight="1" x14ac:dyDescent="0.2">
      <c r="A18" s="148" t="s">
        <v>882</v>
      </c>
      <c r="B18" s="210" t="s">
        <v>558</v>
      </c>
      <c r="C18" s="258">
        <v>104.57202710999999</v>
      </c>
      <c r="D18" s="258">
        <v>104.36952731</v>
      </c>
      <c r="E18" s="258">
        <v>104.22756026</v>
      </c>
      <c r="F18" s="258">
        <v>104.15962924999999</v>
      </c>
      <c r="G18" s="258">
        <v>104.12860024</v>
      </c>
      <c r="H18" s="258">
        <v>104.14797651000001</v>
      </c>
      <c r="I18" s="258">
        <v>104.41279457</v>
      </c>
      <c r="J18" s="258">
        <v>104.38670403</v>
      </c>
      <c r="K18" s="258">
        <v>104.26474139</v>
      </c>
      <c r="L18" s="258">
        <v>103.82080009000001</v>
      </c>
      <c r="M18" s="258">
        <v>103.67667317999999</v>
      </c>
      <c r="N18" s="258">
        <v>103.6062541</v>
      </c>
      <c r="O18" s="258">
        <v>103.78217393</v>
      </c>
      <c r="P18" s="258">
        <v>103.72969719</v>
      </c>
      <c r="Q18" s="258">
        <v>103.62145495999999</v>
      </c>
      <c r="R18" s="258">
        <v>103.27586770000001</v>
      </c>
      <c r="S18" s="258">
        <v>103.19227917000001</v>
      </c>
      <c r="T18" s="258">
        <v>103.1891098</v>
      </c>
      <c r="U18" s="258">
        <v>103.32390279000001</v>
      </c>
      <c r="V18" s="258">
        <v>103.4384144</v>
      </c>
      <c r="W18" s="258">
        <v>103.5901878</v>
      </c>
      <c r="X18" s="258">
        <v>103.83607741</v>
      </c>
      <c r="Y18" s="258">
        <v>104.01973357999999</v>
      </c>
      <c r="Z18" s="258">
        <v>104.19801074</v>
      </c>
      <c r="AA18" s="258">
        <v>104.3429842</v>
      </c>
      <c r="AB18" s="258">
        <v>104.53144682999999</v>
      </c>
      <c r="AC18" s="258">
        <v>104.73547394000001</v>
      </c>
      <c r="AD18" s="258">
        <v>105.16431285</v>
      </c>
      <c r="AE18" s="258">
        <v>105.24253344</v>
      </c>
      <c r="AF18" s="258">
        <v>105.17938304</v>
      </c>
      <c r="AG18" s="258">
        <v>104.45903889</v>
      </c>
      <c r="AH18" s="258">
        <v>104.50001355000001</v>
      </c>
      <c r="AI18" s="258">
        <v>104.78648427</v>
      </c>
      <c r="AJ18" s="258">
        <v>105.77267702</v>
      </c>
      <c r="AK18" s="258">
        <v>106.20947038</v>
      </c>
      <c r="AL18" s="258">
        <v>106.55109032</v>
      </c>
      <c r="AM18" s="258">
        <v>106.69007662999999</v>
      </c>
      <c r="AN18" s="258">
        <v>106.92194489000001</v>
      </c>
      <c r="AO18" s="258">
        <v>107.13923489</v>
      </c>
      <c r="AP18" s="258">
        <v>107.25632081000001</v>
      </c>
      <c r="AQ18" s="258">
        <v>107.50867366</v>
      </c>
      <c r="AR18" s="258">
        <v>107.81066761</v>
      </c>
      <c r="AS18" s="258">
        <v>108.41573561</v>
      </c>
      <c r="AT18" s="258">
        <v>108.62693707</v>
      </c>
      <c r="AU18" s="258">
        <v>108.69770493</v>
      </c>
      <c r="AV18" s="258">
        <v>108.43922127</v>
      </c>
      <c r="AW18" s="258">
        <v>108.37073538999999</v>
      </c>
      <c r="AX18" s="258">
        <v>108.30342935</v>
      </c>
      <c r="AY18" s="258">
        <v>108.10969768</v>
      </c>
      <c r="AZ18" s="258">
        <v>108.14045544</v>
      </c>
      <c r="BA18" s="258">
        <v>108.26809716</v>
      </c>
      <c r="BB18" s="346">
        <v>108.5651</v>
      </c>
      <c r="BC18" s="346">
        <v>108.8322</v>
      </c>
      <c r="BD18" s="346">
        <v>109.1417</v>
      </c>
      <c r="BE18" s="346">
        <v>109.5706</v>
      </c>
      <c r="BF18" s="346">
        <v>109.90770000000001</v>
      </c>
      <c r="BG18" s="346">
        <v>110.2296</v>
      </c>
      <c r="BH18" s="346">
        <v>110.5885</v>
      </c>
      <c r="BI18" s="346">
        <v>110.84139999999999</v>
      </c>
      <c r="BJ18" s="346">
        <v>111.0402</v>
      </c>
      <c r="BK18" s="346">
        <v>111.1913</v>
      </c>
      <c r="BL18" s="346">
        <v>111.2774</v>
      </c>
      <c r="BM18" s="346">
        <v>111.3047</v>
      </c>
      <c r="BN18" s="346">
        <v>111.1617</v>
      </c>
      <c r="BO18" s="346">
        <v>111.155</v>
      </c>
      <c r="BP18" s="346">
        <v>111.17319999999999</v>
      </c>
      <c r="BQ18" s="346">
        <v>111.2367</v>
      </c>
      <c r="BR18" s="346">
        <v>111.2891</v>
      </c>
      <c r="BS18" s="346">
        <v>111.35080000000001</v>
      </c>
      <c r="BT18" s="346">
        <v>111.422</v>
      </c>
      <c r="BU18" s="346">
        <v>111.5026</v>
      </c>
      <c r="BV18" s="346">
        <v>111.5925</v>
      </c>
    </row>
    <row r="19" spans="1:74" ht="11.1" customHeight="1" x14ac:dyDescent="0.2">
      <c r="A19" s="148" t="s">
        <v>883</v>
      </c>
      <c r="B19" s="210" t="s">
        <v>559</v>
      </c>
      <c r="C19" s="258">
        <v>102.75078866</v>
      </c>
      <c r="D19" s="258">
        <v>102.50919124000001</v>
      </c>
      <c r="E19" s="258">
        <v>102.29189203999999</v>
      </c>
      <c r="F19" s="258">
        <v>102.07626550000001</v>
      </c>
      <c r="G19" s="258">
        <v>101.92453184999999</v>
      </c>
      <c r="H19" s="258">
        <v>101.81406556</v>
      </c>
      <c r="I19" s="258">
        <v>101.87580579999999</v>
      </c>
      <c r="J19" s="258">
        <v>101.74966981999999</v>
      </c>
      <c r="K19" s="258">
        <v>101.5665968</v>
      </c>
      <c r="L19" s="258">
        <v>101.13662984</v>
      </c>
      <c r="M19" s="258">
        <v>100.98215042</v>
      </c>
      <c r="N19" s="258">
        <v>100.91320164</v>
      </c>
      <c r="O19" s="258">
        <v>101.16652958</v>
      </c>
      <c r="P19" s="258">
        <v>101.09108251000001</v>
      </c>
      <c r="Q19" s="258">
        <v>100.92360653</v>
      </c>
      <c r="R19" s="258">
        <v>100.40148619999999</v>
      </c>
      <c r="S19" s="258">
        <v>100.24691392</v>
      </c>
      <c r="T19" s="258">
        <v>100.19727428</v>
      </c>
      <c r="U19" s="258">
        <v>100.36207287000001</v>
      </c>
      <c r="V19" s="258">
        <v>100.44016929999999</v>
      </c>
      <c r="W19" s="258">
        <v>100.54106917</v>
      </c>
      <c r="X19" s="258">
        <v>100.68079267</v>
      </c>
      <c r="Y19" s="258">
        <v>100.81528427000001</v>
      </c>
      <c r="Z19" s="258">
        <v>100.96056417</v>
      </c>
      <c r="AA19" s="258">
        <v>101.08278457999999</v>
      </c>
      <c r="AB19" s="258">
        <v>101.2750269</v>
      </c>
      <c r="AC19" s="258">
        <v>101.50344335</v>
      </c>
      <c r="AD19" s="258">
        <v>101.99540408999999</v>
      </c>
      <c r="AE19" s="258">
        <v>102.12564118</v>
      </c>
      <c r="AF19" s="258">
        <v>102.12152478</v>
      </c>
      <c r="AG19" s="258">
        <v>101.5392567</v>
      </c>
      <c r="AH19" s="258">
        <v>101.59928196</v>
      </c>
      <c r="AI19" s="258">
        <v>101.85780238</v>
      </c>
      <c r="AJ19" s="258">
        <v>102.70648874</v>
      </c>
      <c r="AK19" s="258">
        <v>103.06824638000001</v>
      </c>
      <c r="AL19" s="258">
        <v>103.3347461</v>
      </c>
      <c r="AM19" s="258">
        <v>103.35860848999999</v>
      </c>
      <c r="AN19" s="258">
        <v>103.54512689000001</v>
      </c>
      <c r="AO19" s="258">
        <v>103.7469219</v>
      </c>
      <c r="AP19" s="258">
        <v>103.86801497</v>
      </c>
      <c r="AQ19" s="258">
        <v>104.17234714</v>
      </c>
      <c r="AR19" s="258">
        <v>104.56393985</v>
      </c>
      <c r="AS19" s="258">
        <v>105.29485224</v>
      </c>
      <c r="AT19" s="258">
        <v>105.67192166</v>
      </c>
      <c r="AU19" s="258">
        <v>105.94720725000001</v>
      </c>
      <c r="AV19" s="258">
        <v>106.08227187999999</v>
      </c>
      <c r="AW19" s="258">
        <v>106.18281766</v>
      </c>
      <c r="AX19" s="258">
        <v>106.21040745000001</v>
      </c>
      <c r="AY19" s="258">
        <v>105.95699974999999</v>
      </c>
      <c r="AZ19" s="258">
        <v>105.9947087</v>
      </c>
      <c r="BA19" s="258">
        <v>106.1154928</v>
      </c>
      <c r="BB19" s="346">
        <v>106.375</v>
      </c>
      <c r="BC19" s="346">
        <v>106.6202</v>
      </c>
      <c r="BD19" s="346">
        <v>106.9068</v>
      </c>
      <c r="BE19" s="346">
        <v>107.29600000000001</v>
      </c>
      <c r="BF19" s="346">
        <v>107.6194</v>
      </c>
      <c r="BG19" s="346">
        <v>107.93819999999999</v>
      </c>
      <c r="BH19" s="346">
        <v>108.2841</v>
      </c>
      <c r="BI19" s="346">
        <v>108.5702</v>
      </c>
      <c r="BJ19" s="346">
        <v>108.828</v>
      </c>
      <c r="BK19" s="346">
        <v>109.0842</v>
      </c>
      <c r="BL19" s="346">
        <v>109.2657</v>
      </c>
      <c r="BM19" s="346">
        <v>109.3991</v>
      </c>
      <c r="BN19" s="346">
        <v>109.39109999999999</v>
      </c>
      <c r="BO19" s="346">
        <v>109.4982</v>
      </c>
      <c r="BP19" s="346">
        <v>109.627</v>
      </c>
      <c r="BQ19" s="346">
        <v>109.7992</v>
      </c>
      <c r="BR19" s="346">
        <v>109.9554</v>
      </c>
      <c r="BS19" s="346">
        <v>110.117</v>
      </c>
      <c r="BT19" s="346">
        <v>110.2842</v>
      </c>
      <c r="BU19" s="346">
        <v>110.45699999999999</v>
      </c>
      <c r="BV19" s="346">
        <v>110.6353</v>
      </c>
    </row>
    <row r="20" spans="1:74" ht="11.1" customHeight="1" x14ac:dyDescent="0.2">
      <c r="A20" s="148" t="s">
        <v>884</v>
      </c>
      <c r="B20" s="210" t="s">
        <v>560</v>
      </c>
      <c r="C20" s="258">
        <v>103.43873000000001</v>
      </c>
      <c r="D20" s="258">
        <v>103.33832151</v>
      </c>
      <c r="E20" s="258">
        <v>103.30474983000001</v>
      </c>
      <c r="F20" s="258">
        <v>103.37970398</v>
      </c>
      <c r="G20" s="258">
        <v>103.44853918</v>
      </c>
      <c r="H20" s="258">
        <v>103.55294443</v>
      </c>
      <c r="I20" s="258">
        <v>103.81204146</v>
      </c>
      <c r="J20" s="258">
        <v>103.89824554</v>
      </c>
      <c r="K20" s="258">
        <v>103.93067839</v>
      </c>
      <c r="L20" s="258">
        <v>103.79544421</v>
      </c>
      <c r="M20" s="258">
        <v>103.80575645</v>
      </c>
      <c r="N20" s="258">
        <v>103.84771931</v>
      </c>
      <c r="O20" s="258">
        <v>104.04465385</v>
      </c>
      <c r="P20" s="258">
        <v>104.05742715</v>
      </c>
      <c r="Q20" s="258">
        <v>104.00936025999999</v>
      </c>
      <c r="R20" s="258">
        <v>103.68733108000001</v>
      </c>
      <c r="S20" s="258">
        <v>103.67742542000001</v>
      </c>
      <c r="T20" s="258">
        <v>103.76652116</v>
      </c>
      <c r="U20" s="258">
        <v>104.059196</v>
      </c>
      <c r="V20" s="258">
        <v>104.26786130000001</v>
      </c>
      <c r="W20" s="258">
        <v>104.49709473999999</v>
      </c>
      <c r="X20" s="258">
        <v>104.76353736</v>
      </c>
      <c r="Y20" s="258">
        <v>105.02142633</v>
      </c>
      <c r="Z20" s="258">
        <v>105.28740268</v>
      </c>
      <c r="AA20" s="258">
        <v>105.57475126999999</v>
      </c>
      <c r="AB20" s="258">
        <v>105.84693872</v>
      </c>
      <c r="AC20" s="258">
        <v>106.11724989</v>
      </c>
      <c r="AD20" s="258">
        <v>106.59582167000001</v>
      </c>
      <c r="AE20" s="258">
        <v>106.70477762</v>
      </c>
      <c r="AF20" s="258">
        <v>106.65425465</v>
      </c>
      <c r="AG20" s="258">
        <v>105.92119961</v>
      </c>
      <c r="AH20" s="258">
        <v>105.9440086</v>
      </c>
      <c r="AI20" s="258">
        <v>106.19962848999999</v>
      </c>
      <c r="AJ20" s="258">
        <v>107.12180781000001</v>
      </c>
      <c r="AK20" s="258">
        <v>107.51773814000001</v>
      </c>
      <c r="AL20" s="258">
        <v>107.82116798</v>
      </c>
      <c r="AM20" s="258">
        <v>107.88267067</v>
      </c>
      <c r="AN20" s="258">
        <v>108.11316958</v>
      </c>
      <c r="AO20" s="258">
        <v>108.36323802</v>
      </c>
      <c r="AP20" s="258">
        <v>108.60572055999999</v>
      </c>
      <c r="AQ20" s="258">
        <v>108.91529465000001</v>
      </c>
      <c r="AR20" s="258">
        <v>109.26480485</v>
      </c>
      <c r="AS20" s="258">
        <v>109.80774975999999</v>
      </c>
      <c r="AT20" s="258">
        <v>110.12200824</v>
      </c>
      <c r="AU20" s="258">
        <v>110.36107887999999</v>
      </c>
      <c r="AV20" s="258">
        <v>110.50626896</v>
      </c>
      <c r="AW20" s="258">
        <v>110.60898349</v>
      </c>
      <c r="AX20" s="258">
        <v>110.65052974</v>
      </c>
      <c r="AY20" s="258">
        <v>110.43978192</v>
      </c>
      <c r="AZ20" s="258">
        <v>110.50233597</v>
      </c>
      <c r="BA20" s="258">
        <v>110.64706608</v>
      </c>
      <c r="BB20" s="346">
        <v>110.9468</v>
      </c>
      <c r="BC20" s="346">
        <v>111.2013</v>
      </c>
      <c r="BD20" s="346">
        <v>111.4833</v>
      </c>
      <c r="BE20" s="346">
        <v>111.84820000000001</v>
      </c>
      <c r="BF20" s="346">
        <v>112.1439</v>
      </c>
      <c r="BG20" s="346">
        <v>112.4258</v>
      </c>
      <c r="BH20" s="346">
        <v>112.7101</v>
      </c>
      <c r="BI20" s="346">
        <v>112.95189999999999</v>
      </c>
      <c r="BJ20" s="346">
        <v>113.1675</v>
      </c>
      <c r="BK20" s="346">
        <v>113.3729</v>
      </c>
      <c r="BL20" s="346">
        <v>113.52419999999999</v>
      </c>
      <c r="BM20" s="346">
        <v>113.6374</v>
      </c>
      <c r="BN20" s="346">
        <v>113.6374</v>
      </c>
      <c r="BO20" s="346">
        <v>113.7308</v>
      </c>
      <c r="BP20" s="346">
        <v>113.84229999999999</v>
      </c>
      <c r="BQ20" s="346">
        <v>113.99120000000001</v>
      </c>
      <c r="BR20" s="346">
        <v>114.1249</v>
      </c>
      <c r="BS20" s="346">
        <v>114.2624</v>
      </c>
      <c r="BT20" s="346">
        <v>114.4038</v>
      </c>
      <c r="BU20" s="346">
        <v>114.5491</v>
      </c>
      <c r="BV20" s="346">
        <v>114.6983</v>
      </c>
    </row>
    <row r="21" spans="1:74" ht="11.1" customHeight="1" x14ac:dyDescent="0.2">
      <c r="A21" s="148" t="s">
        <v>885</v>
      </c>
      <c r="B21" s="210" t="s">
        <v>561</v>
      </c>
      <c r="C21" s="258">
        <v>104.84353163</v>
      </c>
      <c r="D21" s="258">
        <v>104.71795199</v>
      </c>
      <c r="E21" s="258">
        <v>104.66928129999999</v>
      </c>
      <c r="F21" s="258">
        <v>104.75363204</v>
      </c>
      <c r="G21" s="258">
        <v>104.8166949</v>
      </c>
      <c r="H21" s="258">
        <v>104.91458234</v>
      </c>
      <c r="I21" s="258">
        <v>105.15514872</v>
      </c>
      <c r="J21" s="258">
        <v>105.24179460000001</v>
      </c>
      <c r="K21" s="258">
        <v>105.28237434</v>
      </c>
      <c r="L21" s="258">
        <v>105.11586667</v>
      </c>
      <c r="M21" s="258">
        <v>105.18508002999999</v>
      </c>
      <c r="N21" s="258">
        <v>105.32899316</v>
      </c>
      <c r="O21" s="258">
        <v>105.73590707</v>
      </c>
      <c r="P21" s="258">
        <v>105.88799401</v>
      </c>
      <c r="Q21" s="258">
        <v>105.97355498</v>
      </c>
      <c r="R21" s="258">
        <v>105.79952067000001</v>
      </c>
      <c r="S21" s="258">
        <v>105.89683167</v>
      </c>
      <c r="T21" s="258">
        <v>106.07241866</v>
      </c>
      <c r="U21" s="258">
        <v>106.45796058000001</v>
      </c>
      <c r="V21" s="258">
        <v>106.69134038999999</v>
      </c>
      <c r="W21" s="258">
        <v>106.90423699</v>
      </c>
      <c r="X21" s="258">
        <v>107.06152298000001</v>
      </c>
      <c r="Y21" s="258">
        <v>107.25979877</v>
      </c>
      <c r="Z21" s="258">
        <v>107.46393694</v>
      </c>
      <c r="AA21" s="258">
        <v>107.68475807</v>
      </c>
      <c r="AB21" s="258">
        <v>107.89250557</v>
      </c>
      <c r="AC21" s="258">
        <v>108.098</v>
      </c>
      <c r="AD21" s="258">
        <v>108.51667224000001</v>
      </c>
      <c r="AE21" s="258">
        <v>108.55608741</v>
      </c>
      <c r="AF21" s="258">
        <v>108.43167639000001</v>
      </c>
      <c r="AG21" s="258">
        <v>107.62724833</v>
      </c>
      <c r="AH21" s="258">
        <v>107.56232802</v>
      </c>
      <c r="AI21" s="258">
        <v>107.72072462</v>
      </c>
      <c r="AJ21" s="258">
        <v>108.52662832</v>
      </c>
      <c r="AK21" s="258">
        <v>108.8135161</v>
      </c>
      <c r="AL21" s="258">
        <v>109.00557816</v>
      </c>
      <c r="AM21" s="258">
        <v>108.96262011</v>
      </c>
      <c r="AN21" s="258">
        <v>109.0701765</v>
      </c>
      <c r="AO21" s="258">
        <v>109.18805295999999</v>
      </c>
      <c r="AP21" s="258">
        <v>109.2221687</v>
      </c>
      <c r="AQ21" s="258">
        <v>109.43124585</v>
      </c>
      <c r="AR21" s="258">
        <v>109.72120365000001</v>
      </c>
      <c r="AS21" s="258">
        <v>110.31486637</v>
      </c>
      <c r="AT21" s="258">
        <v>110.59946723</v>
      </c>
      <c r="AU21" s="258">
        <v>110.79783052000001</v>
      </c>
      <c r="AV21" s="258">
        <v>110.84863047</v>
      </c>
      <c r="AW21" s="258">
        <v>110.92051291</v>
      </c>
      <c r="AX21" s="258">
        <v>110.95215209</v>
      </c>
      <c r="AY21" s="258">
        <v>110.76999864</v>
      </c>
      <c r="AZ21" s="258">
        <v>110.85131333</v>
      </c>
      <c r="BA21" s="258">
        <v>111.02254678</v>
      </c>
      <c r="BB21" s="346">
        <v>111.3566</v>
      </c>
      <c r="BC21" s="346">
        <v>111.65300000000001</v>
      </c>
      <c r="BD21" s="346">
        <v>111.9846</v>
      </c>
      <c r="BE21" s="346">
        <v>112.42270000000001</v>
      </c>
      <c r="BF21" s="346">
        <v>112.7713</v>
      </c>
      <c r="BG21" s="346">
        <v>113.10169999999999</v>
      </c>
      <c r="BH21" s="346">
        <v>113.43380000000001</v>
      </c>
      <c r="BI21" s="346">
        <v>113.7128</v>
      </c>
      <c r="BJ21" s="346">
        <v>113.9586</v>
      </c>
      <c r="BK21" s="346">
        <v>114.2011</v>
      </c>
      <c r="BL21" s="346">
        <v>114.3583</v>
      </c>
      <c r="BM21" s="346">
        <v>114.4601</v>
      </c>
      <c r="BN21" s="346">
        <v>114.40389999999999</v>
      </c>
      <c r="BO21" s="346">
        <v>114.4716</v>
      </c>
      <c r="BP21" s="346">
        <v>114.5607</v>
      </c>
      <c r="BQ21" s="346">
        <v>114.7002</v>
      </c>
      <c r="BR21" s="346">
        <v>114.8105</v>
      </c>
      <c r="BS21" s="346">
        <v>114.9205</v>
      </c>
      <c r="BT21" s="346">
        <v>115.0303</v>
      </c>
      <c r="BU21" s="346">
        <v>115.13979999999999</v>
      </c>
      <c r="BV21" s="346">
        <v>115.249</v>
      </c>
    </row>
    <row r="22" spans="1:74" ht="11.1" customHeight="1" x14ac:dyDescent="0.2">
      <c r="A22" s="148" t="s">
        <v>886</v>
      </c>
      <c r="B22" s="210" t="s">
        <v>562</v>
      </c>
      <c r="C22" s="258">
        <v>102.6364791</v>
      </c>
      <c r="D22" s="258">
        <v>102.15450208</v>
      </c>
      <c r="E22" s="258">
        <v>101.61435168</v>
      </c>
      <c r="F22" s="258">
        <v>100.85294928</v>
      </c>
      <c r="G22" s="258">
        <v>100.31876109</v>
      </c>
      <c r="H22" s="258">
        <v>99.848708482999996</v>
      </c>
      <c r="I22" s="258">
        <v>99.608475364</v>
      </c>
      <c r="J22" s="258">
        <v>99.142431020999993</v>
      </c>
      <c r="K22" s="258">
        <v>98.616259348</v>
      </c>
      <c r="L22" s="258">
        <v>97.823688746000002</v>
      </c>
      <c r="M22" s="258">
        <v>97.331966111</v>
      </c>
      <c r="N22" s="258">
        <v>96.934819845000007</v>
      </c>
      <c r="O22" s="258">
        <v>96.844967550000007</v>
      </c>
      <c r="P22" s="258">
        <v>96.477435818000004</v>
      </c>
      <c r="Q22" s="258">
        <v>96.044942250999995</v>
      </c>
      <c r="R22" s="258">
        <v>95.298363284999994</v>
      </c>
      <c r="S22" s="258">
        <v>94.922788725000004</v>
      </c>
      <c r="T22" s="258">
        <v>94.669095005000003</v>
      </c>
      <c r="U22" s="258">
        <v>94.622130209999995</v>
      </c>
      <c r="V22" s="258">
        <v>94.548562109000002</v>
      </c>
      <c r="W22" s="258">
        <v>94.533238784999995</v>
      </c>
      <c r="X22" s="258">
        <v>94.597772144999993</v>
      </c>
      <c r="Y22" s="258">
        <v>94.682729447</v>
      </c>
      <c r="Z22" s="258">
        <v>94.809722597999993</v>
      </c>
      <c r="AA22" s="258">
        <v>94.963434954999997</v>
      </c>
      <c r="AB22" s="258">
        <v>95.185987284999996</v>
      </c>
      <c r="AC22" s="258">
        <v>95.462062946000003</v>
      </c>
      <c r="AD22" s="258">
        <v>96.034679776000004</v>
      </c>
      <c r="AE22" s="258">
        <v>96.235538719999994</v>
      </c>
      <c r="AF22" s="258">
        <v>96.307657617999993</v>
      </c>
      <c r="AG22" s="258">
        <v>95.844556189000002</v>
      </c>
      <c r="AH22" s="258">
        <v>95.964055201999997</v>
      </c>
      <c r="AI22" s="258">
        <v>96.259674376999996</v>
      </c>
      <c r="AJ22" s="258">
        <v>97.086529748000004</v>
      </c>
      <c r="AK22" s="258">
        <v>97.468052224000004</v>
      </c>
      <c r="AL22" s="258">
        <v>97.759357836999996</v>
      </c>
      <c r="AM22" s="258">
        <v>97.786703528999993</v>
      </c>
      <c r="AN22" s="258">
        <v>98.027882711999993</v>
      </c>
      <c r="AO22" s="258">
        <v>98.309152327000007</v>
      </c>
      <c r="AP22" s="258">
        <v>98.626894483000001</v>
      </c>
      <c r="AQ22" s="258">
        <v>98.991058378000005</v>
      </c>
      <c r="AR22" s="258">
        <v>99.398026121000001</v>
      </c>
      <c r="AS22" s="258">
        <v>99.922150837999993</v>
      </c>
      <c r="AT22" s="258">
        <v>100.35896144</v>
      </c>
      <c r="AU22" s="258">
        <v>100.78281104</v>
      </c>
      <c r="AV22" s="258">
        <v>101.33612253</v>
      </c>
      <c r="AW22" s="258">
        <v>101.62723298</v>
      </c>
      <c r="AX22" s="258">
        <v>101.79856528000001</v>
      </c>
      <c r="AY22" s="258">
        <v>101.58581579</v>
      </c>
      <c r="AZ22" s="258">
        <v>101.71581949999999</v>
      </c>
      <c r="BA22" s="258">
        <v>101.92427278</v>
      </c>
      <c r="BB22" s="346">
        <v>102.2907</v>
      </c>
      <c r="BC22" s="346">
        <v>102.5964</v>
      </c>
      <c r="BD22" s="346">
        <v>102.9209</v>
      </c>
      <c r="BE22" s="346">
        <v>103.3134</v>
      </c>
      <c r="BF22" s="346">
        <v>103.6384</v>
      </c>
      <c r="BG22" s="346">
        <v>103.9451</v>
      </c>
      <c r="BH22" s="346">
        <v>104.2174</v>
      </c>
      <c r="BI22" s="346">
        <v>104.49979999999999</v>
      </c>
      <c r="BJ22" s="346">
        <v>104.776</v>
      </c>
      <c r="BK22" s="346">
        <v>105.1037</v>
      </c>
      <c r="BL22" s="346">
        <v>105.32470000000001</v>
      </c>
      <c r="BM22" s="346">
        <v>105.49639999999999</v>
      </c>
      <c r="BN22" s="346">
        <v>105.5284</v>
      </c>
      <c r="BO22" s="346">
        <v>105.6696</v>
      </c>
      <c r="BP22" s="346">
        <v>105.8296</v>
      </c>
      <c r="BQ22" s="346">
        <v>106.0356</v>
      </c>
      <c r="BR22" s="346">
        <v>106.2124</v>
      </c>
      <c r="BS22" s="346">
        <v>106.38720000000001</v>
      </c>
      <c r="BT22" s="346">
        <v>106.56019999999999</v>
      </c>
      <c r="BU22" s="346">
        <v>106.7313</v>
      </c>
      <c r="BV22" s="346">
        <v>106.90049999999999</v>
      </c>
    </row>
    <row r="23" spans="1:74" ht="11.1" customHeight="1" x14ac:dyDescent="0.2">
      <c r="A23" s="148" t="s">
        <v>887</v>
      </c>
      <c r="B23" s="210" t="s">
        <v>563</v>
      </c>
      <c r="C23" s="258">
        <v>103.90938292</v>
      </c>
      <c r="D23" s="258">
        <v>103.82040751</v>
      </c>
      <c r="E23" s="258">
        <v>103.79414527</v>
      </c>
      <c r="F23" s="258">
        <v>103.86602993</v>
      </c>
      <c r="G23" s="258">
        <v>103.93861874</v>
      </c>
      <c r="H23" s="258">
        <v>104.04734542</v>
      </c>
      <c r="I23" s="258">
        <v>104.30580904999999</v>
      </c>
      <c r="J23" s="258">
        <v>104.40161218</v>
      </c>
      <c r="K23" s="258">
        <v>104.44835388</v>
      </c>
      <c r="L23" s="258">
        <v>104.34169489</v>
      </c>
      <c r="M23" s="258">
        <v>104.36856818</v>
      </c>
      <c r="N23" s="258">
        <v>104.4246345</v>
      </c>
      <c r="O23" s="258">
        <v>104.66323398</v>
      </c>
      <c r="P23" s="258">
        <v>104.66268122</v>
      </c>
      <c r="Q23" s="258">
        <v>104.57631636000001</v>
      </c>
      <c r="R23" s="258">
        <v>104.13131104999999</v>
      </c>
      <c r="S23" s="258">
        <v>104.07794328999999</v>
      </c>
      <c r="T23" s="258">
        <v>104.14338472</v>
      </c>
      <c r="U23" s="258">
        <v>104.45924762999999</v>
      </c>
      <c r="V23" s="258">
        <v>104.66359819</v>
      </c>
      <c r="W23" s="258">
        <v>104.88804871000001</v>
      </c>
      <c r="X23" s="258">
        <v>105.09529860000001</v>
      </c>
      <c r="Y23" s="258">
        <v>105.38792448</v>
      </c>
      <c r="Z23" s="258">
        <v>105.72862578</v>
      </c>
      <c r="AA23" s="258">
        <v>106.16997302999999</v>
      </c>
      <c r="AB23" s="258">
        <v>106.56739721</v>
      </c>
      <c r="AC23" s="258">
        <v>106.97346889000001</v>
      </c>
      <c r="AD23" s="258">
        <v>107.53710434</v>
      </c>
      <c r="AE23" s="258">
        <v>107.84878379</v>
      </c>
      <c r="AF23" s="258">
        <v>108.05742352</v>
      </c>
      <c r="AG23" s="258">
        <v>107.78114868</v>
      </c>
      <c r="AH23" s="258">
        <v>108.07011512</v>
      </c>
      <c r="AI23" s="258">
        <v>108.54244799</v>
      </c>
      <c r="AJ23" s="258">
        <v>109.53867080000001</v>
      </c>
      <c r="AK23" s="258">
        <v>110.12234389</v>
      </c>
      <c r="AL23" s="258">
        <v>110.63399077</v>
      </c>
      <c r="AM23" s="258">
        <v>110.98355323</v>
      </c>
      <c r="AN23" s="258">
        <v>111.41869136</v>
      </c>
      <c r="AO23" s="258">
        <v>111.84934694</v>
      </c>
      <c r="AP23" s="258">
        <v>112.17087173</v>
      </c>
      <c r="AQ23" s="258">
        <v>112.67104839</v>
      </c>
      <c r="AR23" s="258">
        <v>113.24522868</v>
      </c>
      <c r="AS23" s="258">
        <v>114.11006980000001</v>
      </c>
      <c r="AT23" s="258">
        <v>114.66976445</v>
      </c>
      <c r="AU23" s="258">
        <v>115.14096982</v>
      </c>
      <c r="AV23" s="258">
        <v>115.55802815</v>
      </c>
      <c r="AW23" s="258">
        <v>115.82649831000001</v>
      </c>
      <c r="AX23" s="258">
        <v>115.98072252</v>
      </c>
      <c r="AY23" s="258">
        <v>115.76068789</v>
      </c>
      <c r="AZ23" s="258">
        <v>115.8814299</v>
      </c>
      <c r="BA23" s="258">
        <v>116.08293564</v>
      </c>
      <c r="BB23" s="346">
        <v>116.43300000000001</v>
      </c>
      <c r="BC23" s="346">
        <v>116.7452</v>
      </c>
      <c r="BD23" s="346">
        <v>117.0873</v>
      </c>
      <c r="BE23" s="346">
        <v>117.51</v>
      </c>
      <c r="BF23" s="346">
        <v>117.874</v>
      </c>
      <c r="BG23" s="346">
        <v>118.2299</v>
      </c>
      <c r="BH23" s="346">
        <v>118.59869999999999</v>
      </c>
      <c r="BI23" s="346">
        <v>118.92270000000001</v>
      </c>
      <c r="BJ23" s="346">
        <v>119.2229</v>
      </c>
      <c r="BK23" s="346">
        <v>119.5168</v>
      </c>
      <c r="BL23" s="346">
        <v>119.75620000000001</v>
      </c>
      <c r="BM23" s="346">
        <v>119.9588</v>
      </c>
      <c r="BN23" s="346">
        <v>120.062</v>
      </c>
      <c r="BO23" s="346">
        <v>120.2375</v>
      </c>
      <c r="BP23" s="346">
        <v>120.4229</v>
      </c>
      <c r="BQ23" s="346">
        <v>120.6358</v>
      </c>
      <c r="BR23" s="346">
        <v>120.82769999999999</v>
      </c>
      <c r="BS23" s="346">
        <v>121.0162</v>
      </c>
      <c r="BT23" s="346">
        <v>121.20140000000001</v>
      </c>
      <c r="BU23" s="346">
        <v>121.38330000000001</v>
      </c>
      <c r="BV23" s="346">
        <v>121.56180000000001</v>
      </c>
    </row>
    <row r="24" spans="1:74" ht="11.1" customHeight="1" x14ac:dyDescent="0.2">
      <c r="A24" s="148" t="s">
        <v>888</v>
      </c>
      <c r="B24" s="210" t="s">
        <v>564</v>
      </c>
      <c r="C24" s="258">
        <v>102.99756244</v>
      </c>
      <c r="D24" s="258">
        <v>102.86308416</v>
      </c>
      <c r="E24" s="258">
        <v>102.78849568</v>
      </c>
      <c r="F24" s="258">
        <v>102.77607999</v>
      </c>
      <c r="G24" s="258">
        <v>102.81955886</v>
      </c>
      <c r="H24" s="258">
        <v>102.92121528</v>
      </c>
      <c r="I24" s="258">
        <v>103.34513715999999</v>
      </c>
      <c r="J24" s="258">
        <v>103.36508276000001</v>
      </c>
      <c r="K24" s="258">
        <v>103.24513998</v>
      </c>
      <c r="L24" s="258">
        <v>102.66266908999999</v>
      </c>
      <c r="M24" s="258">
        <v>102.50492936000001</v>
      </c>
      <c r="N24" s="258">
        <v>102.44928105</v>
      </c>
      <c r="O24" s="258">
        <v>102.73756713</v>
      </c>
      <c r="P24" s="258">
        <v>102.70471943</v>
      </c>
      <c r="Q24" s="258">
        <v>102.59258092</v>
      </c>
      <c r="R24" s="258">
        <v>102.22229648</v>
      </c>
      <c r="S24" s="258">
        <v>102.08571769</v>
      </c>
      <c r="T24" s="258">
        <v>102.00398944</v>
      </c>
      <c r="U24" s="258">
        <v>101.99600405</v>
      </c>
      <c r="V24" s="258">
        <v>102.0098076</v>
      </c>
      <c r="W24" s="258">
        <v>102.06429242</v>
      </c>
      <c r="X24" s="258">
        <v>102.22711472</v>
      </c>
      <c r="Y24" s="258">
        <v>102.31221993</v>
      </c>
      <c r="Z24" s="258">
        <v>102.38726425999999</v>
      </c>
      <c r="AA24" s="258">
        <v>102.40468945000001</v>
      </c>
      <c r="AB24" s="258">
        <v>102.4952807</v>
      </c>
      <c r="AC24" s="258">
        <v>102.61147977</v>
      </c>
      <c r="AD24" s="258">
        <v>102.9719673</v>
      </c>
      <c r="AE24" s="258">
        <v>102.97537151</v>
      </c>
      <c r="AF24" s="258">
        <v>102.84037302999999</v>
      </c>
      <c r="AG24" s="258">
        <v>102.06710944</v>
      </c>
      <c r="AH24" s="258">
        <v>102.03020244</v>
      </c>
      <c r="AI24" s="258">
        <v>102.2297896</v>
      </c>
      <c r="AJ24" s="258">
        <v>103.12504111</v>
      </c>
      <c r="AK24" s="258">
        <v>103.45323894000001</v>
      </c>
      <c r="AL24" s="258">
        <v>103.67355329999999</v>
      </c>
      <c r="AM24" s="258">
        <v>103.60254897999999</v>
      </c>
      <c r="AN24" s="258">
        <v>103.74467278</v>
      </c>
      <c r="AO24" s="258">
        <v>103.91648949</v>
      </c>
      <c r="AP24" s="258">
        <v>104.13202507</v>
      </c>
      <c r="AQ24" s="258">
        <v>104.35270815</v>
      </c>
      <c r="AR24" s="258">
        <v>104.59256467</v>
      </c>
      <c r="AS24" s="258">
        <v>104.82913062999999</v>
      </c>
      <c r="AT24" s="258">
        <v>105.12418205</v>
      </c>
      <c r="AU24" s="258">
        <v>105.45525492</v>
      </c>
      <c r="AV24" s="258">
        <v>106.04246696</v>
      </c>
      <c r="AW24" s="258">
        <v>106.28049444</v>
      </c>
      <c r="AX24" s="258">
        <v>106.38945508</v>
      </c>
      <c r="AY24" s="258">
        <v>106.08296921</v>
      </c>
      <c r="AZ24" s="258">
        <v>106.14858094</v>
      </c>
      <c r="BA24" s="258">
        <v>106.29991056999999</v>
      </c>
      <c r="BB24" s="346">
        <v>106.6232</v>
      </c>
      <c r="BC24" s="346">
        <v>106.8813</v>
      </c>
      <c r="BD24" s="346">
        <v>107.1604</v>
      </c>
      <c r="BE24" s="346">
        <v>107.50449999999999</v>
      </c>
      <c r="BF24" s="346">
        <v>107.7927</v>
      </c>
      <c r="BG24" s="346">
        <v>108.069</v>
      </c>
      <c r="BH24" s="346">
        <v>108.33499999999999</v>
      </c>
      <c r="BI24" s="346">
        <v>108.5861</v>
      </c>
      <c r="BJ24" s="346">
        <v>108.8241</v>
      </c>
      <c r="BK24" s="346">
        <v>109.0835</v>
      </c>
      <c r="BL24" s="346">
        <v>109.2693</v>
      </c>
      <c r="BM24" s="346">
        <v>109.4161</v>
      </c>
      <c r="BN24" s="346">
        <v>109.44110000000001</v>
      </c>
      <c r="BO24" s="346">
        <v>109.5719</v>
      </c>
      <c r="BP24" s="346">
        <v>109.72580000000001</v>
      </c>
      <c r="BQ24" s="346">
        <v>109.9358</v>
      </c>
      <c r="BR24" s="346">
        <v>110.11109999999999</v>
      </c>
      <c r="BS24" s="346">
        <v>110.2847</v>
      </c>
      <c r="BT24" s="346">
        <v>110.4567</v>
      </c>
      <c r="BU24" s="346">
        <v>110.627</v>
      </c>
      <c r="BV24" s="346">
        <v>110.79559999999999</v>
      </c>
    </row>
    <row r="25" spans="1:74" ht="11.1" customHeight="1" x14ac:dyDescent="0.2">
      <c r="A25" s="148"/>
      <c r="B25" s="168" t="s">
        <v>1354</v>
      </c>
      <c r="C25" s="246"/>
      <c r="D25" s="246"/>
      <c r="E25" s="246"/>
      <c r="F25" s="246"/>
      <c r="G25" s="246"/>
      <c r="H25" s="246"/>
      <c r="I25" s="246"/>
      <c r="J25" s="246"/>
      <c r="K25" s="246"/>
      <c r="L25" s="246"/>
      <c r="M25" s="246"/>
      <c r="N25" s="246"/>
      <c r="O25" s="246"/>
      <c r="P25" s="246"/>
      <c r="Q25" s="246"/>
      <c r="R25" s="246"/>
      <c r="S25" s="246"/>
      <c r="T25" s="246"/>
      <c r="U25" s="246"/>
      <c r="V25" s="246"/>
      <c r="W25" s="246"/>
      <c r="X25" s="246"/>
      <c r="Y25" s="246"/>
      <c r="Z25" s="246"/>
      <c r="AA25" s="246"/>
      <c r="AB25" s="246"/>
      <c r="AC25" s="246"/>
      <c r="AD25" s="246"/>
      <c r="AE25" s="246"/>
      <c r="AF25" s="246"/>
      <c r="AG25" s="246"/>
      <c r="AH25" s="246"/>
      <c r="AI25" s="246"/>
      <c r="AJ25" s="246"/>
      <c r="AK25" s="246"/>
      <c r="AL25" s="246"/>
      <c r="AM25" s="246"/>
      <c r="AN25" s="246"/>
      <c r="AO25" s="246"/>
      <c r="AP25" s="246"/>
      <c r="AQ25" s="246"/>
      <c r="AR25" s="246"/>
      <c r="AS25" s="246"/>
      <c r="AT25" s="246"/>
      <c r="AU25" s="246"/>
      <c r="AV25" s="246"/>
      <c r="AW25" s="246"/>
      <c r="AX25" s="246"/>
      <c r="AY25" s="246"/>
      <c r="AZ25" s="246"/>
      <c r="BA25" s="246"/>
      <c r="BB25" s="347"/>
      <c r="BC25" s="347"/>
      <c r="BD25" s="347"/>
      <c r="BE25" s="347"/>
      <c r="BF25" s="347"/>
      <c r="BG25" s="347"/>
      <c r="BH25" s="347"/>
      <c r="BI25" s="347"/>
      <c r="BJ25" s="347"/>
      <c r="BK25" s="347"/>
      <c r="BL25" s="347"/>
      <c r="BM25" s="347"/>
      <c r="BN25" s="347"/>
      <c r="BO25" s="347"/>
      <c r="BP25" s="347"/>
      <c r="BQ25" s="347"/>
      <c r="BR25" s="347"/>
      <c r="BS25" s="347"/>
      <c r="BT25" s="347"/>
      <c r="BU25" s="347"/>
      <c r="BV25" s="347"/>
    </row>
    <row r="26" spans="1:74" ht="11.1" customHeight="1" x14ac:dyDescent="0.2">
      <c r="A26" s="148" t="s">
        <v>889</v>
      </c>
      <c r="B26" s="210" t="s">
        <v>557</v>
      </c>
      <c r="C26" s="240">
        <v>802.84168733000001</v>
      </c>
      <c r="D26" s="240">
        <v>806.21767666999995</v>
      </c>
      <c r="E26" s="240">
        <v>809.32509716000004</v>
      </c>
      <c r="F26" s="240">
        <v>812.50404989000003</v>
      </c>
      <c r="G26" s="240">
        <v>814.81925684999999</v>
      </c>
      <c r="H26" s="240">
        <v>816.61081911999997</v>
      </c>
      <c r="I26" s="240">
        <v>816.79415422</v>
      </c>
      <c r="J26" s="240">
        <v>818.35186400999999</v>
      </c>
      <c r="K26" s="240">
        <v>820.19936599000005</v>
      </c>
      <c r="L26" s="240">
        <v>823.52452753</v>
      </c>
      <c r="M26" s="240">
        <v>825.06071339000005</v>
      </c>
      <c r="N26" s="240">
        <v>825.99579091999999</v>
      </c>
      <c r="O26" s="240">
        <v>825.71928295999999</v>
      </c>
      <c r="P26" s="240">
        <v>825.91000173999998</v>
      </c>
      <c r="Q26" s="240">
        <v>825.95747008000001</v>
      </c>
      <c r="R26" s="240">
        <v>825.17583902000001</v>
      </c>
      <c r="S26" s="240">
        <v>825.45119322999994</v>
      </c>
      <c r="T26" s="240">
        <v>826.09768372999997</v>
      </c>
      <c r="U26" s="240">
        <v>828.081008</v>
      </c>
      <c r="V26" s="240">
        <v>828.74549801000001</v>
      </c>
      <c r="W26" s="240">
        <v>829.05685122</v>
      </c>
      <c r="X26" s="240">
        <v>826.95030568000004</v>
      </c>
      <c r="Y26" s="240">
        <v>828.10395676999997</v>
      </c>
      <c r="Z26" s="240">
        <v>830.45304253999996</v>
      </c>
      <c r="AA26" s="240">
        <v>836.55925091999995</v>
      </c>
      <c r="AB26" s="240">
        <v>839.37794007000002</v>
      </c>
      <c r="AC26" s="240">
        <v>841.47079792</v>
      </c>
      <c r="AD26" s="240">
        <v>841.46334968999997</v>
      </c>
      <c r="AE26" s="240">
        <v>843.13540106000005</v>
      </c>
      <c r="AF26" s="240">
        <v>845.11247723999998</v>
      </c>
      <c r="AG26" s="240">
        <v>848.86094946000003</v>
      </c>
      <c r="AH26" s="240">
        <v>850.34829680999997</v>
      </c>
      <c r="AI26" s="240">
        <v>851.04089053999996</v>
      </c>
      <c r="AJ26" s="240">
        <v>848.57464916000004</v>
      </c>
      <c r="AK26" s="240">
        <v>849.45079674999999</v>
      </c>
      <c r="AL26" s="240">
        <v>851.30525182999997</v>
      </c>
      <c r="AM26" s="240">
        <v>857.02802426000005</v>
      </c>
      <c r="AN26" s="240">
        <v>858.67158690999997</v>
      </c>
      <c r="AO26" s="240">
        <v>859.12594965000005</v>
      </c>
      <c r="AP26" s="240">
        <v>855.51521008999998</v>
      </c>
      <c r="AQ26" s="240">
        <v>855.74809980999999</v>
      </c>
      <c r="AR26" s="240">
        <v>856.94871640999997</v>
      </c>
      <c r="AS26" s="240">
        <v>860.54105683</v>
      </c>
      <c r="AT26" s="240">
        <v>862.60912951</v>
      </c>
      <c r="AU26" s="240">
        <v>864.57693139000003</v>
      </c>
      <c r="AV26" s="240">
        <v>866.57765539000002</v>
      </c>
      <c r="AW26" s="240">
        <v>868.24502094000002</v>
      </c>
      <c r="AX26" s="240">
        <v>869.71222098999999</v>
      </c>
      <c r="AY26" s="240">
        <v>870.69289192999997</v>
      </c>
      <c r="AZ26" s="240">
        <v>871.97453365000001</v>
      </c>
      <c r="BA26" s="240">
        <v>873.27078255000004</v>
      </c>
      <c r="BB26" s="333">
        <v>874.58810000000005</v>
      </c>
      <c r="BC26" s="333">
        <v>875.90869999999995</v>
      </c>
      <c r="BD26" s="333">
        <v>877.23900000000003</v>
      </c>
      <c r="BE26" s="333">
        <v>878.50229999999999</v>
      </c>
      <c r="BF26" s="333">
        <v>879.90970000000004</v>
      </c>
      <c r="BG26" s="333">
        <v>881.38440000000003</v>
      </c>
      <c r="BH26" s="333">
        <v>883.06669999999997</v>
      </c>
      <c r="BI26" s="333">
        <v>884.5711</v>
      </c>
      <c r="BJ26" s="333">
        <v>886.03779999999995</v>
      </c>
      <c r="BK26" s="333">
        <v>887.32600000000002</v>
      </c>
      <c r="BL26" s="333">
        <v>888.82270000000005</v>
      </c>
      <c r="BM26" s="333">
        <v>890.38729999999998</v>
      </c>
      <c r="BN26" s="333">
        <v>892.19830000000002</v>
      </c>
      <c r="BO26" s="333">
        <v>893.76440000000002</v>
      </c>
      <c r="BP26" s="333">
        <v>895.26430000000005</v>
      </c>
      <c r="BQ26" s="333">
        <v>896.73699999999997</v>
      </c>
      <c r="BR26" s="333">
        <v>898.07510000000002</v>
      </c>
      <c r="BS26" s="333">
        <v>899.31780000000003</v>
      </c>
      <c r="BT26" s="333">
        <v>900.46500000000003</v>
      </c>
      <c r="BU26" s="333">
        <v>901.51670000000001</v>
      </c>
      <c r="BV26" s="333">
        <v>902.47289999999998</v>
      </c>
    </row>
    <row r="27" spans="1:74" ht="11.1" customHeight="1" x14ac:dyDescent="0.2">
      <c r="A27" s="148" t="s">
        <v>890</v>
      </c>
      <c r="B27" s="210" t="s">
        <v>590</v>
      </c>
      <c r="C27" s="240">
        <v>2053.6929150000001</v>
      </c>
      <c r="D27" s="240">
        <v>2062.4713713000001</v>
      </c>
      <c r="E27" s="240">
        <v>2070.9078771999998</v>
      </c>
      <c r="F27" s="240">
        <v>2079.5340858999998</v>
      </c>
      <c r="G27" s="240">
        <v>2086.8879508999999</v>
      </c>
      <c r="H27" s="240">
        <v>2093.5011254999999</v>
      </c>
      <c r="I27" s="240">
        <v>2101.5831684</v>
      </c>
      <c r="J27" s="240">
        <v>2105.0577932000001</v>
      </c>
      <c r="K27" s="240">
        <v>2106.1345584999999</v>
      </c>
      <c r="L27" s="240">
        <v>2098.1853695</v>
      </c>
      <c r="M27" s="240">
        <v>2099.4374871999999</v>
      </c>
      <c r="N27" s="240">
        <v>2103.2628166</v>
      </c>
      <c r="O27" s="240">
        <v>2117.0198618999998</v>
      </c>
      <c r="P27" s="240">
        <v>2120.4727367999999</v>
      </c>
      <c r="Q27" s="240">
        <v>2120.9799453999999</v>
      </c>
      <c r="R27" s="240">
        <v>2112.5302572999999</v>
      </c>
      <c r="S27" s="240">
        <v>2111.6545560999998</v>
      </c>
      <c r="T27" s="240">
        <v>2112.3416115</v>
      </c>
      <c r="U27" s="240">
        <v>2115.8247629000002</v>
      </c>
      <c r="V27" s="240">
        <v>2118.7123268</v>
      </c>
      <c r="W27" s="240">
        <v>2122.2376426000001</v>
      </c>
      <c r="X27" s="240">
        <v>2124.3895075999999</v>
      </c>
      <c r="Y27" s="240">
        <v>2130.6987294</v>
      </c>
      <c r="Z27" s="240">
        <v>2139.1541050999999</v>
      </c>
      <c r="AA27" s="240">
        <v>2155.4746676</v>
      </c>
      <c r="AB27" s="240">
        <v>2163.9330768</v>
      </c>
      <c r="AC27" s="240">
        <v>2170.2483653999998</v>
      </c>
      <c r="AD27" s="240">
        <v>2170.5089850999998</v>
      </c>
      <c r="AE27" s="240">
        <v>2175.4716939999998</v>
      </c>
      <c r="AF27" s="240">
        <v>2181.2249437</v>
      </c>
      <c r="AG27" s="240">
        <v>2188.8732169</v>
      </c>
      <c r="AH27" s="240">
        <v>2195.3791860000001</v>
      </c>
      <c r="AI27" s="240">
        <v>2201.8473339000002</v>
      </c>
      <c r="AJ27" s="240">
        <v>2210.7154387999999</v>
      </c>
      <c r="AK27" s="240">
        <v>2215.2796103999999</v>
      </c>
      <c r="AL27" s="240">
        <v>2217.9776270000002</v>
      </c>
      <c r="AM27" s="240">
        <v>2215.3049099</v>
      </c>
      <c r="AN27" s="240">
        <v>2216.8990506999999</v>
      </c>
      <c r="AO27" s="240">
        <v>2219.2554706999999</v>
      </c>
      <c r="AP27" s="240">
        <v>2222.7544607</v>
      </c>
      <c r="AQ27" s="240">
        <v>2226.3502208999998</v>
      </c>
      <c r="AR27" s="240">
        <v>2230.4230421000002</v>
      </c>
      <c r="AS27" s="240">
        <v>2235.6029844</v>
      </c>
      <c r="AT27" s="240">
        <v>2240.1573828000001</v>
      </c>
      <c r="AU27" s="240">
        <v>2244.7162973999998</v>
      </c>
      <c r="AV27" s="240">
        <v>2249.8838086000001</v>
      </c>
      <c r="AW27" s="240">
        <v>2253.9986950000002</v>
      </c>
      <c r="AX27" s="240">
        <v>2257.6650371999999</v>
      </c>
      <c r="AY27" s="240">
        <v>2260.2483803</v>
      </c>
      <c r="AZ27" s="240">
        <v>2263.4934750000002</v>
      </c>
      <c r="BA27" s="240">
        <v>2266.7658666000002</v>
      </c>
      <c r="BB27" s="333">
        <v>2270.1439999999998</v>
      </c>
      <c r="BC27" s="333">
        <v>2273.4119999999998</v>
      </c>
      <c r="BD27" s="333">
        <v>2276.6480000000001</v>
      </c>
      <c r="BE27" s="333">
        <v>2279.7130000000002</v>
      </c>
      <c r="BF27" s="333">
        <v>2282.991</v>
      </c>
      <c r="BG27" s="333">
        <v>2286.3409999999999</v>
      </c>
      <c r="BH27" s="333">
        <v>2289.9389999999999</v>
      </c>
      <c r="BI27" s="333">
        <v>2293.3049999999998</v>
      </c>
      <c r="BJ27" s="333">
        <v>2296.6129999999998</v>
      </c>
      <c r="BK27" s="333">
        <v>2299.5830000000001</v>
      </c>
      <c r="BL27" s="333">
        <v>2302.9870000000001</v>
      </c>
      <c r="BM27" s="333">
        <v>2306.5459999999998</v>
      </c>
      <c r="BN27" s="333">
        <v>2310.6759999999999</v>
      </c>
      <c r="BO27" s="333">
        <v>2314.2289999999998</v>
      </c>
      <c r="BP27" s="333">
        <v>2317.6219999999998</v>
      </c>
      <c r="BQ27" s="333">
        <v>2320.9180000000001</v>
      </c>
      <c r="BR27" s="333">
        <v>2323.9450000000002</v>
      </c>
      <c r="BS27" s="333">
        <v>2326.7660000000001</v>
      </c>
      <c r="BT27" s="333">
        <v>2329.3809999999999</v>
      </c>
      <c r="BU27" s="333">
        <v>2331.7890000000002</v>
      </c>
      <c r="BV27" s="333">
        <v>2333.9899999999998</v>
      </c>
    </row>
    <row r="28" spans="1:74" ht="11.1" customHeight="1" x14ac:dyDescent="0.2">
      <c r="A28" s="148" t="s">
        <v>891</v>
      </c>
      <c r="B28" s="210" t="s">
        <v>558</v>
      </c>
      <c r="C28" s="240">
        <v>2204.4973160999998</v>
      </c>
      <c r="D28" s="240">
        <v>2213.1467082999998</v>
      </c>
      <c r="E28" s="240">
        <v>2220.4404162000001</v>
      </c>
      <c r="F28" s="240">
        <v>2224.5979965000001</v>
      </c>
      <c r="G28" s="240">
        <v>2230.5156686999999</v>
      </c>
      <c r="H28" s="240">
        <v>2236.4129892000001</v>
      </c>
      <c r="I28" s="240">
        <v>2242.7243244000001</v>
      </c>
      <c r="J28" s="240">
        <v>2248.2551669999998</v>
      </c>
      <c r="K28" s="240">
        <v>2253.4398832000002</v>
      </c>
      <c r="L28" s="240">
        <v>2259.8774116999998</v>
      </c>
      <c r="M28" s="240">
        <v>2263.1706712</v>
      </c>
      <c r="N28" s="240">
        <v>2264.9186005000001</v>
      </c>
      <c r="O28" s="240">
        <v>2263.1471882000001</v>
      </c>
      <c r="P28" s="240">
        <v>2263.2849652999998</v>
      </c>
      <c r="Q28" s="240">
        <v>2263.3579205000001</v>
      </c>
      <c r="R28" s="240">
        <v>2262.2306589999998</v>
      </c>
      <c r="S28" s="240">
        <v>2263.0255166000002</v>
      </c>
      <c r="T28" s="240">
        <v>2264.6070985000001</v>
      </c>
      <c r="U28" s="240">
        <v>2266.6262793999999</v>
      </c>
      <c r="V28" s="240">
        <v>2270.0431536999999</v>
      </c>
      <c r="W28" s="240">
        <v>2274.5085961999998</v>
      </c>
      <c r="X28" s="240">
        <v>2281.8048257</v>
      </c>
      <c r="Y28" s="240">
        <v>2287.0307404999999</v>
      </c>
      <c r="Z28" s="240">
        <v>2291.9685593999998</v>
      </c>
      <c r="AA28" s="240">
        <v>2297.4806472</v>
      </c>
      <c r="AB28" s="240">
        <v>2301.1955008</v>
      </c>
      <c r="AC28" s="240">
        <v>2303.9754849999999</v>
      </c>
      <c r="AD28" s="240">
        <v>2303.2737619</v>
      </c>
      <c r="AE28" s="240">
        <v>2306.0941358</v>
      </c>
      <c r="AF28" s="240">
        <v>2309.8897686999999</v>
      </c>
      <c r="AG28" s="240">
        <v>2317.4180326000001</v>
      </c>
      <c r="AH28" s="240">
        <v>2321.0961545999999</v>
      </c>
      <c r="AI28" s="240">
        <v>2323.6815068999999</v>
      </c>
      <c r="AJ28" s="240">
        <v>2321.8789427000002</v>
      </c>
      <c r="AK28" s="240">
        <v>2324.7501149999998</v>
      </c>
      <c r="AL28" s="240">
        <v>2328.9998774000001</v>
      </c>
      <c r="AM28" s="240">
        <v>2339.0345963999998</v>
      </c>
      <c r="AN28" s="240">
        <v>2342.7367638000001</v>
      </c>
      <c r="AO28" s="240">
        <v>2344.5127464000002</v>
      </c>
      <c r="AP28" s="240">
        <v>2339.5702268999999</v>
      </c>
      <c r="AQ28" s="240">
        <v>2341.0880774000002</v>
      </c>
      <c r="AR28" s="240">
        <v>2344.2739808000001</v>
      </c>
      <c r="AS28" s="240">
        <v>2350.4659964000002</v>
      </c>
      <c r="AT28" s="240">
        <v>2355.984461</v>
      </c>
      <c r="AU28" s="240">
        <v>2362.1674339000001</v>
      </c>
      <c r="AV28" s="240">
        <v>2371.0446780000002</v>
      </c>
      <c r="AW28" s="240">
        <v>2377.0343453</v>
      </c>
      <c r="AX28" s="240">
        <v>2382.1661987000002</v>
      </c>
      <c r="AY28" s="240">
        <v>2385.4794471</v>
      </c>
      <c r="AZ28" s="240">
        <v>2389.6162660999998</v>
      </c>
      <c r="BA28" s="240">
        <v>2393.6158645</v>
      </c>
      <c r="BB28" s="333">
        <v>2397.3560000000002</v>
      </c>
      <c r="BC28" s="333">
        <v>2401.1729999999998</v>
      </c>
      <c r="BD28" s="333">
        <v>2404.944</v>
      </c>
      <c r="BE28" s="333">
        <v>2408.3809999999999</v>
      </c>
      <c r="BF28" s="333">
        <v>2412.2759999999998</v>
      </c>
      <c r="BG28" s="333">
        <v>2416.3409999999999</v>
      </c>
      <c r="BH28" s="333">
        <v>2421.067</v>
      </c>
      <c r="BI28" s="333">
        <v>2425.105</v>
      </c>
      <c r="BJ28" s="333">
        <v>2428.9459999999999</v>
      </c>
      <c r="BK28" s="333">
        <v>2432.1660000000002</v>
      </c>
      <c r="BL28" s="333">
        <v>2435.9299999999998</v>
      </c>
      <c r="BM28" s="333">
        <v>2439.8139999999999</v>
      </c>
      <c r="BN28" s="333">
        <v>2444.2469999999998</v>
      </c>
      <c r="BO28" s="333">
        <v>2448.0520000000001</v>
      </c>
      <c r="BP28" s="333">
        <v>2451.6550000000002</v>
      </c>
      <c r="BQ28" s="333">
        <v>2455.1469999999999</v>
      </c>
      <c r="BR28" s="333">
        <v>2458.2820000000002</v>
      </c>
      <c r="BS28" s="333">
        <v>2461.1489999999999</v>
      </c>
      <c r="BT28" s="333">
        <v>2463.748</v>
      </c>
      <c r="BU28" s="333">
        <v>2466.08</v>
      </c>
      <c r="BV28" s="333">
        <v>2468.143</v>
      </c>
    </row>
    <row r="29" spans="1:74" ht="11.1" customHeight="1" x14ac:dyDescent="0.2">
      <c r="A29" s="148" t="s">
        <v>892</v>
      </c>
      <c r="B29" s="210" t="s">
        <v>559</v>
      </c>
      <c r="C29" s="240">
        <v>1050.6614830999999</v>
      </c>
      <c r="D29" s="240">
        <v>1053.0024553999999</v>
      </c>
      <c r="E29" s="240">
        <v>1054.5325154</v>
      </c>
      <c r="F29" s="240">
        <v>1053.4024039999999</v>
      </c>
      <c r="G29" s="240">
        <v>1054.6975837</v>
      </c>
      <c r="H29" s="240">
        <v>1056.5687955000001</v>
      </c>
      <c r="I29" s="240">
        <v>1060.6274469</v>
      </c>
      <c r="J29" s="240">
        <v>1062.4421669000001</v>
      </c>
      <c r="K29" s="240">
        <v>1063.6243629999999</v>
      </c>
      <c r="L29" s="240">
        <v>1064.1066459000001</v>
      </c>
      <c r="M29" s="240">
        <v>1064.0743365000001</v>
      </c>
      <c r="N29" s="240">
        <v>1063.4600452</v>
      </c>
      <c r="O29" s="240">
        <v>1061.0799109</v>
      </c>
      <c r="P29" s="240">
        <v>1060.1895519</v>
      </c>
      <c r="Q29" s="240">
        <v>1059.6051070000001</v>
      </c>
      <c r="R29" s="240">
        <v>1058.9507421000001</v>
      </c>
      <c r="S29" s="240">
        <v>1059.2600010000001</v>
      </c>
      <c r="T29" s="240">
        <v>1060.1570497</v>
      </c>
      <c r="U29" s="240">
        <v>1062.5903675</v>
      </c>
      <c r="V29" s="240">
        <v>1063.9516358999999</v>
      </c>
      <c r="W29" s="240">
        <v>1065.1893345000001</v>
      </c>
      <c r="X29" s="240">
        <v>1065.9402293000001</v>
      </c>
      <c r="Y29" s="240">
        <v>1067.2032136</v>
      </c>
      <c r="Z29" s="240">
        <v>1068.6150534000001</v>
      </c>
      <c r="AA29" s="240">
        <v>1070.2840183999999</v>
      </c>
      <c r="AB29" s="240">
        <v>1071.9123671</v>
      </c>
      <c r="AC29" s="240">
        <v>1073.6083690999999</v>
      </c>
      <c r="AD29" s="240">
        <v>1076.3889913999999</v>
      </c>
      <c r="AE29" s="240">
        <v>1077.4575749000001</v>
      </c>
      <c r="AF29" s="240">
        <v>1077.8310865000001</v>
      </c>
      <c r="AG29" s="240">
        <v>1075.9884076999999</v>
      </c>
      <c r="AH29" s="240">
        <v>1076.1126142999999</v>
      </c>
      <c r="AI29" s="240">
        <v>1076.6825879</v>
      </c>
      <c r="AJ29" s="240">
        <v>1078.2809983</v>
      </c>
      <c r="AK29" s="240">
        <v>1079.3055033000001</v>
      </c>
      <c r="AL29" s="240">
        <v>1080.3387728</v>
      </c>
      <c r="AM29" s="240">
        <v>1080.5973852</v>
      </c>
      <c r="AN29" s="240">
        <v>1082.2357499</v>
      </c>
      <c r="AO29" s="240">
        <v>1084.4704454</v>
      </c>
      <c r="AP29" s="240">
        <v>1088.5985126</v>
      </c>
      <c r="AQ29" s="240">
        <v>1091.0530887</v>
      </c>
      <c r="AR29" s="240">
        <v>1093.1312149</v>
      </c>
      <c r="AS29" s="240">
        <v>1093.0039581999999</v>
      </c>
      <c r="AT29" s="240">
        <v>1095.7008839</v>
      </c>
      <c r="AU29" s="240">
        <v>1099.3930591000001</v>
      </c>
      <c r="AV29" s="240">
        <v>1106.6184549</v>
      </c>
      <c r="AW29" s="240">
        <v>1110.3976511999999</v>
      </c>
      <c r="AX29" s="240">
        <v>1113.2686189999999</v>
      </c>
      <c r="AY29" s="240">
        <v>1113.9164369</v>
      </c>
      <c r="AZ29" s="240">
        <v>1115.9571383</v>
      </c>
      <c r="BA29" s="240">
        <v>1118.0758020999999</v>
      </c>
      <c r="BB29" s="333">
        <v>1120.393</v>
      </c>
      <c r="BC29" s="333">
        <v>1122.577</v>
      </c>
      <c r="BD29" s="333">
        <v>1124.748</v>
      </c>
      <c r="BE29" s="333">
        <v>1126.809</v>
      </c>
      <c r="BF29" s="333">
        <v>1129.027</v>
      </c>
      <c r="BG29" s="333">
        <v>1131.3050000000001</v>
      </c>
      <c r="BH29" s="333">
        <v>1133.777</v>
      </c>
      <c r="BI29" s="333">
        <v>1136.0740000000001</v>
      </c>
      <c r="BJ29" s="333">
        <v>1138.3309999999999</v>
      </c>
      <c r="BK29" s="333">
        <v>1140.393</v>
      </c>
      <c r="BL29" s="333">
        <v>1142.684</v>
      </c>
      <c r="BM29" s="333">
        <v>1145.0509999999999</v>
      </c>
      <c r="BN29" s="333">
        <v>1147.7190000000001</v>
      </c>
      <c r="BO29" s="333">
        <v>1150.0650000000001</v>
      </c>
      <c r="BP29" s="333">
        <v>1152.3150000000001</v>
      </c>
      <c r="BQ29" s="333">
        <v>1154.4849999999999</v>
      </c>
      <c r="BR29" s="333">
        <v>1156.5329999999999</v>
      </c>
      <c r="BS29" s="333">
        <v>1158.4739999999999</v>
      </c>
      <c r="BT29" s="333">
        <v>1160.308</v>
      </c>
      <c r="BU29" s="333">
        <v>1162.0360000000001</v>
      </c>
      <c r="BV29" s="333">
        <v>1163.6569999999999</v>
      </c>
    </row>
    <row r="30" spans="1:74" ht="11.1" customHeight="1" x14ac:dyDescent="0.2">
      <c r="A30" s="148" t="s">
        <v>893</v>
      </c>
      <c r="B30" s="210" t="s">
        <v>560</v>
      </c>
      <c r="C30" s="240">
        <v>2820.5004380999999</v>
      </c>
      <c r="D30" s="240">
        <v>2836.8722585999999</v>
      </c>
      <c r="E30" s="240">
        <v>2850.2510711</v>
      </c>
      <c r="F30" s="240">
        <v>2857.6258320000002</v>
      </c>
      <c r="G30" s="240">
        <v>2867.2769115000001</v>
      </c>
      <c r="H30" s="240">
        <v>2876.1932658000001</v>
      </c>
      <c r="I30" s="240">
        <v>2884.8339062</v>
      </c>
      <c r="J30" s="240">
        <v>2891.9365517000001</v>
      </c>
      <c r="K30" s="240">
        <v>2897.9602137000002</v>
      </c>
      <c r="L30" s="240">
        <v>2900.6583126999999</v>
      </c>
      <c r="M30" s="240">
        <v>2906.2089418999999</v>
      </c>
      <c r="N30" s="240">
        <v>2912.3655220999999</v>
      </c>
      <c r="O30" s="240">
        <v>2922.2373308000001</v>
      </c>
      <c r="P30" s="240">
        <v>2927.2738545000002</v>
      </c>
      <c r="Q30" s="240">
        <v>2930.5843708000002</v>
      </c>
      <c r="R30" s="240">
        <v>2927.8280531999999</v>
      </c>
      <c r="S30" s="240">
        <v>2930.9421747000001</v>
      </c>
      <c r="T30" s="240">
        <v>2935.5859088000002</v>
      </c>
      <c r="U30" s="240">
        <v>2942.9468084999999</v>
      </c>
      <c r="V30" s="240">
        <v>2949.7591029</v>
      </c>
      <c r="W30" s="240">
        <v>2957.210345</v>
      </c>
      <c r="X30" s="240">
        <v>2965.1650946999998</v>
      </c>
      <c r="Y30" s="240">
        <v>2973.9958126000001</v>
      </c>
      <c r="Z30" s="240">
        <v>2983.5670584</v>
      </c>
      <c r="AA30" s="240">
        <v>2997.1565495</v>
      </c>
      <c r="AB30" s="240">
        <v>3005.7505633000001</v>
      </c>
      <c r="AC30" s="240">
        <v>3012.6268171000002</v>
      </c>
      <c r="AD30" s="240">
        <v>3014.6986869000002</v>
      </c>
      <c r="AE30" s="240">
        <v>3020.4543887</v>
      </c>
      <c r="AF30" s="240">
        <v>3026.8072986000002</v>
      </c>
      <c r="AG30" s="240">
        <v>3034.9856248999999</v>
      </c>
      <c r="AH30" s="240">
        <v>3041.6117945999999</v>
      </c>
      <c r="AI30" s="240">
        <v>3047.9140161</v>
      </c>
      <c r="AJ30" s="240">
        <v>3053.0564703999999</v>
      </c>
      <c r="AK30" s="240">
        <v>3059.3376598</v>
      </c>
      <c r="AL30" s="240">
        <v>3065.9217650999999</v>
      </c>
      <c r="AM30" s="240">
        <v>3075.1725781</v>
      </c>
      <c r="AN30" s="240">
        <v>3080.5896717999999</v>
      </c>
      <c r="AO30" s="240">
        <v>3084.5368377999998</v>
      </c>
      <c r="AP30" s="240">
        <v>3082.8577747999998</v>
      </c>
      <c r="AQ30" s="240">
        <v>3086.9823115999998</v>
      </c>
      <c r="AR30" s="240">
        <v>3092.7541467999999</v>
      </c>
      <c r="AS30" s="240">
        <v>3101.3759092</v>
      </c>
      <c r="AT30" s="240">
        <v>3109.5403695</v>
      </c>
      <c r="AU30" s="240">
        <v>3118.4501565</v>
      </c>
      <c r="AV30" s="240">
        <v>3130.4116691999998</v>
      </c>
      <c r="AW30" s="240">
        <v>3139.0823104999999</v>
      </c>
      <c r="AX30" s="240">
        <v>3146.7684792999999</v>
      </c>
      <c r="AY30" s="240">
        <v>3152.1000512999999</v>
      </c>
      <c r="AZ30" s="240">
        <v>3158.8448684</v>
      </c>
      <c r="BA30" s="240">
        <v>3165.6328063999999</v>
      </c>
      <c r="BB30" s="333">
        <v>3172.3389999999999</v>
      </c>
      <c r="BC30" s="333">
        <v>3179.3069999999998</v>
      </c>
      <c r="BD30" s="333">
        <v>3186.4119999999998</v>
      </c>
      <c r="BE30" s="333">
        <v>3193.712</v>
      </c>
      <c r="BF30" s="333">
        <v>3201.047</v>
      </c>
      <c r="BG30" s="333">
        <v>3208.4749999999999</v>
      </c>
      <c r="BH30" s="333">
        <v>3216.2550000000001</v>
      </c>
      <c r="BI30" s="333">
        <v>3223.6759999999999</v>
      </c>
      <c r="BJ30" s="333">
        <v>3230.9960000000001</v>
      </c>
      <c r="BK30" s="333">
        <v>3237.6669999999999</v>
      </c>
      <c r="BL30" s="333">
        <v>3245.1979999999999</v>
      </c>
      <c r="BM30" s="333">
        <v>3253.0390000000002</v>
      </c>
      <c r="BN30" s="333">
        <v>3261.913</v>
      </c>
      <c r="BO30" s="333">
        <v>3269.835</v>
      </c>
      <c r="BP30" s="333">
        <v>3277.5250000000001</v>
      </c>
      <c r="BQ30" s="333">
        <v>3284.9720000000002</v>
      </c>
      <c r="BR30" s="333">
        <v>3292.2109999999998</v>
      </c>
      <c r="BS30" s="333">
        <v>3299.2310000000002</v>
      </c>
      <c r="BT30" s="333">
        <v>3306.03</v>
      </c>
      <c r="BU30" s="333">
        <v>3312.6089999999999</v>
      </c>
      <c r="BV30" s="333">
        <v>3318.9679999999998</v>
      </c>
    </row>
    <row r="31" spans="1:74" ht="11.1" customHeight="1" x14ac:dyDescent="0.2">
      <c r="A31" s="148" t="s">
        <v>894</v>
      </c>
      <c r="B31" s="210" t="s">
        <v>561</v>
      </c>
      <c r="C31" s="240">
        <v>811.13951245999999</v>
      </c>
      <c r="D31" s="240">
        <v>814.13670471</v>
      </c>
      <c r="E31" s="240">
        <v>816.80213094999999</v>
      </c>
      <c r="F31" s="240">
        <v>818.99827529000004</v>
      </c>
      <c r="G31" s="240">
        <v>821.10330637000004</v>
      </c>
      <c r="H31" s="240">
        <v>822.97970832999999</v>
      </c>
      <c r="I31" s="240">
        <v>824.68925386000001</v>
      </c>
      <c r="J31" s="240">
        <v>826.06206802999998</v>
      </c>
      <c r="K31" s="240">
        <v>827.15992355000003</v>
      </c>
      <c r="L31" s="240">
        <v>827.47357237999995</v>
      </c>
      <c r="M31" s="240">
        <v>828.40344661999995</v>
      </c>
      <c r="N31" s="240">
        <v>829.44029823000005</v>
      </c>
      <c r="O31" s="240">
        <v>831.36257694000005</v>
      </c>
      <c r="P31" s="240">
        <v>832.02954600999999</v>
      </c>
      <c r="Q31" s="240">
        <v>832.21965516</v>
      </c>
      <c r="R31" s="240">
        <v>830.55893490000005</v>
      </c>
      <c r="S31" s="240">
        <v>830.82580131999998</v>
      </c>
      <c r="T31" s="240">
        <v>831.64628492999998</v>
      </c>
      <c r="U31" s="240">
        <v>833.68993877000003</v>
      </c>
      <c r="V31" s="240">
        <v>835.11549199000001</v>
      </c>
      <c r="W31" s="240">
        <v>836.59249762000002</v>
      </c>
      <c r="X31" s="240">
        <v>837.72837826</v>
      </c>
      <c r="Y31" s="240">
        <v>839.60272177000002</v>
      </c>
      <c r="Z31" s="240">
        <v>841.82295075000002</v>
      </c>
      <c r="AA31" s="240">
        <v>845.51841302000003</v>
      </c>
      <c r="AB31" s="240">
        <v>847.58340207000003</v>
      </c>
      <c r="AC31" s="240">
        <v>849.14726573999997</v>
      </c>
      <c r="AD31" s="240">
        <v>849.48829240999999</v>
      </c>
      <c r="AE31" s="240">
        <v>850.59118899999999</v>
      </c>
      <c r="AF31" s="240">
        <v>851.73424389000002</v>
      </c>
      <c r="AG31" s="240">
        <v>853.10030624000001</v>
      </c>
      <c r="AH31" s="240">
        <v>854.18654088000005</v>
      </c>
      <c r="AI31" s="240">
        <v>855.17579696999996</v>
      </c>
      <c r="AJ31" s="240">
        <v>855.69118216000004</v>
      </c>
      <c r="AK31" s="240">
        <v>856.76915039000005</v>
      </c>
      <c r="AL31" s="240">
        <v>858.03280932999996</v>
      </c>
      <c r="AM31" s="240">
        <v>859.88709406999999</v>
      </c>
      <c r="AN31" s="240">
        <v>861.21843309999997</v>
      </c>
      <c r="AO31" s="240">
        <v>862.43176152000001</v>
      </c>
      <c r="AP31" s="240">
        <v>863.15408218000005</v>
      </c>
      <c r="AQ31" s="240">
        <v>864.41113723000001</v>
      </c>
      <c r="AR31" s="240">
        <v>865.82992953999997</v>
      </c>
      <c r="AS31" s="240">
        <v>867.30899194000006</v>
      </c>
      <c r="AT31" s="240">
        <v>869.12735912000005</v>
      </c>
      <c r="AU31" s="240">
        <v>871.18356394</v>
      </c>
      <c r="AV31" s="240">
        <v>873.91418198999997</v>
      </c>
      <c r="AW31" s="240">
        <v>876.11863036</v>
      </c>
      <c r="AX31" s="240">
        <v>878.23348465000004</v>
      </c>
      <c r="AY31" s="240">
        <v>880.36935001999996</v>
      </c>
      <c r="AZ31" s="240">
        <v>882.22206229000005</v>
      </c>
      <c r="BA31" s="240">
        <v>883.90222661999996</v>
      </c>
      <c r="BB31" s="333">
        <v>885.29070000000002</v>
      </c>
      <c r="BC31" s="333">
        <v>886.71510000000001</v>
      </c>
      <c r="BD31" s="333">
        <v>888.05640000000005</v>
      </c>
      <c r="BE31" s="333">
        <v>889.11770000000001</v>
      </c>
      <c r="BF31" s="333">
        <v>890.44</v>
      </c>
      <c r="BG31" s="333">
        <v>891.82669999999996</v>
      </c>
      <c r="BH31" s="333">
        <v>893.29830000000004</v>
      </c>
      <c r="BI31" s="333">
        <v>894.79830000000004</v>
      </c>
      <c r="BJ31" s="333">
        <v>896.34720000000004</v>
      </c>
      <c r="BK31" s="333">
        <v>897.95740000000001</v>
      </c>
      <c r="BL31" s="333">
        <v>899.59500000000003</v>
      </c>
      <c r="BM31" s="333">
        <v>901.27239999999995</v>
      </c>
      <c r="BN31" s="333">
        <v>903.15729999999996</v>
      </c>
      <c r="BO31" s="333">
        <v>904.78830000000005</v>
      </c>
      <c r="BP31" s="333">
        <v>906.33330000000001</v>
      </c>
      <c r="BQ31" s="333">
        <v>907.85019999999997</v>
      </c>
      <c r="BR31" s="333">
        <v>909.17960000000005</v>
      </c>
      <c r="BS31" s="333">
        <v>910.37950000000001</v>
      </c>
      <c r="BT31" s="333">
        <v>911.44989999999996</v>
      </c>
      <c r="BU31" s="333">
        <v>912.39080000000001</v>
      </c>
      <c r="BV31" s="333">
        <v>913.20209999999997</v>
      </c>
    </row>
    <row r="32" spans="1:74" ht="11.1" customHeight="1" x14ac:dyDescent="0.2">
      <c r="A32" s="148" t="s">
        <v>895</v>
      </c>
      <c r="B32" s="210" t="s">
        <v>562</v>
      </c>
      <c r="C32" s="240">
        <v>1824.5227357000001</v>
      </c>
      <c r="D32" s="240">
        <v>1824.9150778999999</v>
      </c>
      <c r="E32" s="240">
        <v>1823.0330914000001</v>
      </c>
      <c r="F32" s="240">
        <v>1813.0237516</v>
      </c>
      <c r="G32" s="240">
        <v>1810.9828762</v>
      </c>
      <c r="H32" s="240">
        <v>1811.0574406999999</v>
      </c>
      <c r="I32" s="240">
        <v>1818.0133963000001</v>
      </c>
      <c r="J32" s="240">
        <v>1818.7443768000001</v>
      </c>
      <c r="K32" s="240">
        <v>1818.0163335</v>
      </c>
      <c r="L32" s="240">
        <v>1814.6297772</v>
      </c>
      <c r="M32" s="240">
        <v>1811.8833036000001</v>
      </c>
      <c r="N32" s="240">
        <v>1808.5774233</v>
      </c>
      <c r="O32" s="240">
        <v>1803.1133311000001</v>
      </c>
      <c r="P32" s="240">
        <v>1799.8877416</v>
      </c>
      <c r="Q32" s="240">
        <v>1797.3018494</v>
      </c>
      <c r="R32" s="240">
        <v>1794.6657669000001</v>
      </c>
      <c r="S32" s="240">
        <v>1793.8766852000001</v>
      </c>
      <c r="T32" s="240">
        <v>1794.2447165000001</v>
      </c>
      <c r="U32" s="240">
        <v>1796.5765443</v>
      </c>
      <c r="V32" s="240">
        <v>1798.6537894000001</v>
      </c>
      <c r="W32" s="240">
        <v>1801.2831349999999</v>
      </c>
      <c r="X32" s="240">
        <v>1803.7489959</v>
      </c>
      <c r="Y32" s="240">
        <v>1808.0192319</v>
      </c>
      <c r="Z32" s="240">
        <v>1813.3782575</v>
      </c>
      <c r="AA32" s="240">
        <v>1822.6554636999999</v>
      </c>
      <c r="AB32" s="240">
        <v>1828.0700254000001</v>
      </c>
      <c r="AC32" s="240">
        <v>1832.4513336</v>
      </c>
      <c r="AD32" s="240">
        <v>1834.1461649</v>
      </c>
      <c r="AE32" s="240">
        <v>1837.7008836</v>
      </c>
      <c r="AF32" s="240">
        <v>1841.4622664000001</v>
      </c>
      <c r="AG32" s="240">
        <v>1846.5746514</v>
      </c>
      <c r="AH32" s="240">
        <v>1849.8911085</v>
      </c>
      <c r="AI32" s="240">
        <v>1852.5559759</v>
      </c>
      <c r="AJ32" s="240">
        <v>1851.6504943</v>
      </c>
      <c r="AK32" s="240">
        <v>1855.2012520000001</v>
      </c>
      <c r="AL32" s="240">
        <v>1860.2894894000001</v>
      </c>
      <c r="AM32" s="240">
        <v>1870.5158623</v>
      </c>
      <c r="AN32" s="240">
        <v>1875.9785677</v>
      </c>
      <c r="AO32" s="240">
        <v>1880.2782612999999</v>
      </c>
      <c r="AP32" s="240">
        <v>1881.2860189999999</v>
      </c>
      <c r="AQ32" s="240">
        <v>1884.8563819999999</v>
      </c>
      <c r="AR32" s="240">
        <v>1888.8604261999999</v>
      </c>
      <c r="AS32" s="240">
        <v>1893.0652269</v>
      </c>
      <c r="AT32" s="240">
        <v>1898.1113270000001</v>
      </c>
      <c r="AU32" s="240">
        <v>1903.7658018</v>
      </c>
      <c r="AV32" s="240">
        <v>1911.6804661000001</v>
      </c>
      <c r="AW32" s="240">
        <v>1917.3128293</v>
      </c>
      <c r="AX32" s="240">
        <v>1922.3147062999999</v>
      </c>
      <c r="AY32" s="240">
        <v>1926.0727041</v>
      </c>
      <c r="AZ32" s="240">
        <v>1930.2736531999999</v>
      </c>
      <c r="BA32" s="240">
        <v>1934.3041607</v>
      </c>
      <c r="BB32" s="333">
        <v>1938.028</v>
      </c>
      <c r="BC32" s="333">
        <v>1941.82</v>
      </c>
      <c r="BD32" s="333">
        <v>1945.5429999999999</v>
      </c>
      <c r="BE32" s="333">
        <v>1948.8630000000001</v>
      </c>
      <c r="BF32" s="333">
        <v>1952.701</v>
      </c>
      <c r="BG32" s="333">
        <v>1956.722</v>
      </c>
      <c r="BH32" s="333">
        <v>1961.0160000000001</v>
      </c>
      <c r="BI32" s="333">
        <v>1965.3340000000001</v>
      </c>
      <c r="BJ32" s="333">
        <v>1969.7670000000001</v>
      </c>
      <c r="BK32" s="333">
        <v>1974.35</v>
      </c>
      <c r="BL32" s="333">
        <v>1978.9860000000001</v>
      </c>
      <c r="BM32" s="333">
        <v>1983.7090000000001</v>
      </c>
      <c r="BN32" s="333">
        <v>1988.9469999999999</v>
      </c>
      <c r="BO32" s="333">
        <v>1993.5250000000001</v>
      </c>
      <c r="BP32" s="333">
        <v>1997.8710000000001</v>
      </c>
      <c r="BQ32" s="333">
        <v>2001.848</v>
      </c>
      <c r="BR32" s="333">
        <v>2005.829</v>
      </c>
      <c r="BS32" s="333">
        <v>2009.6780000000001</v>
      </c>
      <c r="BT32" s="333">
        <v>2013.395</v>
      </c>
      <c r="BU32" s="333">
        <v>2016.98</v>
      </c>
      <c r="BV32" s="333">
        <v>2020.434</v>
      </c>
    </row>
    <row r="33" spans="1:74" s="163" customFormat="1" ht="11.1" customHeight="1" x14ac:dyDescent="0.2">
      <c r="A33" s="148" t="s">
        <v>896</v>
      </c>
      <c r="B33" s="210" t="s">
        <v>563</v>
      </c>
      <c r="C33" s="240">
        <v>1006.6392916</v>
      </c>
      <c r="D33" s="240">
        <v>1011.8344438</v>
      </c>
      <c r="E33" s="240">
        <v>1015.8896657</v>
      </c>
      <c r="F33" s="240">
        <v>1017.8429186</v>
      </c>
      <c r="G33" s="240">
        <v>1020.3398088</v>
      </c>
      <c r="H33" s="240">
        <v>1022.4182976</v>
      </c>
      <c r="I33" s="240">
        <v>1023.4495499</v>
      </c>
      <c r="J33" s="240">
        <v>1025.1628625999999</v>
      </c>
      <c r="K33" s="240">
        <v>1026.9294003</v>
      </c>
      <c r="L33" s="240">
        <v>1029.2085981</v>
      </c>
      <c r="M33" s="240">
        <v>1030.7370099</v>
      </c>
      <c r="N33" s="240">
        <v>1031.9740706</v>
      </c>
      <c r="O33" s="240">
        <v>1032.5207803999999</v>
      </c>
      <c r="P33" s="240">
        <v>1033.4743887</v>
      </c>
      <c r="Q33" s="240">
        <v>1034.4358956999999</v>
      </c>
      <c r="R33" s="240">
        <v>1034.5653732999999</v>
      </c>
      <c r="S33" s="240">
        <v>1036.1726238000001</v>
      </c>
      <c r="T33" s="240">
        <v>1038.417719</v>
      </c>
      <c r="U33" s="240">
        <v>1042.8074127</v>
      </c>
      <c r="V33" s="240">
        <v>1045.1981321999999</v>
      </c>
      <c r="W33" s="240">
        <v>1047.0966312</v>
      </c>
      <c r="X33" s="240">
        <v>1046.1281323999999</v>
      </c>
      <c r="Y33" s="240">
        <v>1048.8232734999999</v>
      </c>
      <c r="Z33" s="240">
        <v>1052.8072772</v>
      </c>
      <c r="AA33" s="240">
        <v>1061.2885604999999</v>
      </c>
      <c r="AB33" s="240">
        <v>1065.4439764000001</v>
      </c>
      <c r="AC33" s="240">
        <v>1068.4819419999999</v>
      </c>
      <c r="AD33" s="240">
        <v>1068.1196517999999</v>
      </c>
      <c r="AE33" s="240">
        <v>1070.6348211</v>
      </c>
      <c r="AF33" s="240">
        <v>1073.7446442999999</v>
      </c>
      <c r="AG33" s="240">
        <v>1078.8471182999999</v>
      </c>
      <c r="AH33" s="240">
        <v>1082.0977516999999</v>
      </c>
      <c r="AI33" s="240">
        <v>1084.8945412999999</v>
      </c>
      <c r="AJ33" s="240">
        <v>1085.8003152000001</v>
      </c>
      <c r="AK33" s="240">
        <v>1088.7672964000001</v>
      </c>
      <c r="AL33" s="240">
        <v>1092.3583129000001</v>
      </c>
      <c r="AM33" s="240">
        <v>1098.8046402</v>
      </c>
      <c r="AN33" s="240">
        <v>1101.9702706999999</v>
      </c>
      <c r="AO33" s="240">
        <v>1104.0864799000001</v>
      </c>
      <c r="AP33" s="240">
        <v>1102.6764551000001</v>
      </c>
      <c r="AQ33" s="240">
        <v>1104.5514312</v>
      </c>
      <c r="AR33" s="240">
        <v>1107.2345954</v>
      </c>
      <c r="AS33" s="240">
        <v>1111.7855594</v>
      </c>
      <c r="AT33" s="240">
        <v>1115.2903913</v>
      </c>
      <c r="AU33" s="240">
        <v>1118.8087026000001</v>
      </c>
      <c r="AV33" s="240">
        <v>1122.7494807</v>
      </c>
      <c r="AW33" s="240">
        <v>1125.9880103999999</v>
      </c>
      <c r="AX33" s="240">
        <v>1128.9332790999999</v>
      </c>
      <c r="AY33" s="240">
        <v>1131.2942641</v>
      </c>
      <c r="AZ33" s="240">
        <v>1133.8712777999999</v>
      </c>
      <c r="BA33" s="240">
        <v>1136.3732975</v>
      </c>
      <c r="BB33" s="333">
        <v>1138.605</v>
      </c>
      <c r="BC33" s="333">
        <v>1141.104</v>
      </c>
      <c r="BD33" s="333">
        <v>1143.674</v>
      </c>
      <c r="BE33" s="333">
        <v>1146.357</v>
      </c>
      <c r="BF33" s="333">
        <v>1149.039</v>
      </c>
      <c r="BG33" s="333">
        <v>1151.76</v>
      </c>
      <c r="BH33" s="333">
        <v>1154.5889999999999</v>
      </c>
      <c r="BI33" s="333">
        <v>1157.3399999999999</v>
      </c>
      <c r="BJ33" s="333">
        <v>1160.079</v>
      </c>
      <c r="BK33" s="333">
        <v>1162.539</v>
      </c>
      <c r="BL33" s="333">
        <v>1165.4580000000001</v>
      </c>
      <c r="BM33" s="333">
        <v>1168.569</v>
      </c>
      <c r="BN33" s="333">
        <v>1172.345</v>
      </c>
      <c r="BO33" s="333">
        <v>1175.481</v>
      </c>
      <c r="BP33" s="333">
        <v>1178.451</v>
      </c>
      <c r="BQ33" s="333">
        <v>1181.1199999999999</v>
      </c>
      <c r="BR33" s="333">
        <v>1183.8599999999999</v>
      </c>
      <c r="BS33" s="333">
        <v>1186.5360000000001</v>
      </c>
      <c r="BT33" s="333">
        <v>1189.1479999999999</v>
      </c>
      <c r="BU33" s="333">
        <v>1191.6959999999999</v>
      </c>
      <c r="BV33" s="333">
        <v>1194.1790000000001</v>
      </c>
    </row>
    <row r="34" spans="1:74" s="163" customFormat="1" ht="11.1" customHeight="1" x14ac:dyDescent="0.2">
      <c r="A34" s="148" t="s">
        <v>897</v>
      </c>
      <c r="B34" s="210" t="s">
        <v>564</v>
      </c>
      <c r="C34" s="240">
        <v>2423.4965068000001</v>
      </c>
      <c r="D34" s="240">
        <v>2441.7218557000001</v>
      </c>
      <c r="E34" s="240">
        <v>2458.0881771999998</v>
      </c>
      <c r="F34" s="240">
        <v>2473.1497132</v>
      </c>
      <c r="G34" s="240">
        <v>2485.3822980999998</v>
      </c>
      <c r="H34" s="240">
        <v>2495.3401739999999</v>
      </c>
      <c r="I34" s="240">
        <v>2501.9315458000001</v>
      </c>
      <c r="J34" s="240">
        <v>2508.1588498000001</v>
      </c>
      <c r="K34" s="240">
        <v>2512.9302911</v>
      </c>
      <c r="L34" s="240">
        <v>2512.6049564999998</v>
      </c>
      <c r="M34" s="240">
        <v>2517.1953570999999</v>
      </c>
      <c r="N34" s="240">
        <v>2523.0605798000001</v>
      </c>
      <c r="O34" s="240">
        <v>2535.2010979000001</v>
      </c>
      <c r="P34" s="240">
        <v>2539.8656096999998</v>
      </c>
      <c r="Q34" s="240">
        <v>2542.0545886</v>
      </c>
      <c r="R34" s="240">
        <v>2536.9404454999999</v>
      </c>
      <c r="S34" s="240">
        <v>2537.7990503000001</v>
      </c>
      <c r="T34" s="240">
        <v>2539.8028138999998</v>
      </c>
      <c r="U34" s="240">
        <v>2542.4282434000002</v>
      </c>
      <c r="V34" s="240">
        <v>2547.1149443999998</v>
      </c>
      <c r="W34" s="240">
        <v>2553.3394241000001</v>
      </c>
      <c r="X34" s="240">
        <v>2562.9152693999999</v>
      </c>
      <c r="Y34" s="240">
        <v>2570.8551160000002</v>
      </c>
      <c r="Z34" s="240">
        <v>2578.9725509</v>
      </c>
      <c r="AA34" s="240">
        <v>2588.5954842000001</v>
      </c>
      <c r="AB34" s="240">
        <v>2596.0721632</v>
      </c>
      <c r="AC34" s="240">
        <v>2602.7304981000002</v>
      </c>
      <c r="AD34" s="240">
        <v>2608.0360088000002</v>
      </c>
      <c r="AE34" s="240">
        <v>2613.4585151000001</v>
      </c>
      <c r="AF34" s="240">
        <v>2618.4635370999999</v>
      </c>
      <c r="AG34" s="240">
        <v>2620.4605117999999</v>
      </c>
      <c r="AH34" s="240">
        <v>2626.5734873000001</v>
      </c>
      <c r="AI34" s="240">
        <v>2634.2119005999998</v>
      </c>
      <c r="AJ34" s="240">
        <v>2647.1879410000001</v>
      </c>
      <c r="AK34" s="240">
        <v>2655.0180881000001</v>
      </c>
      <c r="AL34" s="240">
        <v>2661.5145311000001</v>
      </c>
      <c r="AM34" s="240">
        <v>2664.3475171</v>
      </c>
      <c r="AN34" s="240">
        <v>2669.9238667</v>
      </c>
      <c r="AO34" s="240">
        <v>2675.9138269</v>
      </c>
      <c r="AP34" s="240">
        <v>2682.4415601999999</v>
      </c>
      <c r="AQ34" s="240">
        <v>2689.1656197000002</v>
      </c>
      <c r="AR34" s="240">
        <v>2696.2101680000001</v>
      </c>
      <c r="AS34" s="240">
        <v>2703.0664818</v>
      </c>
      <c r="AT34" s="240">
        <v>2711.1335499000002</v>
      </c>
      <c r="AU34" s="240">
        <v>2719.9026491999998</v>
      </c>
      <c r="AV34" s="240">
        <v>2732.9467238000002</v>
      </c>
      <c r="AW34" s="240">
        <v>2740.4401770999998</v>
      </c>
      <c r="AX34" s="240">
        <v>2745.9559533000001</v>
      </c>
      <c r="AY34" s="240">
        <v>2746.2135807</v>
      </c>
      <c r="AZ34" s="240">
        <v>2750.2343563999998</v>
      </c>
      <c r="BA34" s="240">
        <v>2754.7378088999999</v>
      </c>
      <c r="BB34" s="333">
        <v>2760.12</v>
      </c>
      <c r="BC34" s="333">
        <v>2765.2919999999999</v>
      </c>
      <c r="BD34" s="333">
        <v>2770.6489999999999</v>
      </c>
      <c r="BE34" s="333">
        <v>2776.2950000000001</v>
      </c>
      <c r="BF34" s="333">
        <v>2781.9479999999999</v>
      </c>
      <c r="BG34" s="333">
        <v>2787.71</v>
      </c>
      <c r="BH34" s="333">
        <v>2794.096</v>
      </c>
      <c r="BI34" s="333">
        <v>2799.6909999999998</v>
      </c>
      <c r="BJ34" s="333">
        <v>2805.01</v>
      </c>
      <c r="BK34" s="333">
        <v>2809.1790000000001</v>
      </c>
      <c r="BL34" s="333">
        <v>2814.6010000000001</v>
      </c>
      <c r="BM34" s="333">
        <v>2820.404</v>
      </c>
      <c r="BN34" s="333">
        <v>2827.277</v>
      </c>
      <c r="BO34" s="333">
        <v>2833.3220000000001</v>
      </c>
      <c r="BP34" s="333">
        <v>2839.2289999999998</v>
      </c>
      <c r="BQ34" s="333">
        <v>2845.0569999999998</v>
      </c>
      <c r="BR34" s="333">
        <v>2850.645</v>
      </c>
      <c r="BS34" s="333">
        <v>2856.05</v>
      </c>
      <c r="BT34" s="333">
        <v>2861.2739999999999</v>
      </c>
      <c r="BU34" s="333">
        <v>2866.317</v>
      </c>
      <c r="BV34" s="333">
        <v>2871.1770000000001</v>
      </c>
    </row>
    <row r="35" spans="1:74" s="163" customFormat="1" ht="11.1" customHeight="1" x14ac:dyDescent="0.2">
      <c r="A35" s="148"/>
      <c r="B35" s="168" t="s">
        <v>39</v>
      </c>
      <c r="C35" s="247"/>
      <c r="D35" s="247"/>
      <c r="E35" s="247"/>
      <c r="F35" s="247"/>
      <c r="G35" s="247"/>
      <c r="H35" s="247"/>
      <c r="I35" s="247"/>
      <c r="J35" s="247"/>
      <c r="K35" s="247"/>
      <c r="L35" s="247"/>
      <c r="M35" s="247"/>
      <c r="N35" s="247"/>
      <c r="O35" s="247"/>
      <c r="P35" s="247"/>
      <c r="Q35" s="247"/>
      <c r="R35" s="247"/>
      <c r="S35" s="247"/>
      <c r="T35" s="247"/>
      <c r="U35" s="247"/>
      <c r="V35" s="247"/>
      <c r="W35" s="247"/>
      <c r="X35" s="247"/>
      <c r="Y35" s="247"/>
      <c r="Z35" s="247"/>
      <c r="AA35" s="247"/>
      <c r="AB35" s="247"/>
      <c r="AC35" s="247"/>
      <c r="AD35" s="247"/>
      <c r="AE35" s="247"/>
      <c r="AF35" s="247"/>
      <c r="AG35" s="247"/>
      <c r="AH35" s="247"/>
      <c r="AI35" s="247"/>
      <c r="AJ35" s="247"/>
      <c r="AK35" s="247"/>
      <c r="AL35" s="247"/>
      <c r="AM35" s="247"/>
      <c r="AN35" s="247"/>
      <c r="AO35" s="247"/>
      <c r="AP35" s="247"/>
      <c r="AQ35" s="247"/>
      <c r="AR35" s="247"/>
      <c r="AS35" s="247"/>
      <c r="AT35" s="247"/>
      <c r="AU35" s="247"/>
      <c r="AV35" s="247"/>
      <c r="AW35" s="247"/>
      <c r="AX35" s="247"/>
      <c r="AY35" s="247"/>
      <c r="AZ35" s="247"/>
      <c r="BA35" s="247"/>
      <c r="BB35" s="348"/>
      <c r="BC35" s="348"/>
      <c r="BD35" s="348"/>
      <c r="BE35" s="348"/>
      <c r="BF35" s="348"/>
      <c r="BG35" s="348"/>
      <c r="BH35" s="348"/>
      <c r="BI35" s="348"/>
      <c r="BJ35" s="348"/>
      <c r="BK35" s="348"/>
      <c r="BL35" s="348"/>
      <c r="BM35" s="348"/>
      <c r="BN35" s="348"/>
      <c r="BO35" s="348"/>
      <c r="BP35" s="348"/>
      <c r="BQ35" s="348"/>
      <c r="BR35" s="348"/>
      <c r="BS35" s="348"/>
      <c r="BT35" s="348"/>
      <c r="BU35" s="348"/>
      <c r="BV35" s="348"/>
    </row>
    <row r="36" spans="1:74" s="163" customFormat="1" ht="11.1" customHeight="1" x14ac:dyDescent="0.2">
      <c r="A36" s="148" t="s">
        <v>898</v>
      </c>
      <c r="B36" s="210" t="s">
        <v>557</v>
      </c>
      <c r="C36" s="240">
        <v>5812.7649095999996</v>
      </c>
      <c r="D36" s="240">
        <v>5813.1767743</v>
      </c>
      <c r="E36" s="240">
        <v>5812.9221918000003</v>
      </c>
      <c r="F36" s="240">
        <v>5811.9481217000002</v>
      </c>
      <c r="G36" s="240">
        <v>5811.3727637000002</v>
      </c>
      <c r="H36" s="240">
        <v>5812.6071270000002</v>
      </c>
      <c r="I36" s="240">
        <v>5816.5992975999998</v>
      </c>
      <c r="J36" s="240">
        <v>5822.4456668000003</v>
      </c>
      <c r="K36" s="240">
        <v>5828.7797025999998</v>
      </c>
      <c r="L36" s="240">
        <v>5834.5279466000002</v>
      </c>
      <c r="M36" s="240">
        <v>5839.7892363999999</v>
      </c>
      <c r="N36" s="240">
        <v>5844.9554834</v>
      </c>
      <c r="O36" s="240">
        <v>5850.2525904000004</v>
      </c>
      <c r="P36" s="240">
        <v>5855.2424257000002</v>
      </c>
      <c r="Q36" s="240">
        <v>5859.3208492000003</v>
      </c>
      <c r="R36" s="240">
        <v>5862.0398128999996</v>
      </c>
      <c r="S36" s="240">
        <v>5863.5756381000001</v>
      </c>
      <c r="T36" s="240">
        <v>5864.2607383000004</v>
      </c>
      <c r="U36" s="240">
        <v>5864.4105707999997</v>
      </c>
      <c r="V36" s="240">
        <v>5864.2727679</v>
      </c>
      <c r="W36" s="240">
        <v>5864.0780060999996</v>
      </c>
      <c r="X36" s="240">
        <v>5863.9977169000003</v>
      </c>
      <c r="Y36" s="240">
        <v>5863.9663543999995</v>
      </c>
      <c r="Z36" s="240">
        <v>5863.8591280000001</v>
      </c>
      <c r="AA36" s="240">
        <v>5863.6965641999996</v>
      </c>
      <c r="AB36" s="240">
        <v>5864.0804586000004</v>
      </c>
      <c r="AC36" s="240">
        <v>5865.7579237</v>
      </c>
      <c r="AD36" s="240">
        <v>5869.1993285999997</v>
      </c>
      <c r="AE36" s="240">
        <v>5873.7680674000003</v>
      </c>
      <c r="AF36" s="240">
        <v>5878.5507907000001</v>
      </c>
      <c r="AG36" s="240">
        <v>5882.8343240000004</v>
      </c>
      <c r="AH36" s="240">
        <v>5886.7061911000001</v>
      </c>
      <c r="AI36" s="240">
        <v>5890.4540908999998</v>
      </c>
      <c r="AJ36" s="240">
        <v>5894.3077657000003</v>
      </c>
      <c r="AK36" s="240">
        <v>5898.2651331999996</v>
      </c>
      <c r="AL36" s="240">
        <v>5902.2661545999999</v>
      </c>
      <c r="AM36" s="240">
        <v>5906.2488334999998</v>
      </c>
      <c r="AN36" s="240">
        <v>5910.1433430999996</v>
      </c>
      <c r="AO36" s="240">
        <v>5913.8778988000004</v>
      </c>
      <c r="AP36" s="240">
        <v>5917.4809572000004</v>
      </c>
      <c r="AQ36" s="240">
        <v>5921.3819387000003</v>
      </c>
      <c r="AR36" s="240">
        <v>5926.1105052000003</v>
      </c>
      <c r="AS36" s="240">
        <v>5931.9486110999997</v>
      </c>
      <c r="AT36" s="240">
        <v>5938.1873833</v>
      </c>
      <c r="AU36" s="240">
        <v>5943.8702415999996</v>
      </c>
      <c r="AV36" s="240">
        <v>5948.2991135000002</v>
      </c>
      <c r="AW36" s="240">
        <v>5951.8099568999996</v>
      </c>
      <c r="AX36" s="240">
        <v>5954.9972369999996</v>
      </c>
      <c r="AY36" s="240">
        <v>5958.3304089000003</v>
      </c>
      <c r="AZ36" s="240">
        <v>5961.7788865000002</v>
      </c>
      <c r="BA36" s="240">
        <v>5965.1870730000001</v>
      </c>
      <c r="BB36" s="333">
        <v>5968.4520000000002</v>
      </c>
      <c r="BC36" s="333">
        <v>5971.68</v>
      </c>
      <c r="BD36" s="333">
        <v>5975.0309999999999</v>
      </c>
      <c r="BE36" s="333">
        <v>5978.6120000000001</v>
      </c>
      <c r="BF36" s="333">
        <v>5982.33</v>
      </c>
      <c r="BG36" s="333">
        <v>5986.04</v>
      </c>
      <c r="BH36" s="333">
        <v>5989.62</v>
      </c>
      <c r="BI36" s="333">
        <v>5993.0439999999999</v>
      </c>
      <c r="BJ36" s="333">
        <v>5996.3130000000001</v>
      </c>
      <c r="BK36" s="333">
        <v>5999.4639999999999</v>
      </c>
      <c r="BL36" s="333">
        <v>6002.6890000000003</v>
      </c>
      <c r="BM36" s="333">
        <v>6006.2190000000001</v>
      </c>
      <c r="BN36" s="333">
        <v>6010.1679999999997</v>
      </c>
      <c r="BO36" s="333">
        <v>6014.1850000000004</v>
      </c>
      <c r="BP36" s="333">
        <v>6017.8</v>
      </c>
      <c r="BQ36" s="333">
        <v>6020.6880000000001</v>
      </c>
      <c r="BR36" s="333">
        <v>6023.09</v>
      </c>
      <c r="BS36" s="333">
        <v>6025.39</v>
      </c>
      <c r="BT36" s="333">
        <v>6027.8919999999998</v>
      </c>
      <c r="BU36" s="333">
        <v>6030.5810000000001</v>
      </c>
      <c r="BV36" s="333">
        <v>6033.3649999999998</v>
      </c>
    </row>
    <row r="37" spans="1:74" s="163" customFormat="1" ht="11.1" customHeight="1" x14ac:dyDescent="0.2">
      <c r="A37" s="148" t="s">
        <v>899</v>
      </c>
      <c r="B37" s="210" t="s">
        <v>590</v>
      </c>
      <c r="C37" s="240">
        <v>15945.190739</v>
      </c>
      <c r="D37" s="240">
        <v>15945.199568</v>
      </c>
      <c r="E37" s="240">
        <v>15944.359899999999</v>
      </c>
      <c r="F37" s="240">
        <v>15942.668589999999</v>
      </c>
      <c r="G37" s="240">
        <v>15941.090485999999</v>
      </c>
      <c r="H37" s="240">
        <v>15940.832431000001</v>
      </c>
      <c r="I37" s="240">
        <v>15942.707976</v>
      </c>
      <c r="J37" s="240">
        <v>15945.957496000001</v>
      </c>
      <c r="K37" s="240">
        <v>15949.428076</v>
      </c>
      <c r="L37" s="240">
        <v>15952.274842999999</v>
      </c>
      <c r="M37" s="240">
        <v>15954.885101</v>
      </c>
      <c r="N37" s="240">
        <v>15957.954199</v>
      </c>
      <c r="O37" s="240">
        <v>15961.607096</v>
      </c>
      <c r="P37" s="240">
        <v>15963.687191999999</v>
      </c>
      <c r="Q37" s="240">
        <v>15961.467495000001</v>
      </c>
      <c r="R37" s="240">
        <v>15953.612322000001</v>
      </c>
      <c r="S37" s="240">
        <v>15944.35122</v>
      </c>
      <c r="T37" s="240">
        <v>15939.305043</v>
      </c>
      <c r="U37" s="240">
        <v>15942.470339</v>
      </c>
      <c r="V37" s="240">
        <v>15951.346442</v>
      </c>
      <c r="W37" s="240">
        <v>15961.80838</v>
      </c>
      <c r="X37" s="240">
        <v>15970.571125</v>
      </c>
      <c r="Y37" s="240">
        <v>15977.709413</v>
      </c>
      <c r="Z37" s="240">
        <v>15984.137923</v>
      </c>
      <c r="AA37" s="240">
        <v>15990.914352</v>
      </c>
      <c r="AB37" s="240">
        <v>15999.668464</v>
      </c>
      <c r="AC37" s="240">
        <v>16012.173043000001</v>
      </c>
      <c r="AD37" s="240">
        <v>16029.460612999999</v>
      </c>
      <c r="AE37" s="240">
        <v>16049.602663</v>
      </c>
      <c r="AF37" s="240">
        <v>16069.930425</v>
      </c>
      <c r="AG37" s="240">
        <v>16088.358182</v>
      </c>
      <c r="AH37" s="240">
        <v>16105.132432</v>
      </c>
      <c r="AI37" s="240">
        <v>16121.082724</v>
      </c>
      <c r="AJ37" s="240">
        <v>16136.870895</v>
      </c>
      <c r="AK37" s="240">
        <v>16152.487934000001</v>
      </c>
      <c r="AL37" s="240">
        <v>16167.757114</v>
      </c>
      <c r="AM37" s="240">
        <v>16182.498406999999</v>
      </c>
      <c r="AN37" s="240">
        <v>16196.518559</v>
      </c>
      <c r="AO37" s="240">
        <v>16209.621016999999</v>
      </c>
      <c r="AP37" s="240">
        <v>16221.884763</v>
      </c>
      <c r="AQ37" s="240">
        <v>16234.490948000001</v>
      </c>
      <c r="AR37" s="240">
        <v>16248.896261</v>
      </c>
      <c r="AS37" s="240">
        <v>16265.897634999999</v>
      </c>
      <c r="AT37" s="240">
        <v>16283.652988</v>
      </c>
      <c r="AU37" s="240">
        <v>16299.660479</v>
      </c>
      <c r="AV37" s="240">
        <v>16312.087785</v>
      </c>
      <c r="AW37" s="240">
        <v>16321.780645000001</v>
      </c>
      <c r="AX37" s="240">
        <v>16330.254312999999</v>
      </c>
      <c r="AY37" s="240">
        <v>16338.693325</v>
      </c>
      <c r="AZ37" s="240">
        <v>16346.959341</v>
      </c>
      <c r="BA37" s="240">
        <v>16354.583301999999</v>
      </c>
      <c r="BB37" s="333">
        <v>16361.31</v>
      </c>
      <c r="BC37" s="333">
        <v>16367.73</v>
      </c>
      <c r="BD37" s="333">
        <v>16374.67</v>
      </c>
      <c r="BE37" s="333">
        <v>16382.7</v>
      </c>
      <c r="BF37" s="333">
        <v>16391.599999999999</v>
      </c>
      <c r="BG37" s="333">
        <v>16400.89</v>
      </c>
      <c r="BH37" s="333">
        <v>16410.169999999998</v>
      </c>
      <c r="BI37" s="333">
        <v>16419.27</v>
      </c>
      <c r="BJ37" s="333">
        <v>16428.09</v>
      </c>
      <c r="BK37" s="333">
        <v>16436.599999999999</v>
      </c>
      <c r="BL37" s="333">
        <v>16445.18</v>
      </c>
      <c r="BM37" s="333">
        <v>16454.32</v>
      </c>
      <c r="BN37" s="333">
        <v>16464.25</v>
      </c>
      <c r="BO37" s="333">
        <v>16474.2</v>
      </c>
      <c r="BP37" s="333">
        <v>16483.18</v>
      </c>
      <c r="BQ37" s="333">
        <v>16490.48</v>
      </c>
      <c r="BR37" s="333">
        <v>16496.64</v>
      </c>
      <c r="BS37" s="333">
        <v>16502.47</v>
      </c>
      <c r="BT37" s="333">
        <v>16508.650000000001</v>
      </c>
      <c r="BU37" s="333">
        <v>16515.169999999998</v>
      </c>
      <c r="BV37" s="333">
        <v>16521.86</v>
      </c>
    </row>
    <row r="38" spans="1:74" s="163" customFormat="1" ht="11.1" customHeight="1" x14ac:dyDescent="0.2">
      <c r="A38" s="148" t="s">
        <v>900</v>
      </c>
      <c r="B38" s="210" t="s">
        <v>558</v>
      </c>
      <c r="C38" s="240">
        <v>18654.945956</v>
      </c>
      <c r="D38" s="240">
        <v>18666.700203</v>
      </c>
      <c r="E38" s="240">
        <v>18677.564964000001</v>
      </c>
      <c r="F38" s="240">
        <v>18687.302561</v>
      </c>
      <c r="G38" s="240">
        <v>18697.077702999999</v>
      </c>
      <c r="H38" s="240">
        <v>18708.405691</v>
      </c>
      <c r="I38" s="240">
        <v>18722.328835</v>
      </c>
      <c r="J38" s="240">
        <v>18737.997456000001</v>
      </c>
      <c r="K38" s="240">
        <v>18754.088881</v>
      </c>
      <c r="L38" s="240">
        <v>18769.580258999998</v>
      </c>
      <c r="M38" s="240">
        <v>18784.648019</v>
      </c>
      <c r="N38" s="240">
        <v>18799.768413000002</v>
      </c>
      <c r="O38" s="240">
        <v>18815.025280000002</v>
      </c>
      <c r="P38" s="240">
        <v>18828.932815</v>
      </c>
      <c r="Q38" s="240">
        <v>18839.612802</v>
      </c>
      <c r="R38" s="240">
        <v>18845.766507</v>
      </c>
      <c r="S38" s="240">
        <v>18848.413135999999</v>
      </c>
      <c r="T38" s="240">
        <v>18849.151376999998</v>
      </c>
      <c r="U38" s="240">
        <v>18849.342100999998</v>
      </c>
      <c r="V38" s="240">
        <v>18849.394898999999</v>
      </c>
      <c r="W38" s="240">
        <v>18849.481546999999</v>
      </c>
      <c r="X38" s="240">
        <v>18849.700861000001</v>
      </c>
      <c r="Y38" s="240">
        <v>18849.859839000001</v>
      </c>
      <c r="Z38" s="240">
        <v>18849.692521000001</v>
      </c>
      <c r="AA38" s="240">
        <v>18849.382392</v>
      </c>
      <c r="AB38" s="240">
        <v>18850.910716999999</v>
      </c>
      <c r="AC38" s="240">
        <v>18856.708202000002</v>
      </c>
      <c r="AD38" s="240">
        <v>18868.269326000001</v>
      </c>
      <c r="AE38" s="240">
        <v>18883.343653</v>
      </c>
      <c r="AF38" s="240">
        <v>18898.744518</v>
      </c>
      <c r="AG38" s="240">
        <v>18912.007835</v>
      </c>
      <c r="AH38" s="240">
        <v>18923.559841999999</v>
      </c>
      <c r="AI38" s="240">
        <v>18934.549354999999</v>
      </c>
      <c r="AJ38" s="240">
        <v>18945.891943999999</v>
      </c>
      <c r="AK38" s="240">
        <v>18957.570202999999</v>
      </c>
      <c r="AL38" s="240">
        <v>18969.333477</v>
      </c>
      <c r="AM38" s="240">
        <v>18980.935390999999</v>
      </c>
      <c r="AN38" s="240">
        <v>18992.146686</v>
      </c>
      <c r="AO38" s="240">
        <v>19002.742381</v>
      </c>
      <c r="AP38" s="240">
        <v>19012.82432</v>
      </c>
      <c r="AQ38" s="240">
        <v>19023.801650000001</v>
      </c>
      <c r="AR38" s="240">
        <v>19037.410343</v>
      </c>
      <c r="AS38" s="240">
        <v>19054.582508</v>
      </c>
      <c r="AT38" s="240">
        <v>19073.034804999999</v>
      </c>
      <c r="AU38" s="240">
        <v>19089.680032</v>
      </c>
      <c r="AV38" s="240">
        <v>19102.266324</v>
      </c>
      <c r="AW38" s="240">
        <v>19111.883170000001</v>
      </c>
      <c r="AX38" s="240">
        <v>19120.455394000001</v>
      </c>
      <c r="AY38" s="240">
        <v>19129.50115</v>
      </c>
      <c r="AZ38" s="240">
        <v>19138.911899999999</v>
      </c>
      <c r="BA38" s="240">
        <v>19148.172431999999</v>
      </c>
      <c r="BB38" s="333">
        <v>19156.939999999999</v>
      </c>
      <c r="BC38" s="333">
        <v>19165.580000000002</v>
      </c>
      <c r="BD38" s="333">
        <v>19174.63</v>
      </c>
      <c r="BE38" s="333">
        <v>19184.5</v>
      </c>
      <c r="BF38" s="333">
        <v>19195.12</v>
      </c>
      <c r="BG38" s="333">
        <v>19206.29</v>
      </c>
      <c r="BH38" s="333">
        <v>19217.78</v>
      </c>
      <c r="BI38" s="333">
        <v>19229.13</v>
      </c>
      <c r="BJ38" s="333">
        <v>19239.82</v>
      </c>
      <c r="BK38" s="333">
        <v>19249.650000000001</v>
      </c>
      <c r="BL38" s="333">
        <v>19259.64</v>
      </c>
      <c r="BM38" s="333">
        <v>19271.14</v>
      </c>
      <c r="BN38" s="333">
        <v>19284.93</v>
      </c>
      <c r="BO38" s="333">
        <v>19299.740000000002</v>
      </c>
      <c r="BP38" s="333">
        <v>19313.71</v>
      </c>
      <c r="BQ38" s="333">
        <v>19325.509999999998</v>
      </c>
      <c r="BR38" s="333">
        <v>19335.73</v>
      </c>
      <c r="BS38" s="333">
        <v>19345.419999999998</v>
      </c>
      <c r="BT38" s="333">
        <v>19355.47</v>
      </c>
      <c r="BU38" s="333">
        <v>19365.87</v>
      </c>
      <c r="BV38" s="333">
        <v>19376.47</v>
      </c>
    </row>
    <row r="39" spans="1:74" s="163" customFormat="1" ht="11.1" customHeight="1" x14ac:dyDescent="0.2">
      <c r="A39" s="148" t="s">
        <v>901</v>
      </c>
      <c r="B39" s="210" t="s">
        <v>559</v>
      </c>
      <c r="C39" s="240">
        <v>8447.3758445999993</v>
      </c>
      <c r="D39" s="240">
        <v>8454.6181372999999</v>
      </c>
      <c r="E39" s="240">
        <v>8461.9932566999996</v>
      </c>
      <c r="F39" s="240">
        <v>8469.4487217999995</v>
      </c>
      <c r="G39" s="240">
        <v>8476.3871082000005</v>
      </c>
      <c r="H39" s="240">
        <v>8482.0747558999992</v>
      </c>
      <c r="I39" s="240">
        <v>8486.0348653000001</v>
      </c>
      <c r="J39" s="240">
        <v>8488.8180807999997</v>
      </c>
      <c r="K39" s="240">
        <v>8491.2319074000006</v>
      </c>
      <c r="L39" s="240">
        <v>8493.9368095999998</v>
      </c>
      <c r="M39" s="240">
        <v>8497.0050883999993</v>
      </c>
      <c r="N39" s="240">
        <v>8500.3620040999995</v>
      </c>
      <c r="O39" s="240">
        <v>8503.7629649999999</v>
      </c>
      <c r="P39" s="240">
        <v>8506.2839710000007</v>
      </c>
      <c r="Q39" s="240">
        <v>8506.8311701000002</v>
      </c>
      <c r="R39" s="240">
        <v>8504.8264378000003</v>
      </c>
      <c r="S39" s="240">
        <v>8501.7545587999994</v>
      </c>
      <c r="T39" s="240">
        <v>8499.6160455000008</v>
      </c>
      <c r="U39" s="240">
        <v>8499.8741668999992</v>
      </c>
      <c r="V39" s="240">
        <v>8501.8432188000006</v>
      </c>
      <c r="W39" s="240">
        <v>8504.3002534999996</v>
      </c>
      <c r="X39" s="240">
        <v>8506.2647692999999</v>
      </c>
      <c r="Y39" s="240">
        <v>8507.7260475999992</v>
      </c>
      <c r="Z39" s="240">
        <v>8508.9158155000005</v>
      </c>
      <c r="AA39" s="240">
        <v>8510.1923391</v>
      </c>
      <c r="AB39" s="240">
        <v>8512.4200414999996</v>
      </c>
      <c r="AC39" s="240">
        <v>8516.5898846</v>
      </c>
      <c r="AD39" s="240">
        <v>8523.3008267999994</v>
      </c>
      <c r="AE39" s="240">
        <v>8531.5838117000003</v>
      </c>
      <c r="AF39" s="240">
        <v>8540.0777794999995</v>
      </c>
      <c r="AG39" s="240">
        <v>8547.7291753999998</v>
      </c>
      <c r="AH39" s="240">
        <v>8554.7144657999997</v>
      </c>
      <c r="AI39" s="240">
        <v>8561.5176221999991</v>
      </c>
      <c r="AJ39" s="240">
        <v>8568.5246423999997</v>
      </c>
      <c r="AK39" s="240">
        <v>8575.7296286000001</v>
      </c>
      <c r="AL39" s="240">
        <v>8583.0287091999999</v>
      </c>
      <c r="AM39" s="240">
        <v>8590.3180099000001</v>
      </c>
      <c r="AN39" s="240">
        <v>8597.4936460999998</v>
      </c>
      <c r="AO39" s="240">
        <v>8604.4517309000003</v>
      </c>
      <c r="AP39" s="240">
        <v>8611.2365320999997</v>
      </c>
      <c r="AQ39" s="240">
        <v>8618.4849379999996</v>
      </c>
      <c r="AR39" s="240">
        <v>8626.9819920999998</v>
      </c>
      <c r="AS39" s="240">
        <v>8637.1479884</v>
      </c>
      <c r="AT39" s="240">
        <v>8647.9442232000001</v>
      </c>
      <c r="AU39" s="240">
        <v>8657.9672434000004</v>
      </c>
      <c r="AV39" s="240">
        <v>8666.1933687000001</v>
      </c>
      <c r="AW39" s="240">
        <v>8673.1180096000007</v>
      </c>
      <c r="AX39" s="240">
        <v>8679.6163493999993</v>
      </c>
      <c r="AY39" s="240">
        <v>8686.3815355999996</v>
      </c>
      <c r="AZ39" s="240">
        <v>8693.378573</v>
      </c>
      <c r="BA39" s="240">
        <v>8700.3904304000007</v>
      </c>
      <c r="BB39" s="333">
        <v>8707.2639999999992</v>
      </c>
      <c r="BC39" s="333">
        <v>8714.1029999999992</v>
      </c>
      <c r="BD39" s="333">
        <v>8721.0740000000005</v>
      </c>
      <c r="BE39" s="333">
        <v>8728.3009999999995</v>
      </c>
      <c r="BF39" s="333">
        <v>8735.7350000000006</v>
      </c>
      <c r="BG39" s="333">
        <v>8743.2829999999994</v>
      </c>
      <c r="BH39" s="333">
        <v>8750.8510000000006</v>
      </c>
      <c r="BI39" s="333">
        <v>8758.3510000000006</v>
      </c>
      <c r="BJ39" s="333">
        <v>8765.6929999999993</v>
      </c>
      <c r="BK39" s="333">
        <v>8772.85</v>
      </c>
      <c r="BL39" s="333">
        <v>8780.0460000000003</v>
      </c>
      <c r="BM39" s="333">
        <v>8787.5660000000007</v>
      </c>
      <c r="BN39" s="333">
        <v>8795.5640000000003</v>
      </c>
      <c r="BO39" s="333">
        <v>8803.6630000000005</v>
      </c>
      <c r="BP39" s="333">
        <v>8811.357</v>
      </c>
      <c r="BQ39" s="333">
        <v>8818.2829999999994</v>
      </c>
      <c r="BR39" s="333">
        <v>8824.6589999999997</v>
      </c>
      <c r="BS39" s="333">
        <v>8830.85</v>
      </c>
      <c r="BT39" s="333">
        <v>8837.1489999999994</v>
      </c>
      <c r="BU39" s="333">
        <v>8843.5660000000007</v>
      </c>
      <c r="BV39" s="333">
        <v>8850.0419999999995</v>
      </c>
    </row>
    <row r="40" spans="1:74" s="163" customFormat="1" ht="11.1" customHeight="1" x14ac:dyDescent="0.2">
      <c r="A40" s="148" t="s">
        <v>902</v>
      </c>
      <c r="B40" s="210" t="s">
        <v>560</v>
      </c>
      <c r="C40" s="240">
        <v>24583.985762</v>
      </c>
      <c r="D40" s="240">
        <v>24617.888718999999</v>
      </c>
      <c r="E40" s="240">
        <v>24651.632807000002</v>
      </c>
      <c r="F40" s="240">
        <v>24685.047640000001</v>
      </c>
      <c r="G40" s="240">
        <v>24717.512531</v>
      </c>
      <c r="H40" s="240">
        <v>24748.294218999999</v>
      </c>
      <c r="I40" s="240">
        <v>24776.944597999998</v>
      </c>
      <c r="J40" s="240">
        <v>24804.156187000001</v>
      </c>
      <c r="K40" s="240">
        <v>24830.906662000001</v>
      </c>
      <c r="L40" s="240">
        <v>24858.003225</v>
      </c>
      <c r="M40" s="240">
        <v>24885.571174000001</v>
      </c>
      <c r="N40" s="240">
        <v>24913.565336</v>
      </c>
      <c r="O40" s="240">
        <v>24941.528646999999</v>
      </c>
      <c r="P40" s="240">
        <v>24967.356490999999</v>
      </c>
      <c r="Q40" s="240">
        <v>24988.532364999999</v>
      </c>
      <c r="R40" s="240">
        <v>25003.440468000001</v>
      </c>
      <c r="S40" s="240">
        <v>25014.067811000001</v>
      </c>
      <c r="T40" s="240">
        <v>25023.302109</v>
      </c>
      <c r="U40" s="240">
        <v>25033.452617999999</v>
      </c>
      <c r="V40" s="240">
        <v>25044.514770999998</v>
      </c>
      <c r="W40" s="240">
        <v>25055.905543000001</v>
      </c>
      <c r="X40" s="240">
        <v>25067.116937999999</v>
      </c>
      <c r="Y40" s="240">
        <v>25077.941071000001</v>
      </c>
      <c r="Z40" s="240">
        <v>25088.245084999999</v>
      </c>
      <c r="AA40" s="240">
        <v>25098.445752</v>
      </c>
      <c r="AB40" s="240">
        <v>25111.158364999999</v>
      </c>
      <c r="AC40" s="240">
        <v>25129.547844000001</v>
      </c>
      <c r="AD40" s="240">
        <v>25155.559556</v>
      </c>
      <c r="AE40" s="240">
        <v>25186.260643000001</v>
      </c>
      <c r="AF40" s="240">
        <v>25217.498694999998</v>
      </c>
      <c r="AG40" s="240">
        <v>25246.085365999999</v>
      </c>
      <c r="AH40" s="240">
        <v>25272.688587000001</v>
      </c>
      <c r="AI40" s="240">
        <v>25298.940353999998</v>
      </c>
      <c r="AJ40" s="240">
        <v>25326.139711</v>
      </c>
      <c r="AK40" s="240">
        <v>25354.253889</v>
      </c>
      <c r="AL40" s="240">
        <v>25382.917162999998</v>
      </c>
      <c r="AM40" s="240">
        <v>25411.780102000001</v>
      </c>
      <c r="AN40" s="240">
        <v>25440.558440000001</v>
      </c>
      <c r="AO40" s="240">
        <v>25468.984202</v>
      </c>
      <c r="AP40" s="240">
        <v>25497.205753999999</v>
      </c>
      <c r="AQ40" s="240">
        <v>25527.036833999999</v>
      </c>
      <c r="AR40" s="240">
        <v>25560.70752</v>
      </c>
      <c r="AS40" s="240">
        <v>25599.394216000001</v>
      </c>
      <c r="AT40" s="240">
        <v>25640.058617999999</v>
      </c>
      <c r="AU40" s="240">
        <v>25678.608747999999</v>
      </c>
      <c r="AV40" s="240">
        <v>25712.055883000001</v>
      </c>
      <c r="AW40" s="240">
        <v>25741.824318999999</v>
      </c>
      <c r="AX40" s="240">
        <v>25770.441606</v>
      </c>
      <c r="AY40" s="240">
        <v>25799.921720999999</v>
      </c>
      <c r="AZ40" s="240">
        <v>25830.224333999999</v>
      </c>
      <c r="BA40" s="240">
        <v>25860.795544000001</v>
      </c>
      <c r="BB40" s="333">
        <v>25891.21</v>
      </c>
      <c r="BC40" s="333">
        <v>25921.53</v>
      </c>
      <c r="BD40" s="333">
        <v>25951.95</v>
      </c>
      <c r="BE40" s="333">
        <v>25982.639999999999</v>
      </c>
      <c r="BF40" s="333">
        <v>26013.599999999999</v>
      </c>
      <c r="BG40" s="333">
        <v>26044.799999999999</v>
      </c>
      <c r="BH40" s="333">
        <v>26076.18</v>
      </c>
      <c r="BI40" s="333">
        <v>26107.54</v>
      </c>
      <c r="BJ40" s="333">
        <v>26138.67</v>
      </c>
      <c r="BK40" s="333">
        <v>26169.5</v>
      </c>
      <c r="BL40" s="333">
        <v>26200.639999999999</v>
      </c>
      <c r="BM40" s="333">
        <v>26232.83</v>
      </c>
      <c r="BN40" s="333">
        <v>26266.46</v>
      </c>
      <c r="BO40" s="333">
        <v>26300.3</v>
      </c>
      <c r="BP40" s="333">
        <v>26332.73</v>
      </c>
      <c r="BQ40" s="333">
        <v>26362.59</v>
      </c>
      <c r="BR40" s="333">
        <v>26390.639999999999</v>
      </c>
      <c r="BS40" s="333">
        <v>26418.09</v>
      </c>
      <c r="BT40" s="333">
        <v>26445.9</v>
      </c>
      <c r="BU40" s="333">
        <v>26474.12</v>
      </c>
      <c r="BV40" s="333">
        <v>26502.54</v>
      </c>
    </row>
    <row r="41" spans="1:74" s="163" customFormat="1" ht="11.1" customHeight="1" x14ac:dyDescent="0.2">
      <c r="A41" s="148" t="s">
        <v>903</v>
      </c>
      <c r="B41" s="210" t="s">
        <v>561</v>
      </c>
      <c r="C41" s="240">
        <v>7529.0525237000002</v>
      </c>
      <c r="D41" s="240">
        <v>7534.1282947999998</v>
      </c>
      <c r="E41" s="240">
        <v>7539.0050447000003</v>
      </c>
      <c r="F41" s="240">
        <v>7543.6461416000002</v>
      </c>
      <c r="G41" s="240">
        <v>7548.1427014000001</v>
      </c>
      <c r="H41" s="240">
        <v>7552.6177770000004</v>
      </c>
      <c r="I41" s="240">
        <v>7557.1650135999998</v>
      </c>
      <c r="J41" s="240">
        <v>7561.7604251000002</v>
      </c>
      <c r="K41" s="240">
        <v>7566.3506181000002</v>
      </c>
      <c r="L41" s="240">
        <v>7570.9013169</v>
      </c>
      <c r="M41" s="240">
        <v>7575.4547189000004</v>
      </c>
      <c r="N41" s="240">
        <v>7580.0721399000004</v>
      </c>
      <c r="O41" s="240">
        <v>7584.6856197999996</v>
      </c>
      <c r="P41" s="240">
        <v>7588.7100965999998</v>
      </c>
      <c r="Q41" s="240">
        <v>7591.4312327999996</v>
      </c>
      <c r="R41" s="240">
        <v>7592.3549659</v>
      </c>
      <c r="S41" s="240">
        <v>7591.8683324000003</v>
      </c>
      <c r="T41" s="240">
        <v>7590.5786437999996</v>
      </c>
      <c r="U41" s="240">
        <v>7589.0084563999999</v>
      </c>
      <c r="V41" s="240">
        <v>7587.3413037999999</v>
      </c>
      <c r="W41" s="240">
        <v>7585.6759644000003</v>
      </c>
      <c r="X41" s="240">
        <v>7584.076521</v>
      </c>
      <c r="Y41" s="240">
        <v>7582.4682733999998</v>
      </c>
      <c r="Z41" s="240">
        <v>7580.7418256999999</v>
      </c>
      <c r="AA41" s="240">
        <v>7578.9655470999996</v>
      </c>
      <c r="AB41" s="240">
        <v>7577.9188658000003</v>
      </c>
      <c r="AC41" s="240">
        <v>7578.5589749999999</v>
      </c>
      <c r="AD41" s="240">
        <v>7581.4831622000002</v>
      </c>
      <c r="AE41" s="240">
        <v>7585.8490912999996</v>
      </c>
      <c r="AF41" s="240">
        <v>7590.4545207000001</v>
      </c>
      <c r="AG41" s="240">
        <v>7594.3743574999999</v>
      </c>
      <c r="AH41" s="240">
        <v>7597.7921045000003</v>
      </c>
      <c r="AI41" s="240">
        <v>7601.1684132999999</v>
      </c>
      <c r="AJ41" s="240">
        <v>7604.8703464999999</v>
      </c>
      <c r="AK41" s="240">
        <v>7608.8906107000003</v>
      </c>
      <c r="AL41" s="240">
        <v>7613.1283233000004</v>
      </c>
      <c r="AM41" s="240">
        <v>7617.4848947999999</v>
      </c>
      <c r="AN41" s="240">
        <v>7621.8709073</v>
      </c>
      <c r="AO41" s="240">
        <v>7626.1992358999996</v>
      </c>
      <c r="AP41" s="240">
        <v>7630.5116303000004</v>
      </c>
      <c r="AQ41" s="240">
        <v>7635.3653379999996</v>
      </c>
      <c r="AR41" s="240">
        <v>7641.4464813000004</v>
      </c>
      <c r="AS41" s="240">
        <v>7649.1228742000003</v>
      </c>
      <c r="AT41" s="240">
        <v>7657.489098</v>
      </c>
      <c r="AU41" s="240">
        <v>7665.3214257999998</v>
      </c>
      <c r="AV41" s="240">
        <v>7671.7208508000003</v>
      </c>
      <c r="AW41" s="240">
        <v>7677.0872458000003</v>
      </c>
      <c r="AX41" s="240">
        <v>7682.1452036999999</v>
      </c>
      <c r="AY41" s="240">
        <v>7687.4774061999997</v>
      </c>
      <c r="AZ41" s="240">
        <v>7693.0988901000001</v>
      </c>
      <c r="BA41" s="240">
        <v>7698.8827813999997</v>
      </c>
      <c r="BB41" s="333">
        <v>7704.73</v>
      </c>
      <c r="BC41" s="333">
        <v>7710.6559999999999</v>
      </c>
      <c r="BD41" s="333">
        <v>7716.701</v>
      </c>
      <c r="BE41" s="333">
        <v>7722.8959999999997</v>
      </c>
      <c r="BF41" s="333">
        <v>7729.2269999999999</v>
      </c>
      <c r="BG41" s="333">
        <v>7735.6670000000004</v>
      </c>
      <c r="BH41" s="333">
        <v>7742.174</v>
      </c>
      <c r="BI41" s="333">
        <v>7748.6409999999996</v>
      </c>
      <c r="BJ41" s="333">
        <v>7754.9459999999999</v>
      </c>
      <c r="BK41" s="333">
        <v>7761.03</v>
      </c>
      <c r="BL41" s="333">
        <v>7767.0889999999999</v>
      </c>
      <c r="BM41" s="333">
        <v>7773.3819999999996</v>
      </c>
      <c r="BN41" s="333">
        <v>7780.06</v>
      </c>
      <c r="BO41" s="333">
        <v>7786.84</v>
      </c>
      <c r="BP41" s="333">
        <v>7793.3280000000004</v>
      </c>
      <c r="BQ41" s="333">
        <v>7799.2430000000004</v>
      </c>
      <c r="BR41" s="333">
        <v>7804.7539999999999</v>
      </c>
      <c r="BS41" s="333">
        <v>7810.1419999999998</v>
      </c>
      <c r="BT41" s="333">
        <v>7815.6329999999998</v>
      </c>
      <c r="BU41" s="333">
        <v>7821.2290000000003</v>
      </c>
      <c r="BV41" s="333">
        <v>7826.8779999999997</v>
      </c>
    </row>
    <row r="42" spans="1:74" s="163" customFormat="1" ht="11.1" customHeight="1" x14ac:dyDescent="0.2">
      <c r="A42" s="148" t="s">
        <v>904</v>
      </c>
      <c r="B42" s="210" t="s">
        <v>562</v>
      </c>
      <c r="C42" s="240">
        <v>14284.619398999999</v>
      </c>
      <c r="D42" s="240">
        <v>14303.570401000001</v>
      </c>
      <c r="E42" s="240">
        <v>14322.552024000001</v>
      </c>
      <c r="F42" s="240">
        <v>14341.519201999999</v>
      </c>
      <c r="G42" s="240">
        <v>14359.81107</v>
      </c>
      <c r="H42" s="240">
        <v>14376.612811000001</v>
      </c>
      <c r="I42" s="240">
        <v>14391.404675</v>
      </c>
      <c r="J42" s="240">
        <v>14404.847175999999</v>
      </c>
      <c r="K42" s="240">
        <v>14417.895896</v>
      </c>
      <c r="L42" s="240">
        <v>14431.319592</v>
      </c>
      <c r="M42" s="240">
        <v>14445.139714999999</v>
      </c>
      <c r="N42" s="240">
        <v>14459.190895</v>
      </c>
      <c r="O42" s="240">
        <v>14473.120042</v>
      </c>
      <c r="P42" s="240">
        <v>14485.82321</v>
      </c>
      <c r="Q42" s="240">
        <v>14496.008736</v>
      </c>
      <c r="R42" s="240">
        <v>14502.791079000001</v>
      </c>
      <c r="S42" s="240">
        <v>14506.909189</v>
      </c>
      <c r="T42" s="240">
        <v>14509.508136</v>
      </c>
      <c r="U42" s="240">
        <v>14511.573162000001</v>
      </c>
      <c r="V42" s="240">
        <v>14513.450177999999</v>
      </c>
      <c r="W42" s="240">
        <v>14515.325269000001</v>
      </c>
      <c r="X42" s="240">
        <v>14517.319057000001</v>
      </c>
      <c r="Y42" s="240">
        <v>14519.29032</v>
      </c>
      <c r="Z42" s="240">
        <v>14521.032377</v>
      </c>
      <c r="AA42" s="240">
        <v>14522.677393</v>
      </c>
      <c r="AB42" s="240">
        <v>14525.712922000001</v>
      </c>
      <c r="AC42" s="240">
        <v>14531.965364</v>
      </c>
      <c r="AD42" s="240">
        <v>14542.579454000001</v>
      </c>
      <c r="AE42" s="240">
        <v>14555.973265000001</v>
      </c>
      <c r="AF42" s="240">
        <v>14569.883202000001</v>
      </c>
      <c r="AG42" s="240">
        <v>14582.563579</v>
      </c>
      <c r="AH42" s="240">
        <v>14594.340330999999</v>
      </c>
      <c r="AI42" s="240">
        <v>14606.0573</v>
      </c>
      <c r="AJ42" s="240">
        <v>14618.387799</v>
      </c>
      <c r="AK42" s="240">
        <v>14631.323033999999</v>
      </c>
      <c r="AL42" s="240">
        <v>14644.683682999999</v>
      </c>
      <c r="AM42" s="240">
        <v>14658.290228</v>
      </c>
      <c r="AN42" s="240">
        <v>14671.962374000001</v>
      </c>
      <c r="AO42" s="240">
        <v>14685.519630000001</v>
      </c>
      <c r="AP42" s="240">
        <v>14699.038482</v>
      </c>
      <c r="AQ42" s="240">
        <v>14713.623325</v>
      </c>
      <c r="AR42" s="240">
        <v>14730.635531</v>
      </c>
      <c r="AS42" s="240">
        <v>14750.822118</v>
      </c>
      <c r="AT42" s="240">
        <v>14772.472689</v>
      </c>
      <c r="AU42" s="240">
        <v>14793.262493</v>
      </c>
      <c r="AV42" s="240">
        <v>14811.450734</v>
      </c>
      <c r="AW42" s="240">
        <v>14827.632427</v>
      </c>
      <c r="AX42" s="240">
        <v>14842.986543999999</v>
      </c>
      <c r="AY42" s="240">
        <v>14858.498317</v>
      </c>
      <c r="AZ42" s="240">
        <v>14874.378037</v>
      </c>
      <c r="BA42" s="240">
        <v>14890.642257</v>
      </c>
      <c r="BB42" s="333">
        <v>14907.29</v>
      </c>
      <c r="BC42" s="333">
        <v>14924.23</v>
      </c>
      <c r="BD42" s="333">
        <v>14941.38</v>
      </c>
      <c r="BE42" s="333">
        <v>14958.65</v>
      </c>
      <c r="BF42" s="333">
        <v>14976.11</v>
      </c>
      <c r="BG42" s="333">
        <v>14993.85</v>
      </c>
      <c r="BH42" s="333">
        <v>15011.89</v>
      </c>
      <c r="BI42" s="333">
        <v>15030.1</v>
      </c>
      <c r="BJ42" s="333">
        <v>15048.27</v>
      </c>
      <c r="BK42" s="333">
        <v>15066.3</v>
      </c>
      <c r="BL42" s="333">
        <v>15084.48</v>
      </c>
      <c r="BM42" s="333">
        <v>15103.2</v>
      </c>
      <c r="BN42" s="333">
        <v>15122.65</v>
      </c>
      <c r="BO42" s="333">
        <v>15142.24</v>
      </c>
      <c r="BP42" s="333">
        <v>15161.21</v>
      </c>
      <c r="BQ42" s="333">
        <v>15179</v>
      </c>
      <c r="BR42" s="333">
        <v>15195.99</v>
      </c>
      <c r="BS42" s="333">
        <v>15212.74</v>
      </c>
      <c r="BT42" s="333">
        <v>15229.72</v>
      </c>
      <c r="BU42" s="333">
        <v>15246.94</v>
      </c>
      <c r="BV42" s="333">
        <v>15264.27</v>
      </c>
    </row>
    <row r="43" spans="1:74" s="163" customFormat="1" ht="11.1" customHeight="1" x14ac:dyDescent="0.2">
      <c r="A43" s="148" t="s">
        <v>905</v>
      </c>
      <c r="B43" s="210" t="s">
        <v>563</v>
      </c>
      <c r="C43" s="240">
        <v>8764.2402172999991</v>
      </c>
      <c r="D43" s="240">
        <v>8775.7110969000005</v>
      </c>
      <c r="E43" s="240">
        <v>8786.6991120000002</v>
      </c>
      <c r="F43" s="240">
        <v>8797.1267076000004</v>
      </c>
      <c r="G43" s="240">
        <v>8807.6413749999992</v>
      </c>
      <c r="H43" s="240">
        <v>8819.0718670999995</v>
      </c>
      <c r="I43" s="240">
        <v>8831.9824965999996</v>
      </c>
      <c r="J43" s="240">
        <v>8845.8798162000003</v>
      </c>
      <c r="K43" s="240">
        <v>8860.0059383000007</v>
      </c>
      <c r="L43" s="240">
        <v>8873.7808987000008</v>
      </c>
      <c r="M43" s="240">
        <v>8887.3364266999997</v>
      </c>
      <c r="N43" s="240">
        <v>8900.9821747000005</v>
      </c>
      <c r="O43" s="240">
        <v>8914.7935433000002</v>
      </c>
      <c r="P43" s="240">
        <v>8927.9089263999995</v>
      </c>
      <c r="Q43" s="240">
        <v>8939.2324659999995</v>
      </c>
      <c r="R43" s="240">
        <v>8948.0982786999994</v>
      </c>
      <c r="S43" s="240">
        <v>8955.5603787</v>
      </c>
      <c r="T43" s="240">
        <v>8963.1027549999999</v>
      </c>
      <c r="U43" s="240">
        <v>8971.8537919999999</v>
      </c>
      <c r="V43" s="240">
        <v>8981.5194573000008</v>
      </c>
      <c r="W43" s="240">
        <v>8991.4501142000008</v>
      </c>
      <c r="X43" s="240">
        <v>9001.1188122999993</v>
      </c>
      <c r="Y43" s="240">
        <v>9010.4893458999995</v>
      </c>
      <c r="Z43" s="240">
        <v>9019.6481956999996</v>
      </c>
      <c r="AA43" s="240">
        <v>9028.8411338999995</v>
      </c>
      <c r="AB43" s="240">
        <v>9038.9511000000002</v>
      </c>
      <c r="AC43" s="240">
        <v>9051.0203249000006</v>
      </c>
      <c r="AD43" s="240">
        <v>9065.7123897000001</v>
      </c>
      <c r="AE43" s="240">
        <v>9082.1762758999994</v>
      </c>
      <c r="AF43" s="240">
        <v>9099.1823146000006</v>
      </c>
      <c r="AG43" s="240">
        <v>9115.7503164999998</v>
      </c>
      <c r="AH43" s="240">
        <v>9131.8980085000003</v>
      </c>
      <c r="AI43" s="240">
        <v>9147.892597</v>
      </c>
      <c r="AJ43" s="240">
        <v>9163.9488242999996</v>
      </c>
      <c r="AK43" s="240">
        <v>9180.0715763999997</v>
      </c>
      <c r="AL43" s="240">
        <v>9196.2132756999999</v>
      </c>
      <c r="AM43" s="240">
        <v>9212.3147248000005</v>
      </c>
      <c r="AN43" s="240">
        <v>9228.2702492000008</v>
      </c>
      <c r="AO43" s="240">
        <v>9243.9625548000004</v>
      </c>
      <c r="AP43" s="240">
        <v>9259.4272756999999</v>
      </c>
      <c r="AQ43" s="240">
        <v>9275.3117593999996</v>
      </c>
      <c r="AR43" s="240">
        <v>9292.4162813999992</v>
      </c>
      <c r="AS43" s="240">
        <v>9311.1545925999999</v>
      </c>
      <c r="AT43" s="240">
        <v>9330.3943445999994</v>
      </c>
      <c r="AU43" s="240">
        <v>9348.6166644000004</v>
      </c>
      <c r="AV43" s="240">
        <v>9364.7281217</v>
      </c>
      <c r="AW43" s="240">
        <v>9379.3370589999995</v>
      </c>
      <c r="AX43" s="240">
        <v>9393.4772615999991</v>
      </c>
      <c r="AY43" s="240">
        <v>9407.9428628999995</v>
      </c>
      <c r="AZ43" s="240">
        <v>9422.5693886999998</v>
      </c>
      <c r="BA43" s="240">
        <v>9436.9527130999995</v>
      </c>
      <c r="BB43" s="333">
        <v>9450.8179999999993</v>
      </c>
      <c r="BC43" s="333">
        <v>9464.41</v>
      </c>
      <c r="BD43" s="333">
        <v>9478.1020000000008</v>
      </c>
      <c r="BE43" s="333">
        <v>9492.1650000000009</v>
      </c>
      <c r="BF43" s="333">
        <v>9506.4599999999991</v>
      </c>
      <c r="BG43" s="333">
        <v>9520.7479999999996</v>
      </c>
      <c r="BH43" s="333">
        <v>9534.8330000000005</v>
      </c>
      <c r="BI43" s="333">
        <v>9548.7090000000007</v>
      </c>
      <c r="BJ43" s="333">
        <v>9562.4120000000003</v>
      </c>
      <c r="BK43" s="333">
        <v>9576.0139999999992</v>
      </c>
      <c r="BL43" s="333">
        <v>9589.7199999999993</v>
      </c>
      <c r="BM43" s="333">
        <v>9603.7690000000002</v>
      </c>
      <c r="BN43" s="333">
        <v>9618.2759999999998</v>
      </c>
      <c r="BO43" s="333">
        <v>9632.8629999999994</v>
      </c>
      <c r="BP43" s="333">
        <v>9647.0310000000009</v>
      </c>
      <c r="BQ43" s="333">
        <v>9660.4210000000003</v>
      </c>
      <c r="BR43" s="333">
        <v>9673.2479999999996</v>
      </c>
      <c r="BS43" s="333">
        <v>9685.8680000000004</v>
      </c>
      <c r="BT43" s="333">
        <v>9698.57</v>
      </c>
      <c r="BU43" s="333">
        <v>9711.3719999999994</v>
      </c>
      <c r="BV43" s="333">
        <v>9724.2240000000002</v>
      </c>
    </row>
    <row r="44" spans="1:74" s="163" customFormat="1" ht="11.1" customHeight="1" x14ac:dyDescent="0.2">
      <c r="A44" s="148" t="s">
        <v>906</v>
      </c>
      <c r="B44" s="210" t="s">
        <v>564</v>
      </c>
      <c r="C44" s="240">
        <v>18371.155116999998</v>
      </c>
      <c r="D44" s="240">
        <v>18392.533893</v>
      </c>
      <c r="E44" s="240">
        <v>18413.789218999998</v>
      </c>
      <c r="F44" s="240">
        <v>18434.801723</v>
      </c>
      <c r="G44" s="240">
        <v>18455.105963999998</v>
      </c>
      <c r="H44" s="240">
        <v>18474.149987000001</v>
      </c>
      <c r="I44" s="240">
        <v>18491.595826000001</v>
      </c>
      <c r="J44" s="240">
        <v>18507.961490999998</v>
      </c>
      <c r="K44" s="240">
        <v>18523.978985000002</v>
      </c>
      <c r="L44" s="240">
        <v>18540.252664</v>
      </c>
      <c r="M44" s="240">
        <v>18556.876301</v>
      </c>
      <c r="N44" s="240">
        <v>18573.816021999999</v>
      </c>
      <c r="O44" s="240">
        <v>18590.730668</v>
      </c>
      <c r="P44" s="240">
        <v>18606.049931000001</v>
      </c>
      <c r="Q44" s="240">
        <v>18617.896217000001</v>
      </c>
      <c r="R44" s="240">
        <v>18625.066219</v>
      </c>
      <c r="S44" s="240">
        <v>18629.053774</v>
      </c>
      <c r="T44" s="240">
        <v>18632.027004</v>
      </c>
      <c r="U44" s="240">
        <v>18635.718765000001</v>
      </c>
      <c r="V44" s="240">
        <v>18640.120837999999</v>
      </c>
      <c r="W44" s="240">
        <v>18644.789736999999</v>
      </c>
      <c r="X44" s="240">
        <v>18649.334984000001</v>
      </c>
      <c r="Y44" s="240">
        <v>18653.578146</v>
      </c>
      <c r="Z44" s="240">
        <v>18657.393797000001</v>
      </c>
      <c r="AA44" s="240">
        <v>18661.088939000001</v>
      </c>
      <c r="AB44" s="240">
        <v>18666.700281000001</v>
      </c>
      <c r="AC44" s="240">
        <v>18676.696956</v>
      </c>
      <c r="AD44" s="240">
        <v>18692.547634999999</v>
      </c>
      <c r="AE44" s="240">
        <v>18711.719120999998</v>
      </c>
      <c r="AF44" s="240">
        <v>18730.677755000001</v>
      </c>
      <c r="AG44" s="240">
        <v>18746.737936000001</v>
      </c>
      <c r="AH44" s="240">
        <v>18760.606299999999</v>
      </c>
      <c r="AI44" s="240">
        <v>18773.837544999998</v>
      </c>
      <c r="AJ44" s="240">
        <v>18787.668462000001</v>
      </c>
      <c r="AK44" s="240">
        <v>18802.064224000002</v>
      </c>
      <c r="AL44" s="240">
        <v>18816.6721</v>
      </c>
      <c r="AM44" s="240">
        <v>18831.161040999999</v>
      </c>
      <c r="AN44" s="240">
        <v>18845.286731</v>
      </c>
      <c r="AO44" s="240">
        <v>18858.826536</v>
      </c>
      <c r="AP44" s="240">
        <v>18871.898907999999</v>
      </c>
      <c r="AQ44" s="240">
        <v>18885.986637999998</v>
      </c>
      <c r="AR44" s="240">
        <v>18902.913604000001</v>
      </c>
      <c r="AS44" s="240">
        <v>18923.664159</v>
      </c>
      <c r="AT44" s="240">
        <v>18945.864565</v>
      </c>
      <c r="AU44" s="240">
        <v>18966.301561</v>
      </c>
      <c r="AV44" s="240">
        <v>18982.667672</v>
      </c>
      <c r="AW44" s="240">
        <v>18996.278571999999</v>
      </c>
      <c r="AX44" s="240">
        <v>19009.355722</v>
      </c>
      <c r="AY44" s="240">
        <v>19023.628734000002</v>
      </c>
      <c r="AZ44" s="240">
        <v>19038.859832999999</v>
      </c>
      <c r="BA44" s="240">
        <v>19054.319393000002</v>
      </c>
      <c r="BB44" s="333">
        <v>19069.490000000002</v>
      </c>
      <c r="BC44" s="333">
        <v>19084.71</v>
      </c>
      <c r="BD44" s="333">
        <v>19100.53</v>
      </c>
      <c r="BE44" s="333">
        <v>19117.34</v>
      </c>
      <c r="BF44" s="333">
        <v>19134.900000000001</v>
      </c>
      <c r="BG44" s="333">
        <v>19152.82</v>
      </c>
      <c r="BH44" s="333">
        <v>19170.78</v>
      </c>
      <c r="BI44" s="333">
        <v>19188.689999999999</v>
      </c>
      <c r="BJ44" s="333">
        <v>19206.54</v>
      </c>
      <c r="BK44" s="333">
        <v>19224.37</v>
      </c>
      <c r="BL44" s="333">
        <v>19242.48</v>
      </c>
      <c r="BM44" s="333">
        <v>19261.18</v>
      </c>
      <c r="BN44" s="333">
        <v>19280.63</v>
      </c>
      <c r="BO44" s="333">
        <v>19300.13</v>
      </c>
      <c r="BP44" s="333">
        <v>19318.810000000001</v>
      </c>
      <c r="BQ44" s="333">
        <v>19336.05</v>
      </c>
      <c r="BR44" s="333">
        <v>19352.310000000001</v>
      </c>
      <c r="BS44" s="333">
        <v>19368.330000000002</v>
      </c>
      <c r="BT44" s="333">
        <v>19384.689999999999</v>
      </c>
      <c r="BU44" s="333">
        <v>19401.37</v>
      </c>
      <c r="BV44" s="333">
        <v>19418.22</v>
      </c>
    </row>
    <row r="45" spans="1:74" s="163" customFormat="1" ht="11.1" customHeight="1" x14ac:dyDescent="0.2">
      <c r="A45" s="148"/>
      <c r="B45" s="168" t="s">
        <v>907</v>
      </c>
      <c r="C45" s="248"/>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c r="AD45" s="248"/>
      <c r="AE45" s="248"/>
      <c r="AF45" s="248"/>
      <c r="AG45" s="248"/>
      <c r="AH45" s="248"/>
      <c r="AI45" s="248"/>
      <c r="AJ45" s="248"/>
      <c r="AK45" s="248"/>
      <c r="AL45" s="248"/>
      <c r="AM45" s="248"/>
      <c r="AN45" s="248"/>
      <c r="AO45" s="248"/>
      <c r="AP45" s="248"/>
      <c r="AQ45" s="248"/>
      <c r="AR45" s="248"/>
      <c r="AS45" s="248"/>
      <c r="AT45" s="248"/>
      <c r="AU45" s="248"/>
      <c r="AV45" s="248"/>
      <c r="AW45" s="248"/>
      <c r="AX45" s="248"/>
      <c r="AY45" s="248"/>
      <c r="AZ45" s="248"/>
      <c r="BA45" s="248"/>
      <c r="BB45" s="349"/>
      <c r="BC45" s="349"/>
      <c r="BD45" s="349"/>
      <c r="BE45" s="349"/>
      <c r="BF45" s="349"/>
      <c r="BG45" s="349"/>
      <c r="BH45" s="349"/>
      <c r="BI45" s="349"/>
      <c r="BJ45" s="349"/>
      <c r="BK45" s="349"/>
      <c r="BL45" s="349"/>
      <c r="BM45" s="349"/>
      <c r="BN45" s="349"/>
      <c r="BO45" s="349"/>
      <c r="BP45" s="349"/>
      <c r="BQ45" s="349"/>
      <c r="BR45" s="349"/>
      <c r="BS45" s="349"/>
      <c r="BT45" s="349"/>
      <c r="BU45" s="349"/>
      <c r="BV45" s="349"/>
    </row>
    <row r="46" spans="1:74" s="163" customFormat="1" ht="11.1" customHeight="1" x14ac:dyDescent="0.2">
      <c r="A46" s="148" t="s">
        <v>908</v>
      </c>
      <c r="B46" s="210" t="s">
        <v>557</v>
      </c>
      <c r="C46" s="258">
        <v>7.1610289181000004</v>
      </c>
      <c r="D46" s="258">
        <v>7.1690025777999997</v>
      </c>
      <c r="E46" s="258">
        <v>7.1798480737999997</v>
      </c>
      <c r="F46" s="258">
        <v>7.2022390200000004</v>
      </c>
      <c r="G46" s="258">
        <v>7.2123229784999996</v>
      </c>
      <c r="H46" s="258">
        <v>7.2187735631000001</v>
      </c>
      <c r="I46" s="258">
        <v>7.2137653749000004</v>
      </c>
      <c r="J46" s="258">
        <v>7.2188182607</v>
      </c>
      <c r="K46" s="258">
        <v>7.2261068216000002</v>
      </c>
      <c r="L46" s="258">
        <v>7.2377566008000001</v>
      </c>
      <c r="M46" s="258">
        <v>7.2479223545</v>
      </c>
      <c r="N46" s="258">
        <v>7.2587296259</v>
      </c>
      <c r="O46" s="258">
        <v>7.2737760702000003</v>
      </c>
      <c r="P46" s="258">
        <v>7.2831681356000004</v>
      </c>
      <c r="Q46" s="258">
        <v>7.2905034772999997</v>
      </c>
      <c r="R46" s="258">
        <v>7.2903020884999998</v>
      </c>
      <c r="S46" s="258">
        <v>7.2976339878000003</v>
      </c>
      <c r="T46" s="258">
        <v>7.3070191686000001</v>
      </c>
      <c r="U46" s="258">
        <v>7.3248085794</v>
      </c>
      <c r="V46" s="258">
        <v>7.3335371114000001</v>
      </c>
      <c r="W46" s="258">
        <v>7.3395557133000002</v>
      </c>
      <c r="X46" s="258">
        <v>7.3371241283000002</v>
      </c>
      <c r="Y46" s="258">
        <v>7.3420280623999998</v>
      </c>
      <c r="Z46" s="258">
        <v>7.3485272587999999</v>
      </c>
      <c r="AA46" s="258">
        <v>7.3599401951000001</v>
      </c>
      <c r="AB46" s="258">
        <v>7.3671410581999996</v>
      </c>
      <c r="AC46" s="258">
        <v>7.3734483254000001</v>
      </c>
      <c r="AD46" s="258">
        <v>7.3765219087</v>
      </c>
      <c r="AE46" s="258">
        <v>7.3827970504999998</v>
      </c>
      <c r="AF46" s="258">
        <v>7.3899336625999998</v>
      </c>
      <c r="AG46" s="258">
        <v>7.4021395149</v>
      </c>
      <c r="AH46" s="258">
        <v>7.4078432403000001</v>
      </c>
      <c r="AI46" s="258">
        <v>7.4112526086999999</v>
      </c>
      <c r="AJ46" s="258">
        <v>7.4071527183999999</v>
      </c>
      <c r="AK46" s="258">
        <v>7.409884549</v>
      </c>
      <c r="AL46" s="258">
        <v>7.4142331988999999</v>
      </c>
      <c r="AM46" s="258">
        <v>7.4228966876999998</v>
      </c>
      <c r="AN46" s="258">
        <v>7.4284554612999996</v>
      </c>
      <c r="AO46" s="258">
        <v>7.4336075393999996</v>
      </c>
      <c r="AP46" s="258">
        <v>7.4375564051999996</v>
      </c>
      <c r="AQ46" s="258">
        <v>7.4424924797000003</v>
      </c>
      <c r="AR46" s="258">
        <v>7.4476192463000004</v>
      </c>
      <c r="AS46" s="258">
        <v>7.4529993728999999</v>
      </c>
      <c r="AT46" s="258">
        <v>7.4584605227000003</v>
      </c>
      <c r="AU46" s="258">
        <v>7.4640653634999996</v>
      </c>
      <c r="AV46" s="258">
        <v>7.4679295670999997</v>
      </c>
      <c r="AW46" s="258">
        <v>7.4752350364</v>
      </c>
      <c r="AX46" s="258">
        <v>7.4840974428999996</v>
      </c>
      <c r="AY46" s="258">
        <v>7.4975815724999997</v>
      </c>
      <c r="AZ46" s="258">
        <v>7.5072592642</v>
      </c>
      <c r="BA46" s="258">
        <v>7.5161953039</v>
      </c>
      <c r="BB46" s="346">
        <v>7.5245090000000001</v>
      </c>
      <c r="BC46" s="346">
        <v>7.5318719999999999</v>
      </c>
      <c r="BD46" s="346">
        <v>7.5384039999999999</v>
      </c>
      <c r="BE46" s="346">
        <v>7.5433199999999996</v>
      </c>
      <c r="BF46" s="346">
        <v>7.5487789999999997</v>
      </c>
      <c r="BG46" s="346">
        <v>7.5539949999999996</v>
      </c>
      <c r="BH46" s="346">
        <v>7.559234</v>
      </c>
      <c r="BI46" s="346">
        <v>7.5637679999999996</v>
      </c>
      <c r="BJ46" s="346">
        <v>7.5678609999999997</v>
      </c>
      <c r="BK46" s="346">
        <v>7.5698809999999996</v>
      </c>
      <c r="BL46" s="346">
        <v>7.574319</v>
      </c>
      <c r="BM46" s="346">
        <v>7.5795409999999999</v>
      </c>
      <c r="BN46" s="346">
        <v>7.59023</v>
      </c>
      <c r="BO46" s="346">
        <v>7.5935110000000003</v>
      </c>
      <c r="BP46" s="346">
        <v>7.5940669999999999</v>
      </c>
      <c r="BQ46" s="346">
        <v>7.58758</v>
      </c>
      <c r="BR46" s="346">
        <v>7.5859199999999998</v>
      </c>
      <c r="BS46" s="346">
        <v>7.5847699999999998</v>
      </c>
      <c r="BT46" s="346">
        <v>7.5841310000000002</v>
      </c>
      <c r="BU46" s="346">
        <v>7.5840009999999998</v>
      </c>
      <c r="BV46" s="346">
        <v>7.5843829999999999</v>
      </c>
    </row>
    <row r="47" spans="1:74" s="163" customFormat="1" ht="11.1" customHeight="1" x14ac:dyDescent="0.2">
      <c r="A47" s="148" t="s">
        <v>909</v>
      </c>
      <c r="B47" s="210" t="s">
        <v>590</v>
      </c>
      <c r="C47" s="258">
        <v>18.920455436000001</v>
      </c>
      <c r="D47" s="258">
        <v>18.938929207000001</v>
      </c>
      <c r="E47" s="258">
        <v>18.960973731999999</v>
      </c>
      <c r="F47" s="258">
        <v>18.994147354999999</v>
      </c>
      <c r="G47" s="258">
        <v>19.017664634999999</v>
      </c>
      <c r="H47" s="258">
        <v>19.039083912999999</v>
      </c>
      <c r="I47" s="258">
        <v>19.05336561</v>
      </c>
      <c r="J47" s="258">
        <v>19.074368571000001</v>
      </c>
      <c r="K47" s="258">
        <v>19.097053213999999</v>
      </c>
      <c r="L47" s="258">
        <v>19.124576686000001</v>
      </c>
      <c r="M47" s="258">
        <v>19.148256838999998</v>
      </c>
      <c r="N47" s="258">
        <v>19.171250817000001</v>
      </c>
      <c r="O47" s="258">
        <v>19.194995509000002</v>
      </c>
      <c r="P47" s="258">
        <v>19.215539473</v>
      </c>
      <c r="Q47" s="258">
        <v>19.234319595999999</v>
      </c>
      <c r="R47" s="258">
        <v>19.244142493999998</v>
      </c>
      <c r="S47" s="258">
        <v>19.264789973999999</v>
      </c>
      <c r="T47" s="258">
        <v>19.289068652000001</v>
      </c>
      <c r="U47" s="258">
        <v>19.325026885</v>
      </c>
      <c r="V47" s="258">
        <v>19.350531689</v>
      </c>
      <c r="W47" s="258">
        <v>19.373631420999999</v>
      </c>
      <c r="X47" s="258">
        <v>19.388986038999999</v>
      </c>
      <c r="Y47" s="258">
        <v>19.411280660999999</v>
      </c>
      <c r="Z47" s="258">
        <v>19.435175246</v>
      </c>
      <c r="AA47" s="258">
        <v>19.467424723000001</v>
      </c>
      <c r="AB47" s="258">
        <v>19.489453033</v>
      </c>
      <c r="AC47" s="258">
        <v>19.508015107999999</v>
      </c>
      <c r="AD47" s="258">
        <v>19.513125716000001</v>
      </c>
      <c r="AE47" s="258">
        <v>19.532244243000001</v>
      </c>
      <c r="AF47" s="258">
        <v>19.555385458</v>
      </c>
      <c r="AG47" s="258">
        <v>19.591758401</v>
      </c>
      <c r="AH47" s="258">
        <v>19.616038209999999</v>
      </c>
      <c r="AI47" s="258">
        <v>19.637433926</v>
      </c>
      <c r="AJ47" s="258">
        <v>19.652838101</v>
      </c>
      <c r="AK47" s="258">
        <v>19.670796216999999</v>
      </c>
      <c r="AL47" s="258">
        <v>19.688200826999999</v>
      </c>
      <c r="AM47" s="258">
        <v>19.699390943000001</v>
      </c>
      <c r="AN47" s="258">
        <v>19.719934279</v>
      </c>
      <c r="AO47" s="258">
        <v>19.744169846999998</v>
      </c>
      <c r="AP47" s="258">
        <v>19.780474160000001</v>
      </c>
      <c r="AQ47" s="258">
        <v>19.805811812000002</v>
      </c>
      <c r="AR47" s="258">
        <v>19.828559315</v>
      </c>
      <c r="AS47" s="258">
        <v>19.843617359</v>
      </c>
      <c r="AT47" s="258">
        <v>19.865009042000001</v>
      </c>
      <c r="AU47" s="258">
        <v>19.887635057000001</v>
      </c>
      <c r="AV47" s="258">
        <v>19.914483156999999</v>
      </c>
      <c r="AW47" s="258">
        <v>19.937337018000001</v>
      </c>
      <c r="AX47" s="258">
        <v>19.959184393000001</v>
      </c>
      <c r="AY47" s="258">
        <v>19.979120478999999</v>
      </c>
      <c r="AZ47" s="258">
        <v>19.999633488000001</v>
      </c>
      <c r="BA47" s="258">
        <v>20.019818613999998</v>
      </c>
      <c r="BB47" s="346">
        <v>20.040220000000001</v>
      </c>
      <c r="BC47" s="346">
        <v>20.059339999999999</v>
      </c>
      <c r="BD47" s="346">
        <v>20.077729999999999</v>
      </c>
      <c r="BE47" s="346">
        <v>20.09646</v>
      </c>
      <c r="BF47" s="346">
        <v>20.112580000000001</v>
      </c>
      <c r="BG47" s="346">
        <v>20.12716</v>
      </c>
      <c r="BH47" s="346">
        <v>20.139759999999999</v>
      </c>
      <c r="BI47" s="346">
        <v>20.151589999999999</v>
      </c>
      <c r="BJ47" s="346">
        <v>20.162210000000002</v>
      </c>
      <c r="BK47" s="346">
        <v>20.166799999999999</v>
      </c>
      <c r="BL47" s="346">
        <v>20.178629999999998</v>
      </c>
      <c r="BM47" s="346">
        <v>20.192869999999999</v>
      </c>
      <c r="BN47" s="346">
        <v>20.22326</v>
      </c>
      <c r="BO47" s="346">
        <v>20.232040000000001</v>
      </c>
      <c r="BP47" s="346">
        <v>20.232939999999999</v>
      </c>
      <c r="BQ47" s="346">
        <v>20.213519999999999</v>
      </c>
      <c r="BR47" s="346">
        <v>20.207989999999999</v>
      </c>
      <c r="BS47" s="346">
        <v>20.203900000000001</v>
      </c>
      <c r="BT47" s="346">
        <v>20.201270000000001</v>
      </c>
      <c r="BU47" s="346">
        <v>20.20008</v>
      </c>
      <c r="BV47" s="346">
        <v>20.200340000000001</v>
      </c>
    </row>
    <row r="48" spans="1:74" s="163" customFormat="1" ht="11.1" customHeight="1" x14ac:dyDescent="0.2">
      <c r="A48" s="148" t="s">
        <v>910</v>
      </c>
      <c r="B48" s="210" t="s">
        <v>558</v>
      </c>
      <c r="C48" s="258">
        <v>21.317985724</v>
      </c>
      <c r="D48" s="258">
        <v>21.343781829000001</v>
      </c>
      <c r="E48" s="258">
        <v>21.374750628000001</v>
      </c>
      <c r="F48" s="258">
        <v>21.425923375</v>
      </c>
      <c r="G48" s="258">
        <v>21.455964124000001</v>
      </c>
      <c r="H48" s="258">
        <v>21.479904128000001</v>
      </c>
      <c r="I48" s="258">
        <v>21.486730671</v>
      </c>
      <c r="J48" s="258">
        <v>21.506728722999998</v>
      </c>
      <c r="K48" s="258">
        <v>21.528885567</v>
      </c>
      <c r="L48" s="258">
        <v>21.554817122999999</v>
      </c>
      <c r="M48" s="258">
        <v>21.580079610999999</v>
      </c>
      <c r="N48" s="258">
        <v>21.606288952</v>
      </c>
      <c r="O48" s="258">
        <v>21.639878255999999</v>
      </c>
      <c r="P48" s="258">
        <v>21.663156468</v>
      </c>
      <c r="Q48" s="258">
        <v>21.682556697999999</v>
      </c>
      <c r="R48" s="258">
        <v>21.688523183000001</v>
      </c>
      <c r="S48" s="258">
        <v>21.707334274000001</v>
      </c>
      <c r="T48" s="258">
        <v>21.729434206000001</v>
      </c>
      <c r="U48" s="258">
        <v>21.760412983999998</v>
      </c>
      <c r="V48" s="258">
        <v>21.784898095999999</v>
      </c>
      <c r="W48" s="258">
        <v>21.808479546000001</v>
      </c>
      <c r="X48" s="258">
        <v>21.831822528</v>
      </c>
      <c r="Y48" s="258">
        <v>21.853097758000001</v>
      </c>
      <c r="Z48" s="258">
        <v>21.872970429999999</v>
      </c>
      <c r="AA48" s="258">
        <v>21.891265041</v>
      </c>
      <c r="AB48" s="258">
        <v>21.908464223999999</v>
      </c>
      <c r="AC48" s="258">
        <v>21.924392476000001</v>
      </c>
      <c r="AD48" s="258">
        <v>21.936221576000001</v>
      </c>
      <c r="AE48" s="258">
        <v>21.951729132000001</v>
      </c>
      <c r="AF48" s="258">
        <v>21.968086924000001</v>
      </c>
      <c r="AG48" s="258">
        <v>21.989382371000001</v>
      </c>
      <c r="AH48" s="258">
        <v>22.004375066000001</v>
      </c>
      <c r="AI48" s="258">
        <v>22.017152432</v>
      </c>
      <c r="AJ48" s="258">
        <v>22.018192318000001</v>
      </c>
      <c r="AK48" s="258">
        <v>22.033680634</v>
      </c>
      <c r="AL48" s="258">
        <v>22.054095231000002</v>
      </c>
      <c r="AM48" s="258">
        <v>22.089087276000001</v>
      </c>
      <c r="AN48" s="258">
        <v>22.112116058000002</v>
      </c>
      <c r="AO48" s="258">
        <v>22.132832745999998</v>
      </c>
      <c r="AP48" s="258">
        <v>22.144809258999999</v>
      </c>
      <c r="AQ48" s="258">
        <v>22.165722815999999</v>
      </c>
      <c r="AR48" s="258">
        <v>22.189145336999999</v>
      </c>
      <c r="AS48" s="258">
        <v>22.221582542</v>
      </c>
      <c r="AT48" s="258">
        <v>22.2451437</v>
      </c>
      <c r="AU48" s="258">
        <v>22.266334531999998</v>
      </c>
      <c r="AV48" s="258">
        <v>22.278666393000002</v>
      </c>
      <c r="AW48" s="258">
        <v>22.299983053999998</v>
      </c>
      <c r="AX48" s="258">
        <v>22.323795872000002</v>
      </c>
      <c r="AY48" s="258">
        <v>22.354837872000001</v>
      </c>
      <c r="AZ48" s="258">
        <v>22.380093233</v>
      </c>
      <c r="BA48" s="258">
        <v>22.40429498</v>
      </c>
      <c r="BB48" s="346">
        <v>22.42726</v>
      </c>
      <c r="BC48" s="346">
        <v>22.449490000000001</v>
      </c>
      <c r="BD48" s="346">
        <v>22.470800000000001</v>
      </c>
      <c r="BE48" s="346">
        <v>22.490819999999999</v>
      </c>
      <c r="BF48" s="346">
        <v>22.510580000000001</v>
      </c>
      <c r="BG48" s="346">
        <v>22.529689999999999</v>
      </c>
      <c r="BH48" s="346">
        <v>22.551369999999999</v>
      </c>
      <c r="BI48" s="346">
        <v>22.56681</v>
      </c>
      <c r="BJ48" s="346">
        <v>22.579219999999999</v>
      </c>
      <c r="BK48" s="346">
        <v>22.583269999999999</v>
      </c>
      <c r="BL48" s="346">
        <v>22.593599999999999</v>
      </c>
      <c r="BM48" s="346">
        <v>22.604890000000001</v>
      </c>
      <c r="BN48" s="346">
        <v>22.628959999999999</v>
      </c>
      <c r="BO48" s="346">
        <v>22.633299999999998</v>
      </c>
      <c r="BP48" s="346">
        <v>22.629729999999999</v>
      </c>
      <c r="BQ48" s="346">
        <v>22.605530000000002</v>
      </c>
      <c r="BR48" s="346">
        <v>22.595669999999998</v>
      </c>
      <c r="BS48" s="346">
        <v>22.58745</v>
      </c>
      <c r="BT48" s="346">
        <v>22.580860000000001</v>
      </c>
      <c r="BU48" s="346">
        <v>22.575890000000001</v>
      </c>
      <c r="BV48" s="346">
        <v>22.572559999999999</v>
      </c>
    </row>
    <row r="49" spans="1:74" s="163" customFormat="1" ht="11.1" customHeight="1" x14ac:dyDescent="0.2">
      <c r="A49" s="148" t="s">
        <v>911</v>
      </c>
      <c r="B49" s="210" t="s">
        <v>559</v>
      </c>
      <c r="C49" s="258">
        <v>10.419207256</v>
      </c>
      <c r="D49" s="258">
        <v>10.433086914</v>
      </c>
      <c r="E49" s="258">
        <v>10.445564553000001</v>
      </c>
      <c r="F49" s="258">
        <v>10.457908982999999</v>
      </c>
      <c r="G49" s="258">
        <v>10.466630972999999</v>
      </c>
      <c r="H49" s="258">
        <v>10.472999335000001</v>
      </c>
      <c r="I49" s="258">
        <v>10.471966105</v>
      </c>
      <c r="J49" s="258">
        <v>10.477413181999999</v>
      </c>
      <c r="K49" s="258">
        <v>10.484292601</v>
      </c>
      <c r="L49" s="258">
        <v>10.49468143</v>
      </c>
      <c r="M49" s="258">
        <v>10.502867737000001</v>
      </c>
      <c r="N49" s="258">
        <v>10.510928588000001</v>
      </c>
      <c r="O49" s="258">
        <v>10.519208387000001</v>
      </c>
      <c r="P49" s="258">
        <v>10.526760024</v>
      </c>
      <c r="Q49" s="258">
        <v>10.533927901</v>
      </c>
      <c r="R49" s="258">
        <v>10.537493069</v>
      </c>
      <c r="S49" s="258">
        <v>10.546307641</v>
      </c>
      <c r="T49" s="258">
        <v>10.557152668000001</v>
      </c>
      <c r="U49" s="258">
        <v>10.577219825</v>
      </c>
      <c r="V49" s="258">
        <v>10.586732002</v>
      </c>
      <c r="W49" s="258">
        <v>10.592880874</v>
      </c>
      <c r="X49" s="258">
        <v>10.587247352</v>
      </c>
      <c r="Y49" s="258">
        <v>10.592983933999999</v>
      </c>
      <c r="Z49" s="258">
        <v>10.601671529000001</v>
      </c>
      <c r="AA49" s="258">
        <v>10.622205847</v>
      </c>
      <c r="AB49" s="258">
        <v>10.630123688999999</v>
      </c>
      <c r="AC49" s="258">
        <v>10.634320764</v>
      </c>
      <c r="AD49" s="258">
        <v>10.626585330999999</v>
      </c>
      <c r="AE49" s="258">
        <v>10.629499678</v>
      </c>
      <c r="AF49" s="258">
        <v>10.634852063</v>
      </c>
      <c r="AG49" s="258">
        <v>10.647639889000001</v>
      </c>
      <c r="AH49" s="258">
        <v>10.654120298</v>
      </c>
      <c r="AI49" s="258">
        <v>10.659290693999999</v>
      </c>
      <c r="AJ49" s="258">
        <v>10.659426739000001</v>
      </c>
      <c r="AK49" s="258">
        <v>10.66477036</v>
      </c>
      <c r="AL49" s="258">
        <v>10.671597221000001</v>
      </c>
      <c r="AM49" s="258">
        <v>10.682135892</v>
      </c>
      <c r="AN49" s="258">
        <v>10.690257803</v>
      </c>
      <c r="AO49" s="258">
        <v>10.698191525</v>
      </c>
      <c r="AP49" s="258">
        <v>10.702455057</v>
      </c>
      <c r="AQ49" s="258">
        <v>10.712623903000001</v>
      </c>
      <c r="AR49" s="258">
        <v>10.725216059999999</v>
      </c>
      <c r="AS49" s="258">
        <v>10.747082133999999</v>
      </c>
      <c r="AT49" s="258">
        <v>10.759382963</v>
      </c>
      <c r="AU49" s="258">
        <v>10.768969151</v>
      </c>
      <c r="AV49" s="258">
        <v>10.769803673</v>
      </c>
      <c r="AW49" s="258">
        <v>10.77848835</v>
      </c>
      <c r="AX49" s="258">
        <v>10.788986155</v>
      </c>
      <c r="AY49" s="258">
        <v>10.803989554999999</v>
      </c>
      <c r="AZ49" s="258">
        <v>10.816094266</v>
      </c>
      <c r="BA49" s="258">
        <v>10.827992757000001</v>
      </c>
      <c r="BB49" s="346">
        <v>10.840260000000001</v>
      </c>
      <c r="BC49" s="346">
        <v>10.851319999999999</v>
      </c>
      <c r="BD49" s="346">
        <v>10.86173</v>
      </c>
      <c r="BE49" s="346">
        <v>10.870990000000001</v>
      </c>
      <c r="BF49" s="346">
        <v>10.8805</v>
      </c>
      <c r="BG49" s="346">
        <v>10.88974</v>
      </c>
      <c r="BH49" s="346">
        <v>10.899459999999999</v>
      </c>
      <c r="BI49" s="346">
        <v>10.907629999999999</v>
      </c>
      <c r="BJ49" s="346">
        <v>10.914999999999999</v>
      </c>
      <c r="BK49" s="346">
        <v>10.91925</v>
      </c>
      <c r="BL49" s="346">
        <v>10.926740000000001</v>
      </c>
      <c r="BM49" s="346">
        <v>10.93516</v>
      </c>
      <c r="BN49" s="346">
        <v>10.950279999999999</v>
      </c>
      <c r="BO49" s="346">
        <v>10.95621</v>
      </c>
      <c r="BP49" s="346">
        <v>10.95872</v>
      </c>
      <c r="BQ49" s="346">
        <v>10.952780000000001</v>
      </c>
      <c r="BR49" s="346">
        <v>10.95224</v>
      </c>
      <c r="BS49" s="346">
        <v>10.95204</v>
      </c>
      <c r="BT49" s="346">
        <v>10.952209999999999</v>
      </c>
      <c r="BU49" s="346">
        <v>10.952730000000001</v>
      </c>
      <c r="BV49" s="346">
        <v>10.9536</v>
      </c>
    </row>
    <row r="50" spans="1:74" s="163" customFormat="1" ht="11.1" customHeight="1" x14ac:dyDescent="0.2">
      <c r="A50" s="148" t="s">
        <v>912</v>
      </c>
      <c r="B50" s="210" t="s">
        <v>560</v>
      </c>
      <c r="C50" s="258">
        <v>26.634833669999999</v>
      </c>
      <c r="D50" s="258">
        <v>26.691574099</v>
      </c>
      <c r="E50" s="258">
        <v>26.749630291999999</v>
      </c>
      <c r="F50" s="258">
        <v>26.810766006000001</v>
      </c>
      <c r="G50" s="258">
        <v>26.870130909</v>
      </c>
      <c r="H50" s="258">
        <v>26.929488757000001</v>
      </c>
      <c r="I50" s="258">
        <v>26.984320943</v>
      </c>
      <c r="J50" s="258">
        <v>27.047053640000001</v>
      </c>
      <c r="K50" s="258">
        <v>27.113168239</v>
      </c>
      <c r="L50" s="258">
        <v>27.199813133999999</v>
      </c>
      <c r="M50" s="258">
        <v>27.259830244</v>
      </c>
      <c r="N50" s="258">
        <v>27.310367960000001</v>
      </c>
      <c r="O50" s="258">
        <v>27.333421587</v>
      </c>
      <c r="P50" s="258">
        <v>27.378504040999999</v>
      </c>
      <c r="Q50" s="258">
        <v>27.427610625</v>
      </c>
      <c r="R50" s="258">
        <v>27.485033696999999</v>
      </c>
      <c r="S50" s="258">
        <v>27.538969272999999</v>
      </c>
      <c r="T50" s="258">
        <v>27.593709711999999</v>
      </c>
      <c r="U50" s="258">
        <v>27.653213208</v>
      </c>
      <c r="V50" s="258">
        <v>27.706594723999999</v>
      </c>
      <c r="W50" s="258">
        <v>27.757812455</v>
      </c>
      <c r="X50" s="258">
        <v>27.80723141</v>
      </c>
      <c r="Y50" s="258">
        <v>27.853847814000002</v>
      </c>
      <c r="Z50" s="258">
        <v>27.898026677000001</v>
      </c>
      <c r="AA50" s="258">
        <v>27.944127056999999</v>
      </c>
      <c r="AB50" s="258">
        <v>27.980161543000001</v>
      </c>
      <c r="AC50" s="258">
        <v>28.010489194000002</v>
      </c>
      <c r="AD50" s="258">
        <v>28.026705514</v>
      </c>
      <c r="AE50" s="258">
        <v>28.051922866000002</v>
      </c>
      <c r="AF50" s="258">
        <v>28.077736754</v>
      </c>
      <c r="AG50" s="258">
        <v>28.092815002999998</v>
      </c>
      <c r="AH50" s="258">
        <v>28.128321094</v>
      </c>
      <c r="AI50" s="258">
        <v>28.172922851999999</v>
      </c>
      <c r="AJ50" s="258">
        <v>28.238831638000001</v>
      </c>
      <c r="AK50" s="258">
        <v>28.292466210000001</v>
      </c>
      <c r="AL50" s="258">
        <v>28.346037930000001</v>
      </c>
      <c r="AM50" s="258">
        <v>28.399687244999999</v>
      </c>
      <c r="AN50" s="258">
        <v>28.45302792</v>
      </c>
      <c r="AO50" s="258">
        <v>28.506200405000001</v>
      </c>
      <c r="AP50" s="258">
        <v>28.563468538999999</v>
      </c>
      <c r="AQ50" s="258">
        <v>28.613106762000001</v>
      </c>
      <c r="AR50" s="258">
        <v>28.659378915000001</v>
      </c>
      <c r="AS50" s="258">
        <v>28.694974801000001</v>
      </c>
      <c r="AT50" s="258">
        <v>28.739997460000001</v>
      </c>
      <c r="AU50" s="258">
        <v>28.787136695000001</v>
      </c>
      <c r="AV50" s="258">
        <v>28.838284296000001</v>
      </c>
      <c r="AW50" s="258">
        <v>28.888237843999999</v>
      </c>
      <c r="AX50" s="258">
        <v>28.938889126999999</v>
      </c>
      <c r="AY50" s="258">
        <v>28.992750833999999</v>
      </c>
      <c r="AZ50" s="258">
        <v>29.042913073000001</v>
      </c>
      <c r="BA50" s="258">
        <v>29.091888532999999</v>
      </c>
      <c r="BB50" s="346">
        <v>29.139890000000001</v>
      </c>
      <c r="BC50" s="346">
        <v>29.186330000000002</v>
      </c>
      <c r="BD50" s="346">
        <v>29.23143</v>
      </c>
      <c r="BE50" s="346">
        <v>29.27533</v>
      </c>
      <c r="BF50" s="346">
        <v>29.317630000000001</v>
      </c>
      <c r="BG50" s="346">
        <v>29.35848</v>
      </c>
      <c r="BH50" s="346">
        <v>29.398479999999999</v>
      </c>
      <c r="BI50" s="346">
        <v>29.435960000000001</v>
      </c>
      <c r="BJ50" s="346">
        <v>29.471520000000002</v>
      </c>
      <c r="BK50" s="346">
        <v>29.49793</v>
      </c>
      <c r="BL50" s="346">
        <v>29.53511</v>
      </c>
      <c r="BM50" s="346">
        <v>29.57582</v>
      </c>
      <c r="BN50" s="346">
        <v>29.64208</v>
      </c>
      <c r="BO50" s="346">
        <v>29.67333</v>
      </c>
      <c r="BP50" s="346">
        <v>29.691590000000001</v>
      </c>
      <c r="BQ50" s="346">
        <v>29.67597</v>
      </c>
      <c r="BR50" s="346">
        <v>29.683910000000001</v>
      </c>
      <c r="BS50" s="346">
        <v>29.69454</v>
      </c>
      <c r="BT50" s="346">
        <v>29.707840000000001</v>
      </c>
      <c r="BU50" s="346">
        <v>29.72382</v>
      </c>
      <c r="BV50" s="346">
        <v>29.74248</v>
      </c>
    </row>
    <row r="51" spans="1:74" s="163" customFormat="1" ht="11.1" customHeight="1" x14ac:dyDescent="0.2">
      <c r="A51" s="148" t="s">
        <v>913</v>
      </c>
      <c r="B51" s="210" t="s">
        <v>561</v>
      </c>
      <c r="C51" s="258">
        <v>7.7773774070000004</v>
      </c>
      <c r="D51" s="258">
        <v>7.7867854226000004</v>
      </c>
      <c r="E51" s="258">
        <v>7.7990288882999996</v>
      </c>
      <c r="F51" s="258">
        <v>7.8197674643999999</v>
      </c>
      <c r="G51" s="258">
        <v>7.8334370850999999</v>
      </c>
      <c r="H51" s="258">
        <v>7.8456974106999997</v>
      </c>
      <c r="I51" s="258">
        <v>7.8523822614999998</v>
      </c>
      <c r="J51" s="258">
        <v>7.8649486316999999</v>
      </c>
      <c r="K51" s="258">
        <v>7.8792303414999996</v>
      </c>
      <c r="L51" s="258">
        <v>7.8994988685000003</v>
      </c>
      <c r="M51" s="258">
        <v>7.9140076495000002</v>
      </c>
      <c r="N51" s="258">
        <v>7.9270281619</v>
      </c>
      <c r="O51" s="258">
        <v>7.9379621140000003</v>
      </c>
      <c r="P51" s="258">
        <v>7.9484548082000002</v>
      </c>
      <c r="Q51" s="258">
        <v>7.9579079528000003</v>
      </c>
      <c r="R51" s="258">
        <v>7.9629380047999998</v>
      </c>
      <c r="S51" s="258">
        <v>7.9728497073</v>
      </c>
      <c r="T51" s="258">
        <v>7.9842595174</v>
      </c>
      <c r="U51" s="258">
        <v>8.0024588378000008</v>
      </c>
      <c r="V51" s="258">
        <v>8.0128963110000004</v>
      </c>
      <c r="W51" s="258">
        <v>8.0208633397</v>
      </c>
      <c r="X51" s="258">
        <v>8.0207180959999995</v>
      </c>
      <c r="Y51" s="258">
        <v>8.0279756068000001</v>
      </c>
      <c r="Z51" s="258">
        <v>8.0369940441000001</v>
      </c>
      <c r="AA51" s="258">
        <v>8.0533991713000006</v>
      </c>
      <c r="AB51" s="258">
        <v>8.0617201392000002</v>
      </c>
      <c r="AC51" s="258">
        <v>8.0675827113</v>
      </c>
      <c r="AD51" s="258">
        <v>8.0653686740000001</v>
      </c>
      <c r="AE51" s="258">
        <v>8.0705281143000001</v>
      </c>
      <c r="AF51" s="258">
        <v>8.0774428187999998</v>
      </c>
      <c r="AG51" s="258">
        <v>8.0897688358999993</v>
      </c>
      <c r="AH51" s="258">
        <v>8.0974520324999997</v>
      </c>
      <c r="AI51" s="258">
        <v>8.1041484570000009</v>
      </c>
      <c r="AJ51" s="258">
        <v>8.1087188898000004</v>
      </c>
      <c r="AK51" s="258">
        <v>8.1142961849000006</v>
      </c>
      <c r="AL51" s="258">
        <v>8.1197411227000007</v>
      </c>
      <c r="AM51" s="258">
        <v>8.1212328049</v>
      </c>
      <c r="AN51" s="258">
        <v>8.1292787017000006</v>
      </c>
      <c r="AO51" s="258">
        <v>8.1400579145999998</v>
      </c>
      <c r="AP51" s="258">
        <v>8.1582888272999998</v>
      </c>
      <c r="AQ51" s="258">
        <v>8.1709958853</v>
      </c>
      <c r="AR51" s="258">
        <v>8.1828974719000005</v>
      </c>
      <c r="AS51" s="258">
        <v>8.1915498998</v>
      </c>
      <c r="AT51" s="258">
        <v>8.2036733092999992</v>
      </c>
      <c r="AU51" s="258">
        <v>8.2168240129000001</v>
      </c>
      <c r="AV51" s="258">
        <v>8.2339422403999993</v>
      </c>
      <c r="AW51" s="258">
        <v>8.2469423600000002</v>
      </c>
      <c r="AX51" s="258">
        <v>8.2587646014999994</v>
      </c>
      <c r="AY51" s="258">
        <v>8.2678908323000009</v>
      </c>
      <c r="AZ51" s="258">
        <v>8.2784959171000008</v>
      </c>
      <c r="BA51" s="258">
        <v>8.2890617230999997</v>
      </c>
      <c r="BB51" s="346">
        <v>8.3000059999999998</v>
      </c>
      <c r="BC51" s="346">
        <v>8.3101800000000008</v>
      </c>
      <c r="BD51" s="346">
        <v>8.3200009999999995</v>
      </c>
      <c r="BE51" s="346">
        <v>8.3294010000000007</v>
      </c>
      <c r="BF51" s="346">
        <v>8.3385700000000007</v>
      </c>
      <c r="BG51" s="346">
        <v>8.3474380000000004</v>
      </c>
      <c r="BH51" s="346">
        <v>8.3566090000000006</v>
      </c>
      <c r="BI51" s="346">
        <v>8.3644250000000007</v>
      </c>
      <c r="BJ51" s="346">
        <v>8.3714890000000004</v>
      </c>
      <c r="BK51" s="346">
        <v>8.3755860000000002</v>
      </c>
      <c r="BL51" s="346">
        <v>8.3828049999999994</v>
      </c>
      <c r="BM51" s="346">
        <v>8.3909330000000004</v>
      </c>
      <c r="BN51" s="346">
        <v>8.4058510000000002</v>
      </c>
      <c r="BO51" s="346">
        <v>8.411384</v>
      </c>
      <c r="BP51" s="346">
        <v>8.4134139999999995</v>
      </c>
      <c r="BQ51" s="346">
        <v>8.4069210000000005</v>
      </c>
      <c r="BR51" s="346">
        <v>8.4057089999999999</v>
      </c>
      <c r="BS51" s="346">
        <v>8.4047599999999996</v>
      </c>
      <c r="BT51" s="346">
        <v>8.4040730000000003</v>
      </c>
      <c r="BU51" s="346">
        <v>8.4036469999999994</v>
      </c>
      <c r="BV51" s="346">
        <v>8.4034840000000006</v>
      </c>
    </row>
    <row r="52" spans="1:74" s="163" customFormat="1" ht="11.1" customHeight="1" x14ac:dyDescent="0.2">
      <c r="A52" s="148" t="s">
        <v>914</v>
      </c>
      <c r="B52" s="210" t="s">
        <v>562</v>
      </c>
      <c r="C52" s="258">
        <v>16.600022971000001</v>
      </c>
      <c r="D52" s="258">
        <v>16.617807656</v>
      </c>
      <c r="E52" s="258">
        <v>16.631383778</v>
      </c>
      <c r="F52" s="258">
        <v>16.630571871000001</v>
      </c>
      <c r="G52" s="258">
        <v>16.643365462999999</v>
      </c>
      <c r="H52" s="258">
        <v>16.65958509</v>
      </c>
      <c r="I52" s="258">
        <v>16.688282654000002</v>
      </c>
      <c r="J52" s="258">
        <v>16.704565422999998</v>
      </c>
      <c r="K52" s="258">
        <v>16.7174853</v>
      </c>
      <c r="L52" s="258">
        <v>16.723052620000001</v>
      </c>
      <c r="M52" s="258">
        <v>16.732238961</v>
      </c>
      <c r="N52" s="258">
        <v>16.741054657999999</v>
      </c>
      <c r="O52" s="258">
        <v>16.749381939999999</v>
      </c>
      <c r="P52" s="258">
        <v>16.757544678999999</v>
      </c>
      <c r="Q52" s="258">
        <v>16.765425101999998</v>
      </c>
      <c r="R52" s="258">
        <v>16.767506129000001</v>
      </c>
      <c r="S52" s="258">
        <v>16.778959734000001</v>
      </c>
      <c r="T52" s="258">
        <v>16.794268834</v>
      </c>
      <c r="U52" s="258">
        <v>16.818986561999999</v>
      </c>
      <c r="V52" s="258">
        <v>16.837841805</v>
      </c>
      <c r="W52" s="258">
        <v>16.856387694999999</v>
      </c>
      <c r="X52" s="258">
        <v>16.870741611</v>
      </c>
      <c r="Y52" s="258">
        <v>16.891580761</v>
      </c>
      <c r="Z52" s="258">
        <v>16.915022522000001</v>
      </c>
      <c r="AA52" s="258">
        <v>16.944379665</v>
      </c>
      <c r="AB52" s="258">
        <v>16.970542074000001</v>
      </c>
      <c r="AC52" s="258">
        <v>16.996822517999998</v>
      </c>
      <c r="AD52" s="258">
        <v>17.027873907</v>
      </c>
      <c r="AE52" s="258">
        <v>17.050900737999999</v>
      </c>
      <c r="AF52" s="258">
        <v>17.070555921</v>
      </c>
      <c r="AG52" s="258">
        <v>17.077017830999999</v>
      </c>
      <c r="AH52" s="258">
        <v>17.097295937999998</v>
      </c>
      <c r="AI52" s="258">
        <v>17.121568615000001</v>
      </c>
      <c r="AJ52" s="258">
        <v>17.156236098000001</v>
      </c>
      <c r="AK52" s="258">
        <v>17.183697743</v>
      </c>
      <c r="AL52" s="258">
        <v>17.210353782999999</v>
      </c>
      <c r="AM52" s="258">
        <v>17.229649849000001</v>
      </c>
      <c r="AN52" s="258">
        <v>17.259610459000001</v>
      </c>
      <c r="AO52" s="258">
        <v>17.293681243000002</v>
      </c>
      <c r="AP52" s="258">
        <v>17.337032673</v>
      </c>
      <c r="AQ52" s="258">
        <v>17.375445951</v>
      </c>
      <c r="AR52" s="258">
        <v>17.414091548999998</v>
      </c>
      <c r="AS52" s="258">
        <v>17.457149639000001</v>
      </c>
      <c r="AT52" s="258">
        <v>17.493124749</v>
      </c>
      <c r="AU52" s="258">
        <v>17.526197049</v>
      </c>
      <c r="AV52" s="258">
        <v>17.554608233</v>
      </c>
      <c r="AW52" s="258">
        <v>17.583193646000002</v>
      </c>
      <c r="AX52" s="258">
        <v>17.610194980999999</v>
      </c>
      <c r="AY52" s="258">
        <v>17.632260937000002</v>
      </c>
      <c r="AZ52" s="258">
        <v>17.658607590999999</v>
      </c>
      <c r="BA52" s="258">
        <v>17.685883641</v>
      </c>
      <c r="BB52" s="346">
        <v>17.715920000000001</v>
      </c>
      <c r="BC52" s="346">
        <v>17.743680000000001</v>
      </c>
      <c r="BD52" s="346">
        <v>17.770990000000001</v>
      </c>
      <c r="BE52" s="346">
        <v>17.797799999999999</v>
      </c>
      <c r="BF52" s="346">
        <v>17.824259999999999</v>
      </c>
      <c r="BG52" s="346">
        <v>17.85031</v>
      </c>
      <c r="BH52" s="346">
        <v>17.876259999999998</v>
      </c>
      <c r="BI52" s="346">
        <v>17.901299999999999</v>
      </c>
      <c r="BJ52" s="346">
        <v>17.925699999999999</v>
      </c>
      <c r="BK52" s="346">
        <v>17.946179999999998</v>
      </c>
      <c r="BL52" s="346">
        <v>17.971820000000001</v>
      </c>
      <c r="BM52" s="346">
        <v>17.999320000000001</v>
      </c>
      <c r="BN52" s="346">
        <v>18.041</v>
      </c>
      <c r="BO52" s="346">
        <v>18.06298</v>
      </c>
      <c r="BP52" s="346">
        <v>18.077590000000001</v>
      </c>
      <c r="BQ52" s="346">
        <v>18.07377</v>
      </c>
      <c r="BR52" s="346">
        <v>18.081910000000001</v>
      </c>
      <c r="BS52" s="346">
        <v>18.090969999999999</v>
      </c>
      <c r="BT52" s="346">
        <v>18.100940000000001</v>
      </c>
      <c r="BU52" s="346">
        <v>18.111820000000002</v>
      </c>
      <c r="BV52" s="346">
        <v>18.123619999999999</v>
      </c>
    </row>
    <row r="53" spans="1:74" s="163" customFormat="1" ht="11.1" customHeight="1" x14ac:dyDescent="0.2">
      <c r="A53" s="148" t="s">
        <v>915</v>
      </c>
      <c r="B53" s="210" t="s">
        <v>563</v>
      </c>
      <c r="C53" s="258">
        <v>9.9304119700999998</v>
      </c>
      <c r="D53" s="258">
        <v>9.9540551583999992</v>
      </c>
      <c r="E53" s="258">
        <v>9.9729894218999995</v>
      </c>
      <c r="F53" s="258">
        <v>9.9795348045000001</v>
      </c>
      <c r="G53" s="258">
        <v>9.9948111856999997</v>
      </c>
      <c r="H53" s="258">
        <v>10.011138609</v>
      </c>
      <c r="I53" s="258">
        <v>10.026100476</v>
      </c>
      <c r="J53" s="258">
        <v>10.046342434</v>
      </c>
      <c r="K53" s="258">
        <v>10.069447882</v>
      </c>
      <c r="L53" s="258">
        <v>10.102049683000001</v>
      </c>
      <c r="M53" s="258">
        <v>10.12590747</v>
      </c>
      <c r="N53" s="258">
        <v>10.147654103000001</v>
      </c>
      <c r="O53" s="258">
        <v>10.165194382999999</v>
      </c>
      <c r="P53" s="258">
        <v>10.184290109000001</v>
      </c>
      <c r="Q53" s="258">
        <v>10.202846081000001</v>
      </c>
      <c r="R53" s="258">
        <v>10.216385425</v>
      </c>
      <c r="S53" s="258">
        <v>10.237219545</v>
      </c>
      <c r="T53" s="258">
        <v>10.260871567000001</v>
      </c>
      <c r="U53" s="258">
        <v>10.296097113</v>
      </c>
      <c r="V53" s="258">
        <v>10.318818222000001</v>
      </c>
      <c r="W53" s="258">
        <v>10.337790515</v>
      </c>
      <c r="X53" s="258">
        <v>10.344864739</v>
      </c>
      <c r="Y53" s="258">
        <v>10.362451341</v>
      </c>
      <c r="Z53" s="258">
        <v>10.382401069</v>
      </c>
      <c r="AA53" s="258">
        <v>10.408075603</v>
      </c>
      <c r="AB53" s="258">
        <v>10.430230318</v>
      </c>
      <c r="AC53" s="258">
        <v>10.452226896000001</v>
      </c>
      <c r="AD53" s="258">
        <v>10.473385496000001</v>
      </c>
      <c r="AE53" s="258">
        <v>10.49557568</v>
      </c>
      <c r="AF53" s="258">
        <v>10.518117608000001</v>
      </c>
      <c r="AG53" s="258">
        <v>10.542592161</v>
      </c>
      <c r="AH53" s="258">
        <v>10.564651913000001</v>
      </c>
      <c r="AI53" s="258">
        <v>10.585877746</v>
      </c>
      <c r="AJ53" s="258">
        <v>10.602540986999999</v>
      </c>
      <c r="AK53" s="258">
        <v>10.624895487</v>
      </c>
      <c r="AL53" s="258">
        <v>10.649212574</v>
      </c>
      <c r="AM53" s="258">
        <v>10.678067071999999</v>
      </c>
      <c r="AN53" s="258">
        <v>10.704378212</v>
      </c>
      <c r="AO53" s="258">
        <v>10.730720819</v>
      </c>
      <c r="AP53" s="258">
        <v>10.756069325</v>
      </c>
      <c r="AQ53" s="258">
        <v>10.783244041</v>
      </c>
      <c r="AR53" s="258">
        <v>10.811219400000001</v>
      </c>
      <c r="AS53" s="258">
        <v>10.843248442</v>
      </c>
      <c r="AT53" s="258">
        <v>10.870385305999999</v>
      </c>
      <c r="AU53" s="258">
        <v>10.895883031</v>
      </c>
      <c r="AV53" s="258">
        <v>10.917681633000001</v>
      </c>
      <c r="AW53" s="258">
        <v>10.941446072</v>
      </c>
      <c r="AX53" s="258">
        <v>10.965116362</v>
      </c>
      <c r="AY53" s="258">
        <v>10.989156295000001</v>
      </c>
      <c r="AZ53" s="258">
        <v>11.012290445</v>
      </c>
      <c r="BA53" s="258">
        <v>11.034982604</v>
      </c>
      <c r="BB53" s="346">
        <v>11.05762</v>
      </c>
      <c r="BC53" s="346">
        <v>11.079140000000001</v>
      </c>
      <c r="BD53" s="346">
        <v>11.099930000000001</v>
      </c>
      <c r="BE53" s="346">
        <v>11.119479999999999</v>
      </c>
      <c r="BF53" s="346">
        <v>11.139189999999999</v>
      </c>
      <c r="BG53" s="346">
        <v>11.15854</v>
      </c>
      <c r="BH53" s="346">
        <v>11.178129999999999</v>
      </c>
      <c r="BI53" s="346">
        <v>11.19633</v>
      </c>
      <c r="BJ53" s="346">
        <v>11.213749999999999</v>
      </c>
      <c r="BK53" s="346">
        <v>11.22668</v>
      </c>
      <c r="BL53" s="346">
        <v>11.24527</v>
      </c>
      <c r="BM53" s="346">
        <v>11.265829999999999</v>
      </c>
      <c r="BN53" s="346">
        <v>11.298310000000001</v>
      </c>
      <c r="BO53" s="346">
        <v>11.31535</v>
      </c>
      <c r="BP53" s="346">
        <v>11.326890000000001</v>
      </c>
      <c r="BQ53" s="346">
        <v>11.32511</v>
      </c>
      <c r="BR53" s="346">
        <v>11.331519999999999</v>
      </c>
      <c r="BS53" s="346">
        <v>11.3383</v>
      </c>
      <c r="BT53" s="346">
        <v>11.34545</v>
      </c>
      <c r="BU53" s="346">
        <v>11.352969999999999</v>
      </c>
      <c r="BV53" s="346">
        <v>11.360849999999999</v>
      </c>
    </row>
    <row r="54" spans="1:74" s="163" customFormat="1" ht="11.1" customHeight="1" x14ac:dyDescent="0.2">
      <c r="A54" s="149" t="s">
        <v>916</v>
      </c>
      <c r="B54" s="211" t="s">
        <v>564</v>
      </c>
      <c r="C54" s="69">
        <v>21.567874829000001</v>
      </c>
      <c r="D54" s="69">
        <v>21.622745857999998</v>
      </c>
      <c r="E54" s="69">
        <v>21.674905937999998</v>
      </c>
      <c r="F54" s="69">
        <v>21.715520236</v>
      </c>
      <c r="G54" s="69">
        <v>21.768884544999999</v>
      </c>
      <c r="H54" s="69">
        <v>21.826164030000001</v>
      </c>
      <c r="I54" s="69">
        <v>21.896889170000001</v>
      </c>
      <c r="J54" s="69">
        <v>21.954851151</v>
      </c>
      <c r="K54" s="69">
        <v>22.009580451000001</v>
      </c>
      <c r="L54" s="69">
        <v>22.059194716</v>
      </c>
      <c r="M54" s="69">
        <v>22.108870417999999</v>
      </c>
      <c r="N54" s="69">
        <v>22.156725203000001</v>
      </c>
      <c r="O54" s="69">
        <v>22.1982553</v>
      </c>
      <c r="P54" s="69">
        <v>22.245846083</v>
      </c>
      <c r="Q54" s="69">
        <v>22.294993777999998</v>
      </c>
      <c r="R54" s="69">
        <v>22.350652786000001</v>
      </c>
      <c r="S54" s="69">
        <v>22.399198508000001</v>
      </c>
      <c r="T54" s="69">
        <v>22.445585343000001</v>
      </c>
      <c r="U54" s="69">
        <v>22.488125536999998</v>
      </c>
      <c r="V54" s="69">
        <v>22.531460416000002</v>
      </c>
      <c r="W54" s="69">
        <v>22.573902224000001</v>
      </c>
      <c r="X54" s="69">
        <v>22.618859926999999</v>
      </c>
      <c r="Y54" s="69">
        <v>22.65695887</v>
      </c>
      <c r="Z54" s="69">
        <v>22.691608018</v>
      </c>
      <c r="AA54" s="69">
        <v>22.706925822999999</v>
      </c>
      <c r="AB54" s="69">
        <v>22.746586543999999</v>
      </c>
      <c r="AC54" s="69">
        <v>22.794708631999999</v>
      </c>
      <c r="AD54" s="69">
        <v>22.869079516999999</v>
      </c>
      <c r="AE54" s="69">
        <v>22.920783768</v>
      </c>
      <c r="AF54" s="69">
        <v>22.967608814999998</v>
      </c>
      <c r="AG54" s="69">
        <v>23.005139007</v>
      </c>
      <c r="AH54" s="69">
        <v>23.045517383</v>
      </c>
      <c r="AI54" s="69">
        <v>23.084328289999998</v>
      </c>
      <c r="AJ54" s="69">
        <v>23.115642701999999</v>
      </c>
      <c r="AK54" s="69">
        <v>23.155765447</v>
      </c>
      <c r="AL54" s="69">
        <v>23.198767497999999</v>
      </c>
      <c r="AM54" s="69">
        <v>23.250540297000001</v>
      </c>
      <c r="AN54" s="69">
        <v>23.294882375</v>
      </c>
      <c r="AO54" s="69">
        <v>23.337685176000001</v>
      </c>
      <c r="AP54" s="69">
        <v>23.380229687</v>
      </c>
      <c r="AQ54" s="69">
        <v>23.418993192999999</v>
      </c>
      <c r="AR54" s="69">
        <v>23.455256681000002</v>
      </c>
      <c r="AS54" s="69">
        <v>23.481443597999998</v>
      </c>
      <c r="AT54" s="69">
        <v>23.518389463999998</v>
      </c>
      <c r="AU54" s="69">
        <v>23.558517725000002</v>
      </c>
      <c r="AV54" s="69">
        <v>23.607367834000001</v>
      </c>
      <c r="AW54" s="69">
        <v>23.649706299000002</v>
      </c>
      <c r="AX54" s="69">
        <v>23.691072573</v>
      </c>
      <c r="AY54" s="69">
        <v>23.733136023</v>
      </c>
      <c r="AZ54" s="69">
        <v>23.771305886</v>
      </c>
      <c r="BA54" s="69">
        <v>23.807251531999999</v>
      </c>
      <c r="BB54" s="350">
        <v>23.838529999999999</v>
      </c>
      <c r="BC54" s="350">
        <v>23.871860000000002</v>
      </c>
      <c r="BD54" s="350">
        <v>23.904800000000002</v>
      </c>
      <c r="BE54" s="350">
        <v>23.938500000000001</v>
      </c>
      <c r="BF54" s="350">
        <v>23.96979</v>
      </c>
      <c r="BG54" s="350">
        <v>23.999829999999999</v>
      </c>
      <c r="BH54" s="350">
        <v>24.029050000000002</v>
      </c>
      <c r="BI54" s="350">
        <v>24.056270000000001</v>
      </c>
      <c r="BJ54" s="350">
        <v>24.081900000000001</v>
      </c>
      <c r="BK54" s="350">
        <v>24.101680000000002</v>
      </c>
      <c r="BL54" s="350">
        <v>24.127379999999999</v>
      </c>
      <c r="BM54" s="350">
        <v>24.154720000000001</v>
      </c>
      <c r="BN54" s="350">
        <v>24.197299999999998</v>
      </c>
      <c r="BO54" s="350">
        <v>24.21771</v>
      </c>
      <c r="BP54" s="350">
        <v>24.22955</v>
      </c>
      <c r="BQ54" s="350">
        <v>24.219570000000001</v>
      </c>
      <c r="BR54" s="350">
        <v>24.224209999999999</v>
      </c>
      <c r="BS54" s="350">
        <v>24.230229999999999</v>
      </c>
      <c r="BT54" s="350">
        <v>24.23762</v>
      </c>
      <c r="BU54" s="350">
        <v>24.246379999999998</v>
      </c>
      <c r="BV54" s="350">
        <v>24.256519999999998</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1"/>
      <c r="AZ55" s="351"/>
      <c r="BA55" s="351"/>
      <c r="BB55" s="351"/>
      <c r="BC55" s="351"/>
      <c r="BD55" s="718"/>
      <c r="BE55" s="718"/>
      <c r="BF55" s="718"/>
      <c r="BG55" s="718"/>
      <c r="BH55" s="351"/>
      <c r="BI55" s="351"/>
      <c r="BJ55" s="351"/>
      <c r="BK55" s="351"/>
      <c r="BL55" s="351"/>
      <c r="BM55" s="351"/>
      <c r="BN55" s="351"/>
      <c r="BO55" s="351"/>
      <c r="BP55" s="351"/>
      <c r="BQ55" s="351"/>
      <c r="BR55" s="351"/>
      <c r="BS55" s="351"/>
      <c r="BT55" s="351"/>
      <c r="BU55" s="351"/>
      <c r="BV55" s="351"/>
    </row>
    <row r="56" spans="1:74" s="163" customFormat="1" ht="12" customHeight="1" x14ac:dyDescent="0.2">
      <c r="A56" s="148"/>
      <c r="B56" s="779" t="s">
        <v>1003</v>
      </c>
      <c r="C56" s="780"/>
      <c r="D56" s="780"/>
      <c r="E56" s="780"/>
      <c r="F56" s="780"/>
      <c r="G56" s="780"/>
      <c r="H56" s="780"/>
      <c r="I56" s="780"/>
      <c r="J56" s="780"/>
      <c r="K56" s="780"/>
      <c r="L56" s="780"/>
      <c r="M56" s="780"/>
      <c r="N56" s="780"/>
      <c r="O56" s="780"/>
      <c r="P56" s="780"/>
      <c r="Q56" s="780"/>
      <c r="AY56" s="508"/>
      <c r="AZ56" s="508"/>
      <c r="BA56" s="508"/>
      <c r="BB56" s="508"/>
      <c r="BC56" s="508"/>
      <c r="BD56" s="719"/>
      <c r="BE56" s="719"/>
      <c r="BF56" s="719"/>
      <c r="BG56" s="719"/>
      <c r="BH56" s="508"/>
      <c r="BI56" s="508"/>
      <c r="BJ56" s="508"/>
    </row>
    <row r="57" spans="1:74" s="469" customFormat="1" ht="12" customHeight="1" x14ac:dyDescent="0.2">
      <c r="A57" s="468"/>
      <c r="B57" s="801" t="s">
        <v>1028</v>
      </c>
      <c r="C57" s="802"/>
      <c r="D57" s="802"/>
      <c r="E57" s="802"/>
      <c r="F57" s="802"/>
      <c r="G57" s="802"/>
      <c r="H57" s="802"/>
      <c r="I57" s="802"/>
      <c r="J57" s="802"/>
      <c r="K57" s="802"/>
      <c r="L57" s="802"/>
      <c r="M57" s="802"/>
      <c r="N57" s="802"/>
      <c r="O57" s="802"/>
      <c r="P57" s="802"/>
      <c r="Q57" s="798"/>
      <c r="AY57" s="509"/>
      <c r="AZ57" s="509"/>
      <c r="BA57" s="509"/>
      <c r="BB57" s="509"/>
      <c r="BC57" s="509"/>
      <c r="BD57" s="720"/>
      <c r="BE57" s="720"/>
      <c r="BF57" s="720"/>
      <c r="BG57" s="720"/>
      <c r="BH57" s="509"/>
      <c r="BI57" s="509"/>
      <c r="BJ57" s="509"/>
    </row>
    <row r="58" spans="1:74" s="469" customFormat="1" ht="12" customHeight="1" x14ac:dyDescent="0.2">
      <c r="A58" s="468"/>
      <c r="B58" s="796" t="s">
        <v>1064</v>
      </c>
      <c r="C58" s="802"/>
      <c r="D58" s="802"/>
      <c r="E58" s="802"/>
      <c r="F58" s="802"/>
      <c r="G58" s="802"/>
      <c r="H58" s="802"/>
      <c r="I58" s="802"/>
      <c r="J58" s="802"/>
      <c r="K58" s="802"/>
      <c r="L58" s="802"/>
      <c r="M58" s="802"/>
      <c r="N58" s="802"/>
      <c r="O58" s="802"/>
      <c r="P58" s="802"/>
      <c r="Q58" s="798"/>
      <c r="AY58" s="509"/>
      <c r="AZ58" s="509"/>
      <c r="BA58" s="509"/>
      <c r="BB58" s="509"/>
      <c r="BC58" s="509"/>
      <c r="BD58" s="720"/>
      <c r="BE58" s="720"/>
      <c r="BF58" s="720"/>
      <c r="BG58" s="720"/>
      <c r="BH58" s="509"/>
      <c r="BI58" s="509"/>
      <c r="BJ58" s="509"/>
    </row>
    <row r="59" spans="1:74" s="470" customFormat="1" ht="12" customHeight="1" x14ac:dyDescent="0.2">
      <c r="A59" s="468"/>
      <c r="B59" s="832" t="s">
        <v>1065</v>
      </c>
      <c r="C59" s="798"/>
      <c r="D59" s="798"/>
      <c r="E59" s="798"/>
      <c r="F59" s="798"/>
      <c r="G59" s="798"/>
      <c r="H59" s="798"/>
      <c r="I59" s="798"/>
      <c r="J59" s="798"/>
      <c r="K59" s="798"/>
      <c r="L59" s="798"/>
      <c r="M59" s="798"/>
      <c r="N59" s="798"/>
      <c r="O59" s="798"/>
      <c r="P59" s="798"/>
      <c r="Q59" s="798"/>
      <c r="AY59" s="510"/>
      <c r="AZ59" s="510"/>
      <c r="BA59" s="510"/>
      <c r="BB59" s="510"/>
      <c r="BC59" s="510"/>
      <c r="BD59" s="721"/>
      <c r="BE59" s="721"/>
      <c r="BF59" s="721"/>
      <c r="BG59" s="721"/>
      <c r="BH59" s="510"/>
      <c r="BI59" s="510"/>
      <c r="BJ59" s="510"/>
    </row>
    <row r="60" spans="1:74" s="469" customFormat="1" ht="12" customHeight="1" x14ac:dyDescent="0.2">
      <c r="A60" s="468"/>
      <c r="B60" s="801" t="s">
        <v>4</v>
      </c>
      <c r="C60" s="802"/>
      <c r="D60" s="802"/>
      <c r="E60" s="802"/>
      <c r="F60" s="802"/>
      <c r="G60" s="802"/>
      <c r="H60" s="802"/>
      <c r="I60" s="802"/>
      <c r="J60" s="802"/>
      <c r="K60" s="802"/>
      <c r="L60" s="802"/>
      <c r="M60" s="802"/>
      <c r="N60" s="802"/>
      <c r="O60" s="802"/>
      <c r="P60" s="802"/>
      <c r="Q60" s="798"/>
      <c r="AY60" s="509"/>
      <c r="AZ60" s="509"/>
      <c r="BA60" s="509"/>
      <c r="BB60" s="509"/>
      <c r="BC60" s="509"/>
      <c r="BD60" s="720"/>
      <c r="BE60" s="720"/>
      <c r="BF60" s="720"/>
      <c r="BG60" s="509"/>
      <c r="BH60" s="509"/>
      <c r="BI60" s="509"/>
      <c r="BJ60" s="509"/>
    </row>
    <row r="61" spans="1:74" s="469" customFormat="1" ht="12" customHeight="1" x14ac:dyDescent="0.2">
      <c r="A61" s="468"/>
      <c r="B61" s="796" t="s">
        <v>1032</v>
      </c>
      <c r="C61" s="797"/>
      <c r="D61" s="797"/>
      <c r="E61" s="797"/>
      <c r="F61" s="797"/>
      <c r="G61" s="797"/>
      <c r="H61" s="797"/>
      <c r="I61" s="797"/>
      <c r="J61" s="797"/>
      <c r="K61" s="797"/>
      <c r="L61" s="797"/>
      <c r="M61" s="797"/>
      <c r="N61" s="797"/>
      <c r="O61" s="797"/>
      <c r="P61" s="797"/>
      <c r="Q61" s="798"/>
      <c r="AY61" s="509"/>
      <c r="AZ61" s="509"/>
      <c r="BA61" s="509"/>
      <c r="BB61" s="509"/>
      <c r="BC61" s="509"/>
      <c r="BD61" s="720"/>
      <c r="BE61" s="720"/>
      <c r="BF61" s="720"/>
      <c r="BG61" s="509"/>
      <c r="BH61" s="509"/>
      <c r="BI61" s="509"/>
      <c r="BJ61" s="509"/>
    </row>
    <row r="62" spans="1:74" s="469" customFormat="1" ht="12" customHeight="1" x14ac:dyDescent="0.2">
      <c r="A62" s="435"/>
      <c r="B62" s="810" t="s">
        <v>1338</v>
      </c>
      <c r="C62" s="798"/>
      <c r="D62" s="798"/>
      <c r="E62" s="798"/>
      <c r="F62" s="798"/>
      <c r="G62" s="798"/>
      <c r="H62" s="798"/>
      <c r="I62" s="798"/>
      <c r="J62" s="798"/>
      <c r="K62" s="798"/>
      <c r="L62" s="798"/>
      <c r="M62" s="798"/>
      <c r="N62" s="798"/>
      <c r="O62" s="798"/>
      <c r="P62" s="798"/>
      <c r="Q62" s="798"/>
      <c r="AY62" s="509"/>
      <c r="AZ62" s="509"/>
      <c r="BA62" s="509"/>
      <c r="BB62" s="509"/>
      <c r="BC62" s="509"/>
      <c r="BD62" s="720"/>
      <c r="BE62" s="720"/>
      <c r="BF62" s="720"/>
      <c r="BG62" s="509"/>
      <c r="BH62" s="509"/>
      <c r="BI62" s="509"/>
      <c r="BJ62" s="509"/>
    </row>
    <row r="63" spans="1:74" x14ac:dyDescent="0.2">
      <c r="BK63" s="352"/>
      <c r="BL63" s="352"/>
      <c r="BM63" s="352"/>
      <c r="BN63" s="352"/>
      <c r="BO63" s="352"/>
      <c r="BP63" s="352"/>
      <c r="BQ63" s="352"/>
      <c r="BR63" s="352"/>
      <c r="BS63" s="352"/>
      <c r="BT63" s="352"/>
      <c r="BU63" s="352"/>
      <c r="BV63" s="352"/>
    </row>
    <row r="64" spans="1:74" x14ac:dyDescent="0.2">
      <c r="BK64" s="352"/>
      <c r="BL64" s="352"/>
      <c r="BM64" s="352"/>
      <c r="BN64" s="352"/>
      <c r="BO64" s="352"/>
      <c r="BP64" s="352"/>
      <c r="BQ64" s="352"/>
      <c r="BR64" s="352"/>
      <c r="BS64" s="352"/>
      <c r="BT64" s="352"/>
      <c r="BU64" s="352"/>
      <c r="BV64" s="352"/>
    </row>
    <row r="65" spans="63:74" x14ac:dyDescent="0.2">
      <c r="BK65" s="352"/>
      <c r="BL65" s="352"/>
      <c r="BM65" s="352"/>
      <c r="BN65" s="352"/>
      <c r="BO65" s="352"/>
      <c r="BP65" s="352"/>
      <c r="BQ65" s="352"/>
      <c r="BR65" s="352"/>
      <c r="BS65" s="352"/>
      <c r="BT65" s="352"/>
      <c r="BU65" s="352"/>
      <c r="BV65" s="352"/>
    </row>
    <row r="66" spans="63:74" x14ac:dyDescent="0.2">
      <c r="BK66" s="352"/>
      <c r="BL66" s="352"/>
      <c r="BM66" s="352"/>
      <c r="BN66" s="352"/>
      <c r="BO66" s="352"/>
      <c r="BP66" s="352"/>
      <c r="BQ66" s="352"/>
      <c r="BR66" s="352"/>
      <c r="BS66" s="352"/>
      <c r="BT66" s="352"/>
      <c r="BU66" s="352"/>
      <c r="BV66" s="352"/>
    </row>
    <row r="67" spans="63:74" x14ac:dyDescent="0.2">
      <c r="BK67" s="352"/>
      <c r="BL67" s="352"/>
      <c r="BM67" s="352"/>
      <c r="BN67" s="352"/>
      <c r="BO67" s="352"/>
      <c r="BP67" s="352"/>
      <c r="BQ67" s="352"/>
      <c r="BR67" s="352"/>
      <c r="BS67" s="352"/>
      <c r="BT67" s="352"/>
      <c r="BU67" s="352"/>
      <c r="BV67" s="352"/>
    </row>
    <row r="68" spans="63:74" x14ac:dyDescent="0.2">
      <c r="BK68" s="352"/>
      <c r="BL68" s="352"/>
      <c r="BM68" s="352"/>
      <c r="BN68" s="352"/>
      <c r="BO68" s="352"/>
      <c r="BP68" s="352"/>
      <c r="BQ68" s="352"/>
      <c r="BR68" s="352"/>
      <c r="BS68" s="352"/>
      <c r="BT68" s="352"/>
      <c r="BU68" s="352"/>
      <c r="BV68" s="352"/>
    </row>
    <row r="69" spans="63:74" x14ac:dyDescent="0.2">
      <c r="BK69" s="352"/>
      <c r="BL69" s="352"/>
      <c r="BM69" s="352"/>
      <c r="BN69" s="352"/>
      <c r="BO69" s="352"/>
      <c r="BP69" s="352"/>
      <c r="BQ69" s="352"/>
      <c r="BR69" s="352"/>
      <c r="BS69" s="352"/>
      <c r="BT69" s="352"/>
      <c r="BU69" s="352"/>
      <c r="BV69" s="352"/>
    </row>
    <row r="70" spans="63:74" x14ac:dyDescent="0.2">
      <c r="BK70" s="352"/>
      <c r="BL70" s="352"/>
      <c r="BM70" s="352"/>
      <c r="BN70" s="352"/>
      <c r="BO70" s="352"/>
      <c r="BP70" s="352"/>
      <c r="BQ70" s="352"/>
      <c r="BR70" s="352"/>
      <c r="BS70" s="352"/>
      <c r="BT70" s="352"/>
      <c r="BU70" s="352"/>
      <c r="BV70" s="352"/>
    </row>
    <row r="71" spans="63:74" x14ac:dyDescent="0.2">
      <c r="BK71" s="352"/>
      <c r="BL71" s="352"/>
      <c r="BM71" s="352"/>
      <c r="BN71" s="352"/>
      <c r="BO71" s="352"/>
      <c r="BP71" s="352"/>
      <c r="BQ71" s="352"/>
      <c r="BR71" s="352"/>
      <c r="BS71" s="352"/>
      <c r="BT71" s="352"/>
      <c r="BU71" s="352"/>
      <c r="BV71" s="352"/>
    </row>
    <row r="72" spans="63:74" x14ac:dyDescent="0.2">
      <c r="BK72" s="352"/>
      <c r="BL72" s="352"/>
      <c r="BM72" s="352"/>
      <c r="BN72" s="352"/>
      <c r="BO72" s="352"/>
      <c r="BP72" s="352"/>
      <c r="BQ72" s="352"/>
      <c r="BR72" s="352"/>
      <c r="BS72" s="352"/>
      <c r="BT72" s="352"/>
      <c r="BU72" s="352"/>
      <c r="BV72" s="352"/>
    </row>
    <row r="73" spans="63:74" x14ac:dyDescent="0.2">
      <c r="BK73" s="352"/>
      <c r="BL73" s="352"/>
      <c r="BM73" s="352"/>
      <c r="BN73" s="352"/>
      <c r="BO73" s="352"/>
      <c r="BP73" s="352"/>
      <c r="BQ73" s="352"/>
      <c r="BR73" s="352"/>
      <c r="BS73" s="352"/>
      <c r="BT73" s="352"/>
      <c r="BU73" s="352"/>
      <c r="BV73" s="352"/>
    </row>
    <row r="74" spans="63:74" x14ac:dyDescent="0.2">
      <c r="BK74" s="352"/>
      <c r="BL74" s="352"/>
      <c r="BM74" s="352"/>
      <c r="BN74" s="352"/>
      <c r="BO74" s="352"/>
      <c r="BP74" s="352"/>
      <c r="BQ74" s="352"/>
      <c r="BR74" s="352"/>
      <c r="BS74" s="352"/>
      <c r="BT74" s="352"/>
      <c r="BU74" s="352"/>
      <c r="BV74" s="352"/>
    </row>
    <row r="75" spans="63:74" x14ac:dyDescent="0.2">
      <c r="BK75" s="352"/>
      <c r="BL75" s="352"/>
      <c r="BM75" s="352"/>
      <c r="BN75" s="352"/>
      <c r="BO75" s="352"/>
      <c r="BP75" s="352"/>
      <c r="BQ75" s="352"/>
      <c r="BR75" s="352"/>
      <c r="BS75" s="352"/>
      <c r="BT75" s="352"/>
      <c r="BU75" s="352"/>
      <c r="BV75" s="352"/>
    </row>
    <row r="76" spans="63:74" x14ac:dyDescent="0.2">
      <c r="BK76" s="352"/>
      <c r="BL76" s="352"/>
      <c r="BM76" s="352"/>
      <c r="BN76" s="352"/>
      <c r="BO76" s="352"/>
      <c r="BP76" s="352"/>
      <c r="BQ76" s="352"/>
      <c r="BR76" s="352"/>
      <c r="BS76" s="352"/>
      <c r="BT76" s="352"/>
      <c r="BU76" s="352"/>
      <c r="BV76" s="352"/>
    </row>
    <row r="77" spans="63:74" x14ac:dyDescent="0.2">
      <c r="BK77" s="352"/>
      <c r="BL77" s="352"/>
      <c r="BM77" s="352"/>
      <c r="BN77" s="352"/>
      <c r="BO77" s="352"/>
      <c r="BP77" s="352"/>
      <c r="BQ77" s="352"/>
      <c r="BR77" s="352"/>
      <c r="BS77" s="352"/>
      <c r="BT77" s="352"/>
      <c r="BU77" s="352"/>
      <c r="BV77" s="352"/>
    </row>
    <row r="78" spans="63:74" x14ac:dyDescent="0.2">
      <c r="BK78" s="352"/>
      <c r="BL78" s="352"/>
      <c r="BM78" s="352"/>
      <c r="BN78" s="352"/>
      <c r="BO78" s="352"/>
      <c r="BP78" s="352"/>
      <c r="BQ78" s="352"/>
      <c r="BR78" s="352"/>
      <c r="BS78" s="352"/>
      <c r="BT78" s="352"/>
      <c r="BU78" s="352"/>
      <c r="BV78" s="352"/>
    </row>
    <row r="79" spans="63:74" x14ac:dyDescent="0.2">
      <c r="BK79" s="352"/>
      <c r="BL79" s="352"/>
      <c r="BM79" s="352"/>
      <c r="BN79" s="352"/>
      <c r="BO79" s="352"/>
      <c r="BP79" s="352"/>
      <c r="BQ79" s="352"/>
      <c r="BR79" s="352"/>
      <c r="BS79" s="352"/>
      <c r="BT79" s="352"/>
      <c r="BU79" s="352"/>
      <c r="BV79" s="352"/>
    </row>
    <row r="80" spans="63:74" x14ac:dyDescent="0.2">
      <c r="BK80" s="352"/>
      <c r="BL80" s="352"/>
      <c r="BM80" s="352"/>
      <c r="BN80" s="352"/>
      <c r="BO80" s="352"/>
      <c r="BP80" s="352"/>
      <c r="BQ80" s="352"/>
      <c r="BR80" s="352"/>
      <c r="BS80" s="352"/>
      <c r="BT80" s="352"/>
      <c r="BU80" s="352"/>
      <c r="BV80" s="352"/>
    </row>
    <row r="81" spans="63:74" x14ac:dyDescent="0.2">
      <c r="BK81" s="352"/>
      <c r="BL81" s="352"/>
      <c r="BM81" s="352"/>
      <c r="BN81" s="352"/>
      <c r="BO81" s="352"/>
      <c r="BP81" s="352"/>
      <c r="BQ81" s="352"/>
      <c r="BR81" s="352"/>
      <c r="BS81" s="352"/>
      <c r="BT81" s="352"/>
      <c r="BU81" s="352"/>
      <c r="BV81" s="352"/>
    </row>
    <row r="82" spans="63:74" x14ac:dyDescent="0.2">
      <c r="BK82" s="352"/>
      <c r="BL82" s="352"/>
      <c r="BM82" s="352"/>
      <c r="BN82" s="352"/>
      <c r="BO82" s="352"/>
      <c r="BP82" s="352"/>
      <c r="BQ82" s="352"/>
      <c r="BR82" s="352"/>
      <c r="BS82" s="352"/>
      <c r="BT82" s="352"/>
      <c r="BU82" s="352"/>
      <c r="BV82" s="352"/>
    </row>
    <row r="83" spans="63:74" x14ac:dyDescent="0.2">
      <c r="BK83" s="352"/>
      <c r="BL83" s="352"/>
      <c r="BM83" s="352"/>
      <c r="BN83" s="352"/>
      <c r="BO83" s="352"/>
      <c r="BP83" s="352"/>
      <c r="BQ83" s="352"/>
      <c r="BR83" s="352"/>
      <c r="BS83" s="352"/>
      <c r="BT83" s="352"/>
      <c r="BU83" s="352"/>
      <c r="BV83" s="352"/>
    </row>
    <row r="84" spans="63:74" x14ac:dyDescent="0.2">
      <c r="BK84" s="352"/>
      <c r="BL84" s="352"/>
      <c r="BM84" s="352"/>
      <c r="BN84" s="352"/>
      <c r="BO84" s="352"/>
      <c r="BP84" s="352"/>
      <c r="BQ84" s="352"/>
      <c r="BR84" s="352"/>
      <c r="BS84" s="352"/>
      <c r="BT84" s="352"/>
      <c r="BU84" s="352"/>
      <c r="BV84" s="352"/>
    </row>
    <row r="85" spans="63:74" x14ac:dyDescent="0.2">
      <c r="BK85" s="352"/>
      <c r="BL85" s="352"/>
      <c r="BM85" s="352"/>
      <c r="BN85" s="352"/>
      <c r="BO85" s="352"/>
      <c r="BP85" s="352"/>
      <c r="BQ85" s="352"/>
      <c r="BR85" s="352"/>
      <c r="BS85" s="352"/>
      <c r="BT85" s="352"/>
      <c r="BU85" s="352"/>
      <c r="BV85" s="352"/>
    </row>
    <row r="86" spans="63:74" x14ac:dyDescent="0.2">
      <c r="BK86" s="352"/>
      <c r="BL86" s="352"/>
      <c r="BM86" s="352"/>
      <c r="BN86" s="352"/>
      <c r="BO86" s="352"/>
      <c r="BP86" s="352"/>
      <c r="BQ86" s="352"/>
      <c r="BR86" s="352"/>
      <c r="BS86" s="352"/>
      <c r="BT86" s="352"/>
      <c r="BU86" s="352"/>
      <c r="BV86" s="352"/>
    </row>
    <row r="87" spans="63:74" x14ac:dyDescent="0.2">
      <c r="BK87" s="352"/>
      <c r="BL87" s="352"/>
      <c r="BM87" s="352"/>
      <c r="BN87" s="352"/>
      <c r="BO87" s="352"/>
      <c r="BP87" s="352"/>
      <c r="BQ87" s="352"/>
      <c r="BR87" s="352"/>
      <c r="BS87" s="352"/>
      <c r="BT87" s="352"/>
      <c r="BU87" s="352"/>
      <c r="BV87" s="352"/>
    </row>
    <row r="88" spans="63:74" x14ac:dyDescent="0.2">
      <c r="BK88" s="352"/>
      <c r="BL88" s="352"/>
      <c r="BM88" s="352"/>
      <c r="BN88" s="352"/>
      <c r="BO88" s="352"/>
      <c r="BP88" s="352"/>
      <c r="BQ88" s="352"/>
      <c r="BR88" s="352"/>
      <c r="BS88" s="352"/>
      <c r="BT88" s="352"/>
      <c r="BU88" s="352"/>
      <c r="BV88" s="352"/>
    </row>
    <row r="89" spans="63:74" x14ac:dyDescent="0.2">
      <c r="BK89" s="352"/>
      <c r="BL89" s="352"/>
      <c r="BM89" s="352"/>
      <c r="BN89" s="352"/>
      <c r="BO89" s="352"/>
      <c r="BP89" s="352"/>
      <c r="BQ89" s="352"/>
      <c r="BR89" s="352"/>
      <c r="BS89" s="352"/>
      <c r="BT89" s="352"/>
      <c r="BU89" s="352"/>
      <c r="BV89" s="352"/>
    </row>
    <row r="90" spans="63:74" x14ac:dyDescent="0.2">
      <c r="BK90" s="352"/>
      <c r="BL90" s="352"/>
      <c r="BM90" s="352"/>
      <c r="BN90" s="352"/>
      <c r="BO90" s="352"/>
      <c r="BP90" s="352"/>
      <c r="BQ90" s="352"/>
      <c r="BR90" s="352"/>
      <c r="BS90" s="352"/>
      <c r="BT90" s="352"/>
      <c r="BU90" s="352"/>
      <c r="BV90" s="352"/>
    </row>
    <row r="91" spans="63:74" x14ac:dyDescent="0.2">
      <c r="BK91" s="352"/>
      <c r="BL91" s="352"/>
      <c r="BM91" s="352"/>
      <c r="BN91" s="352"/>
      <c r="BO91" s="352"/>
      <c r="BP91" s="352"/>
      <c r="BQ91" s="352"/>
      <c r="BR91" s="352"/>
      <c r="BS91" s="352"/>
      <c r="BT91" s="352"/>
      <c r="BU91" s="352"/>
      <c r="BV91" s="352"/>
    </row>
    <row r="92" spans="63:74" x14ac:dyDescent="0.2">
      <c r="BK92" s="352"/>
      <c r="BL92" s="352"/>
      <c r="BM92" s="352"/>
      <c r="BN92" s="352"/>
      <c r="BO92" s="352"/>
      <c r="BP92" s="352"/>
      <c r="BQ92" s="352"/>
      <c r="BR92" s="352"/>
      <c r="BS92" s="352"/>
      <c r="BT92" s="352"/>
      <c r="BU92" s="352"/>
      <c r="BV92" s="352"/>
    </row>
    <row r="93" spans="63:74" x14ac:dyDescent="0.2">
      <c r="BK93" s="352"/>
      <c r="BL93" s="352"/>
      <c r="BM93" s="352"/>
      <c r="BN93" s="352"/>
      <c r="BO93" s="352"/>
      <c r="BP93" s="352"/>
      <c r="BQ93" s="352"/>
      <c r="BR93" s="352"/>
      <c r="BS93" s="352"/>
      <c r="BT93" s="352"/>
      <c r="BU93" s="352"/>
      <c r="BV93" s="352"/>
    </row>
    <row r="94" spans="63:74" x14ac:dyDescent="0.2">
      <c r="BK94" s="352"/>
      <c r="BL94" s="352"/>
      <c r="BM94" s="352"/>
      <c r="BN94" s="352"/>
      <c r="BO94" s="352"/>
      <c r="BP94" s="352"/>
      <c r="BQ94" s="352"/>
      <c r="BR94" s="352"/>
      <c r="BS94" s="352"/>
      <c r="BT94" s="352"/>
      <c r="BU94" s="352"/>
      <c r="BV94" s="352"/>
    </row>
    <row r="95" spans="63:74" x14ac:dyDescent="0.2">
      <c r="BK95" s="352"/>
      <c r="BL95" s="352"/>
      <c r="BM95" s="352"/>
      <c r="BN95" s="352"/>
      <c r="BO95" s="352"/>
      <c r="BP95" s="352"/>
      <c r="BQ95" s="352"/>
      <c r="BR95" s="352"/>
      <c r="BS95" s="352"/>
      <c r="BT95" s="352"/>
      <c r="BU95" s="352"/>
      <c r="BV95" s="352"/>
    </row>
    <row r="96" spans="63:74" x14ac:dyDescent="0.2">
      <c r="BK96" s="352"/>
      <c r="BL96" s="352"/>
      <c r="BM96" s="352"/>
      <c r="BN96" s="352"/>
      <c r="BO96" s="352"/>
      <c r="BP96" s="352"/>
      <c r="BQ96" s="352"/>
      <c r="BR96" s="352"/>
      <c r="BS96" s="352"/>
      <c r="BT96" s="352"/>
      <c r="BU96" s="352"/>
      <c r="BV96" s="352"/>
    </row>
    <row r="97" spans="63:74" x14ac:dyDescent="0.2">
      <c r="BK97" s="352"/>
      <c r="BL97" s="352"/>
      <c r="BM97" s="352"/>
      <c r="BN97" s="352"/>
      <c r="BO97" s="352"/>
      <c r="BP97" s="352"/>
      <c r="BQ97" s="352"/>
      <c r="BR97" s="352"/>
      <c r="BS97" s="352"/>
      <c r="BT97" s="352"/>
      <c r="BU97" s="352"/>
      <c r="BV97" s="352"/>
    </row>
    <row r="98" spans="63:74" x14ac:dyDescent="0.2">
      <c r="BK98" s="352"/>
      <c r="BL98" s="352"/>
      <c r="BM98" s="352"/>
      <c r="BN98" s="352"/>
      <c r="BO98" s="352"/>
      <c r="BP98" s="352"/>
      <c r="BQ98" s="352"/>
      <c r="BR98" s="352"/>
      <c r="BS98" s="352"/>
      <c r="BT98" s="352"/>
      <c r="BU98" s="352"/>
      <c r="BV98" s="352"/>
    </row>
    <row r="99" spans="63:74" x14ac:dyDescent="0.2">
      <c r="BK99" s="352"/>
      <c r="BL99" s="352"/>
      <c r="BM99" s="352"/>
      <c r="BN99" s="352"/>
      <c r="BO99" s="352"/>
      <c r="BP99" s="352"/>
      <c r="BQ99" s="352"/>
      <c r="BR99" s="352"/>
      <c r="BS99" s="352"/>
      <c r="BT99" s="352"/>
      <c r="BU99" s="352"/>
      <c r="BV99" s="352"/>
    </row>
    <row r="100" spans="63:74" x14ac:dyDescent="0.2">
      <c r="BK100" s="352"/>
      <c r="BL100" s="352"/>
      <c r="BM100" s="352"/>
      <c r="BN100" s="352"/>
      <c r="BO100" s="352"/>
      <c r="BP100" s="352"/>
      <c r="BQ100" s="352"/>
      <c r="BR100" s="352"/>
      <c r="BS100" s="352"/>
      <c r="BT100" s="352"/>
      <c r="BU100" s="352"/>
      <c r="BV100" s="352"/>
    </row>
    <row r="101" spans="63:74" x14ac:dyDescent="0.2">
      <c r="BK101" s="352"/>
      <c r="BL101" s="352"/>
      <c r="BM101" s="352"/>
      <c r="BN101" s="352"/>
      <c r="BO101" s="352"/>
      <c r="BP101" s="352"/>
      <c r="BQ101" s="352"/>
      <c r="BR101" s="352"/>
      <c r="BS101" s="352"/>
      <c r="BT101" s="352"/>
      <c r="BU101" s="352"/>
      <c r="BV101" s="352"/>
    </row>
    <row r="102" spans="63:74" x14ac:dyDescent="0.2">
      <c r="BK102" s="352"/>
      <c r="BL102" s="352"/>
      <c r="BM102" s="352"/>
      <c r="BN102" s="352"/>
      <c r="BO102" s="352"/>
      <c r="BP102" s="352"/>
      <c r="BQ102" s="352"/>
      <c r="BR102" s="352"/>
      <c r="BS102" s="352"/>
      <c r="BT102" s="352"/>
      <c r="BU102" s="352"/>
      <c r="BV102" s="352"/>
    </row>
    <row r="103" spans="63:74" x14ac:dyDescent="0.2">
      <c r="BK103" s="352"/>
      <c r="BL103" s="352"/>
      <c r="BM103" s="352"/>
      <c r="BN103" s="352"/>
      <c r="BO103" s="352"/>
      <c r="BP103" s="352"/>
      <c r="BQ103" s="352"/>
      <c r="BR103" s="352"/>
      <c r="BS103" s="352"/>
      <c r="BT103" s="352"/>
      <c r="BU103" s="352"/>
      <c r="BV103" s="352"/>
    </row>
    <row r="104" spans="63:74" x14ac:dyDescent="0.2">
      <c r="BK104" s="352"/>
      <c r="BL104" s="352"/>
      <c r="BM104" s="352"/>
      <c r="BN104" s="352"/>
      <c r="BO104" s="352"/>
      <c r="BP104" s="352"/>
      <c r="BQ104" s="352"/>
      <c r="BR104" s="352"/>
      <c r="BS104" s="352"/>
      <c r="BT104" s="352"/>
      <c r="BU104" s="352"/>
      <c r="BV104" s="352"/>
    </row>
    <row r="105" spans="63:74" x14ac:dyDescent="0.2">
      <c r="BK105" s="352"/>
      <c r="BL105" s="352"/>
      <c r="BM105" s="352"/>
      <c r="BN105" s="352"/>
      <c r="BO105" s="352"/>
      <c r="BP105" s="352"/>
      <c r="BQ105" s="352"/>
      <c r="BR105" s="352"/>
      <c r="BS105" s="352"/>
      <c r="BT105" s="352"/>
      <c r="BU105" s="352"/>
      <c r="BV105" s="352"/>
    </row>
    <row r="106" spans="63:74" x14ac:dyDescent="0.2">
      <c r="BK106" s="352"/>
      <c r="BL106" s="352"/>
      <c r="BM106" s="352"/>
      <c r="BN106" s="352"/>
      <c r="BO106" s="352"/>
      <c r="BP106" s="352"/>
      <c r="BQ106" s="352"/>
      <c r="BR106" s="352"/>
      <c r="BS106" s="352"/>
      <c r="BT106" s="352"/>
      <c r="BU106" s="352"/>
      <c r="BV106" s="352"/>
    </row>
    <row r="107" spans="63:74" x14ac:dyDescent="0.2">
      <c r="BK107" s="352"/>
      <c r="BL107" s="352"/>
      <c r="BM107" s="352"/>
      <c r="BN107" s="352"/>
      <c r="BO107" s="352"/>
      <c r="BP107" s="352"/>
      <c r="BQ107" s="352"/>
      <c r="BR107" s="352"/>
      <c r="BS107" s="352"/>
      <c r="BT107" s="352"/>
      <c r="BU107" s="352"/>
      <c r="BV107" s="352"/>
    </row>
    <row r="108" spans="63:74" x14ac:dyDescent="0.2">
      <c r="BK108" s="352"/>
      <c r="BL108" s="352"/>
      <c r="BM108" s="352"/>
      <c r="BN108" s="352"/>
      <c r="BO108" s="352"/>
      <c r="BP108" s="352"/>
      <c r="BQ108" s="352"/>
      <c r="BR108" s="352"/>
      <c r="BS108" s="352"/>
      <c r="BT108" s="352"/>
      <c r="BU108" s="352"/>
      <c r="BV108" s="352"/>
    </row>
    <row r="109" spans="63:74" x14ac:dyDescent="0.2">
      <c r="BK109" s="352"/>
      <c r="BL109" s="352"/>
      <c r="BM109" s="352"/>
      <c r="BN109" s="352"/>
      <c r="BO109" s="352"/>
      <c r="BP109" s="352"/>
      <c r="BQ109" s="352"/>
      <c r="BR109" s="352"/>
      <c r="BS109" s="352"/>
      <c r="BT109" s="352"/>
      <c r="BU109" s="352"/>
      <c r="BV109" s="352"/>
    </row>
    <row r="110" spans="63:74" x14ac:dyDescent="0.2">
      <c r="BK110" s="352"/>
      <c r="BL110" s="352"/>
      <c r="BM110" s="352"/>
      <c r="BN110" s="352"/>
      <c r="BO110" s="352"/>
      <c r="BP110" s="352"/>
      <c r="BQ110" s="352"/>
      <c r="BR110" s="352"/>
      <c r="BS110" s="352"/>
      <c r="BT110" s="352"/>
      <c r="BU110" s="352"/>
      <c r="BV110" s="352"/>
    </row>
    <row r="111" spans="63:74" x14ac:dyDescent="0.2">
      <c r="BK111" s="352"/>
      <c r="BL111" s="352"/>
      <c r="BM111" s="352"/>
      <c r="BN111" s="352"/>
      <c r="BO111" s="352"/>
      <c r="BP111" s="352"/>
      <c r="BQ111" s="352"/>
      <c r="BR111" s="352"/>
      <c r="BS111" s="352"/>
      <c r="BT111" s="352"/>
      <c r="BU111" s="352"/>
      <c r="BV111" s="352"/>
    </row>
    <row r="112" spans="63:74" x14ac:dyDescent="0.2">
      <c r="BK112" s="352"/>
      <c r="BL112" s="352"/>
      <c r="BM112" s="352"/>
      <c r="BN112" s="352"/>
      <c r="BO112" s="352"/>
      <c r="BP112" s="352"/>
      <c r="BQ112" s="352"/>
      <c r="BR112" s="352"/>
      <c r="BS112" s="352"/>
      <c r="BT112" s="352"/>
      <c r="BU112" s="352"/>
      <c r="BV112" s="352"/>
    </row>
    <row r="113" spans="63:74" x14ac:dyDescent="0.2">
      <c r="BK113" s="352"/>
      <c r="BL113" s="352"/>
      <c r="BM113" s="352"/>
      <c r="BN113" s="352"/>
      <c r="BO113" s="352"/>
      <c r="BP113" s="352"/>
      <c r="BQ113" s="352"/>
      <c r="BR113" s="352"/>
      <c r="BS113" s="352"/>
      <c r="BT113" s="352"/>
      <c r="BU113" s="352"/>
      <c r="BV113" s="352"/>
    </row>
    <row r="114" spans="63:74" x14ac:dyDescent="0.2">
      <c r="BK114" s="352"/>
      <c r="BL114" s="352"/>
      <c r="BM114" s="352"/>
      <c r="BN114" s="352"/>
      <c r="BO114" s="352"/>
      <c r="BP114" s="352"/>
      <c r="BQ114" s="352"/>
      <c r="BR114" s="352"/>
      <c r="BS114" s="352"/>
      <c r="BT114" s="352"/>
      <c r="BU114" s="352"/>
      <c r="BV114" s="352"/>
    </row>
    <row r="115" spans="63:74" x14ac:dyDescent="0.2">
      <c r="BK115" s="352"/>
      <c r="BL115" s="352"/>
      <c r="BM115" s="352"/>
      <c r="BN115" s="352"/>
      <c r="BO115" s="352"/>
      <c r="BP115" s="352"/>
      <c r="BQ115" s="352"/>
      <c r="BR115" s="352"/>
      <c r="BS115" s="352"/>
      <c r="BT115" s="352"/>
      <c r="BU115" s="352"/>
      <c r="BV115" s="352"/>
    </row>
    <row r="116" spans="63:74" x14ac:dyDescent="0.2">
      <c r="BK116" s="352"/>
      <c r="BL116" s="352"/>
      <c r="BM116" s="352"/>
      <c r="BN116" s="352"/>
      <c r="BO116" s="352"/>
      <c r="BP116" s="352"/>
      <c r="BQ116" s="352"/>
      <c r="BR116" s="352"/>
      <c r="BS116" s="352"/>
      <c r="BT116" s="352"/>
      <c r="BU116" s="352"/>
      <c r="BV116" s="352"/>
    </row>
    <row r="117" spans="63:74" x14ac:dyDescent="0.2">
      <c r="BK117" s="352"/>
      <c r="BL117" s="352"/>
      <c r="BM117" s="352"/>
      <c r="BN117" s="352"/>
      <c r="BO117" s="352"/>
      <c r="BP117" s="352"/>
      <c r="BQ117" s="352"/>
      <c r="BR117" s="352"/>
      <c r="BS117" s="352"/>
      <c r="BT117" s="352"/>
      <c r="BU117" s="352"/>
      <c r="BV117" s="352"/>
    </row>
    <row r="118" spans="63:74" x14ac:dyDescent="0.2">
      <c r="BK118" s="352"/>
      <c r="BL118" s="352"/>
      <c r="BM118" s="352"/>
      <c r="BN118" s="352"/>
      <c r="BO118" s="352"/>
      <c r="BP118" s="352"/>
      <c r="BQ118" s="352"/>
      <c r="BR118" s="352"/>
      <c r="BS118" s="352"/>
      <c r="BT118" s="352"/>
      <c r="BU118" s="352"/>
      <c r="BV118" s="352"/>
    </row>
    <row r="119" spans="63:74" x14ac:dyDescent="0.2">
      <c r="BK119" s="352"/>
      <c r="BL119" s="352"/>
      <c r="BM119" s="352"/>
      <c r="BN119" s="352"/>
      <c r="BO119" s="352"/>
      <c r="BP119" s="352"/>
      <c r="BQ119" s="352"/>
      <c r="BR119" s="352"/>
      <c r="BS119" s="352"/>
      <c r="BT119" s="352"/>
      <c r="BU119" s="352"/>
      <c r="BV119" s="352"/>
    </row>
    <row r="120" spans="63:74" x14ac:dyDescent="0.2">
      <c r="BK120" s="352"/>
      <c r="BL120" s="352"/>
      <c r="BM120" s="352"/>
      <c r="BN120" s="352"/>
      <c r="BO120" s="352"/>
      <c r="BP120" s="352"/>
      <c r="BQ120" s="352"/>
      <c r="BR120" s="352"/>
      <c r="BS120" s="352"/>
      <c r="BT120" s="352"/>
      <c r="BU120" s="352"/>
      <c r="BV120" s="352"/>
    </row>
    <row r="121" spans="63:74" x14ac:dyDescent="0.2">
      <c r="BK121" s="352"/>
      <c r="BL121" s="352"/>
      <c r="BM121" s="352"/>
      <c r="BN121" s="352"/>
      <c r="BO121" s="352"/>
      <c r="BP121" s="352"/>
      <c r="BQ121" s="352"/>
      <c r="BR121" s="352"/>
      <c r="BS121" s="352"/>
      <c r="BT121" s="352"/>
      <c r="BU121" s="352"/>
      <c r="BV121" s="352"/>
    </row>
    <row r="122" spans="63:74" x14ac:dyDescent="0.2">
      <c r="BK122" s="352"/>
      <c r="BL122" s="352"/>
      <c r="BM122" s="352"/>
      <c r="BN122" s="352"/>
      <c r="BO122" s="352"/>
      <c r="BP122" s="352"/>
      <c r="BQ122" s="352"/>
      <c r="BR122" s="352"/>
      <c r="BS122" s="352"/>
      <c r="BT122" s="352"/>
      <c r="BU122" s="352"/>
      <c r="BV122" s="352"/>
    </row>
    <row r="123" spans="63:74" x14ac:dyDescent="0.2">
      <c r="BK123" s="352"/>
      <c r="BL123" s="352"/>
      <c r="BM123" s="352"/>
      <c r="BN123" s="352"/>
      <c r="BO123" s="352"/>
      <c r="BP123" s="352"/>
      <c r="BQ123" s="352"/>
      <c r="BR123" s="352"/>
      <c r="BS123" s="352"/>
      <c r="BT123" s="352"/>
      <c r="BU123" s="352"/>
      <c r="BV123" s="352"/>
    </row>
    <row r="124" spans="63:74" x14ac:dyDescent="0.2">
      <c r="BK124" s="352"/>
      <c r="BL124" s="352"/>
      <c r="BM124" s="352"/>
      <c r="BN124" s="352"/>
      <c r="BO124" s="352"/>
      <c r="BP124" s="352"/>
      <c r="BQ124" s="352"/>
      <c r="BR124" s="352"/>
      <c r="BS124" s="352"/>
      <c r="BT124" s="352"/>
      <c r="BU124" s="352"/>
      <c r="BV124" s="352"/>
    </row>
    <row r="125" spans="63:74" x14ac:dyDescent="0.2">
      <c r="BK125" s="352"/>
      <c r="BL125" s="352"/>
      <c r="BM125" s="352"/>
      <c r="BN125" s="352"/>
      <c r="BO125" s="352"/>
      <c r="BP125" s="352"/>
      <c r="BQ125" s="352"/>
      <c r="BR125" s="352"/>
      <c r="BS125" s="352"/>
      <c r="BT125" s="352"/>
      <c r="BU125" s="352"/>
      <c r="BV125" s="352"/>
    </row>
    <row r="126" spans="63:74" x14ac:dyDescent="0.2">
      <c r="BK126" s="352"/>
      <c r="BL126" s="352"/>
      <c r="BM126" s="352"/>
      <c r="BN126" s="352"/>
      <c r="BO126" s="352"/>
      <c r="BP126" s="352"/>
      <c r="BQ126" s="352"/>
      <c r="BR126" s="352"/>
      <c r="BS126" s="352"/>
      <c r="BT126" s="352"/>
      <c r="BU126" s="352"/>
      <c r="BV126" s="352"/>
    </row>
    <row r="127" spans="63:74" x14ac:dyDescent="0.2">
      <c r="BK127" s="352"/>
      <c r="BL127" s="352"/>
      <c r="BM127" s="352"/>
      <c r="BN127" s="352"/>
      <c r="BO127" s="352"/>
      <c r="BP127" s="352"/>
      <c r="BQ127" s="352"/>
      <c r="BR127" s="352"/>
      <c r="BS127" s="352"/>
      <c r="BT127" s="352"/>
      <c r="BU127" s="352"/>
      <c r="BV127" s="352"/>
    </row>
    <row r="128" spans="63:74" x14ac:dyDescent="0.2">
      <c r="BK128" s="352"/>
      <c r="BL128" s="352"/>
      <c r="BM128" s="352"/>
      <c r="BN128" s="352"/>
      <c r="BO128" s="352"/>
      <c r="BP128" s="352"/>
      <c r="BQ128" s="352"/>
      <c r="BR128" s="352"/>
      <c r="BS128" s="352"/>
      <c r="BT128" s="352"/>
      <c r="BU128" s="352"/>
      <c r="BV128" s="352"/>
    </row>
    <row r="129" spans="63:74" x14ac:dyDescent="0.2">
      <c r="BK129" s="352"/>
      <c r="BL129" s="352"/>
      <c r="BM129" s="352"/>
      <c r="BN129" s="352"/>
      <c r="BO129" s="352"/>
      <c r="BP129" s="352"/>
      <c r="BQ129" s="352"/>
      <c r="BR129" s="352"/>
      <c r="BS129" s="352"/>
      <c r="BT129" s="352"/>
      <c r="BU129" s="352"/>
      <c r="BV129" s="352"/>
    </row>
    <row r="130" spans="63:74" x14ac:dyDescent="0.2">
      <c r="BK130" s="352"/>
      <c r="BL130" s="352"/>
      <c r="BM130" s="352"/>
      <c r="BN130" s="352"/>
      <c r="BO130" s="352"/>
      <c r="BP130" s="352"/>
      <c r="BQ130" s="352"/>
      <c r="BR130" s="352"/>
      <c r="BS130" s="352"/>
      <c r="BT130" s="352"/>
      <c r="BU130" s="352"/>
      <c r="BV130" s="352"/>
    </row>
    <row r="131" spans="63:74" x14ac:dyDescent="0.2">
      <c r="BK131" s="352"/>
      <c r="BL131" s="352"/>
      <c r="BM131" s="352"/>
      <c r="BN131" s="352"/>
      <c r="BO131" s="352"/>
      <c r="BP131" s="352"/>
      <c r="BQ131" s="352"/>
      <c r="BR131" s="352"/>
      <c r="BS131" s="352"/>
      <c r="BT131" s="352"/>
      <c r="BU131" s="352"/>
      <c r="BV131" s="352"/>
    </row>
    <row r="132" spans="63:74" x14ac:dyDescent="0.2">
      <c r="BK132" s="352"/>
      <c r="BL132" s="352"/>
      <c r="BM132" s="352"/>
      <c r="BN132" s="352"/>
      <c r="BO132" s="352"/>
      <c r="BP132" s="352"/>
      <c r="BQ132" s="352"/>
      <c r="BR132" s="352"/>
      <c r="BS132" s="352"/>
      <c r="BT132" s="352"/>
      <c r="BU132" s="352"/>
      <c r="BV132" s="352"/>
    </row>
    <row r="133" spans="63:74" x14ac:dyDescent="0.2">
      <c r="BK133" s="352"/>
      <c r="BL133" s="352"/>
      <c r="BM133" s="352"/>
      <c r="BN133" s="352"/>
      <c r="BO133" s="352"/>
      <c r="BP133" s="352"/>
      <c r="BQ133" s="352"/>
      <c r="BR133" s="352"/>
      <c r="BS133" s="352"/>
      <c r="BT133" s="352"/>
      <c r="BU133" s="352"/>
      <c r="BV133" s="352"/>
    </row>
    <row r="134" spans="63:74" x14ac:dyDescent="0.2">
      <c r="BK134" s="352"/>
      <c r="BL134" s="352"/>
      <c r="BM134" s="352"/>
      <c r="BN134" s="352"/>
      <c r="BO134" s="352"/>
      <c r="BP134" s="352"/>
      <c r="BQ134" s="352"/>
      <c r="BR134" s="352"/>
      <c r="BS134" s="352"/>
      <c r="BT134" s="352"/>
      <c r="BU134" s="352"/>
      <c r="BV134" s="352"/>
    </row>
    <row r="135" spans="63:74" x14ac:dyDescent="0.2">
      <c r="BK135" s="352"/>
      <c r="BL135" s="352"/>
      <c r="BM135" s="352"/>
      <c r="BN135" s="352"/>
      <c r="BO135" s="352"/>
      <c r="BP135" s="352"/>
      <c r="BQ135" s="352"/>
      <c r="BR135" s="352"/>
      <c r="BS135" s="352"/>
      <c r="BT135" s="352"/>
      <c r="BU135" s="352"/>
      <c r="BV135" s="352"/>
    </row>
    <row r="136" spans="63:74" x14ac:dyDescent="0.2">
      <c r="BK136" s="352"/>
      <c r="BL136" s="352"/>
      <c r="BM136" s="352"/>
      <c r="BN136" s="352"/>
      <c r="BO136" s="352"/>
      <c r="BP136" s="352"/>
      <c r="BQ136" s="352"/>
      <c r="BR136" s="352"/>
      <c r="BS136" s="352"/>
      <c r="BT136" s="352"/>
      <c r="BU136" s="352"/>
      <c r="BV136" s="352"/>
    </row>
    <row r="137" spans="63:74" x14ac:dyDescent="0.2">
      <c r="BK137" s="352"/>
      <c r="BL137" s="352"/>
      <c r="BM137" s="352"/>
      <c r="BN137" s="352"/>
      <c r="BO137" s="352"/>
      <c r="BP137" s="352"/>
      <c r="BQ137" s="352"/>
      <c r="BR137" s="352"/>
      <c r="BS137" s="352"/>
      <c r="BT137" s="352"/>
      <c r="BU137" s="352"/>
      <c r="BV137" s="352"/>
    </row>
    <row r="138" spans="63:74" x14ac:dyDescent="0.2">
      <c r="BK138" s="352"/>
      <c r="BL138" s="352"/>
      <c r="BM138" s="352"/>
      <c r="BN138" s="352"/>
      <c r="BO138" s="352"/>
      <c r="BP138" s="352"/>
      <c r="BQ138" s="352"/>
      <c r="BR138" s="352"/>
      <c r="BS138" s="352"/>
      <c r="BT138" s="352"/>
      <c r="BU138" s="352"/>
      <c r="BV138" s="352"/>
    </row>
    <row r="139" spans="63:74" x14ac:dyDescent="0.2">
      <c r="BK139" s="352"/>
      <c r="BL139" s="352"/>
      <c r="BM139" s="352"/>
      <c r="BN139" s="352"/>
      <c r="BO139" s="352"/>
      <c r="BP139" s="352"/>
      <c r="BQ139" s="352"/>
      <c r="BR139" s="352"/>
      <c r="BS139" s="352"/>
      <c r="BT139" s="352"/>
      <c r="BU139" s="352"/>
      <c r="BV139" s="352"/>
    </row>
    <row r="140" spans="63:74" x14ac:dyDescent="0.2">
      <c r="BK140" s="352"/>
      <c r="BL140" s="352"/>
      <c r="BM140" s="352"/>
      <c r="BN140" s="352"/>
      <c r="BO140" s="352"/>
      <c r="BP140" s="352"/>
      <c r="BQ140" s="352"/>
      <c r="BR140" s="352"/>
      <c r="BS140" s="352"/>
      <c r="BT140" s="352"/>
      <c r="BU140" s="352"/>
      <c r="BV140" s="352"/>
    </row>
    <row r="141" spans="63:74" x14ac:dyDescent="0.2">
      <c r="BK141" s="352"/>
      <c r="BL141" s="352"/>
      <c r="BM141" s="352"/>
      <c r="BN141" s="352"/>
      <c r="BO141" s="352"/>
      <c r="BP141" s="352"/>
      <c r="BQ141" s="352"/>
      <c r="BR141" s="352"/>
      <c r="BS141" s="352"/>
      <c r="BT141" s="352"/>
      <c r="BU141" s="352"/>
      <c r="BV141" s="352"/>
    </row>
    <row r="142" spans="63:74" x14ac:dyDescent="0.2">
      <c r="BK142" s="352"/>
      <c r="BL142" s="352"/>
      <c r="BM142" s="352"/>
      <c r="BN142" s="352"/>
      <c r="BO142" s="352"/>
      <c r="BP142" s="352"/>
      <c r="BQ142" s="352"/>
      <c r="BR142" s="352"/>
      <c r="BS142" s="352"/>
      <c r="BT142" s="352"/>
      <c r="BU142" s="352"/>
      <c r="BV142" s="352"/>
    </row>
    <row r="143" spans="63:74" x14ac:dyDescent="0.2">
      <c r="BK143" s="352"/>
      <c r="BL143" s="352"/>
      <c r="BM143" s="352"/>
      <c r="BN143" s="352"/>
      <c r="BO143" s="352"/>
      <c r="BP143" s="352"/>
      <c r="BQ143" s="352"/>
      <c r="BR143" s="352"/>
      <c r="BS143" s="352"/>
      <c r="BT143" s="352"/>
      <c r="BU143" s="352"/>
      <c r="BV143" s="352"/>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6"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C5" activePane="bottomRight" state="frozen"/>
      <selection activeCell="BF63" sqref="BF63"/>
      <selection pane="topRight" activeCell="BF63" sqref="BF63"/>
      <selection pane="bottomLeft" activeCell="BF63" sqref="BF63"/>
      <selection pane="bottomRight" activeCell="B50" sqref="B50:Q50"/>
    </sheetView>
  </sheetViews>
  <sheetFormatPr defaultColWidth="9.5703125" defaultRowHeight="12" x14ac:dyDescent="0.15"/>
  <cols>
    <col min="1" max="1" width="13.42578125" style="191" customWidth="1"/>
    <col min="2" max="2" width="36.42578125" style="191" customWidth="1"/>
    <col min="3" max="50" width="6.5703125" style="191" customWidth="1"/>
    <col min="51" max="55" width="6.5703125" style="344" customWidth="1"/>
    <col min="56" max="58" width="6.5703125" style="723" customWidth="1"/>
    <col min="59" max="62" width="6.5703125" style="344" customWidth="1"/>
    <col min="63" max="74" width="6.5703125" style="191" customWidth="1"/>
    <col min="75" max="16384" width="9.5703125" style="191"/>
  </cols>
  <sheetData>
    <row r="1" spans="1:74" ht="13.35" customHeight="1" x14ac:dyDescent="0.2">
      <c r="A1" s="789" t="s">
        <v>982</v>
      </c>
      <c r="B1" s="860" t="s">
        <v>253</v>
      </c>
      <c r="C1" s="861"/>
      <c r="D1" s="861"/>
      <c r="E1" s="861"/>
      <c r="F1" s="861"/>
      <c r="G1" s="861"/>
      <c r="H1" s="861"/>
      <c r="I1" s="861"/>
      <c r="J1" s="861"/>
      <c r="K1" s="861"/>
      <c r="L1" s="861"/>
      <c r="M1" s="861"/>
      <c r="N1" s="861"/>
      <c r="O1" s="861"/>
      <c r="P1" s="861"/>
      <c r="Q1" s="861"/>
      <c r="R1" s="861"/>
      <c r="S1" s="861"/>
      <c r="T1" s="861"/>
      <c r="U1" s="861"/>
      <c r="V1" s="861"/>
      <c r="W1" s="861"/>
      <c r="X1" s="861"/>
      <c r="Y1" s="861"/>
      <c r="Z1" s="861"/>
      <c r="AA1" s="861"/>
      <c r="AB1" s="861"/>
      <c r="AC1" s="861"/>
      <c r="AD1" s="861"/>
      <c r="AE1" s="861"/>
      <c r="AF1" s="861"/>
      <c r="AG1" s="861"/>
      <c r="AH1" s="861"/>
      <c r="AI1" s="861"/>
      <c r="AJ1" s="861"/>
      <c r="AK1" s="861"/>
      <c r="AL1" s="861"/>
      <c r="AM1" s="197"/>
    </row>
    <row r="2" spans="1:74" s="192" customFormat="1" ht="13.35" customHeight="1" x14ac:dyDescent="0.2">
      <c r="A2" s="790"/>
      <c r="B2" s="772" t="str">
        <f>"U.S. Energy Information Administration  |  Short-Term Energy Outlook  - "&amp;Dates!D1</f>
        <v>U.S. Energy Information Administration  |  Short-Term Energy Outlook  - April 2019</v>
      </c>
      <c r="C2" s="773"/>
      <c r="D2" s="773"/>
      <c r="E2" s="773"/>
      <c r="F2" s="773"/>
      <c r="G2" s="773"/>
      <c r="H2" s="773"/>
      <c r="I2" s="773"/>
      <c r="J2" s="773"/>
      <c r="K2" s="773"/>
      <c r="L2" s="773"/>
      <c r="M2" s="773"/>
      <c r="N2" s="773"/>
      <c r="O2" s="773"/>
      <c r="P2" s="773"/>
      <c r="Q2" s="773"/>
      <c r="R2" s="773"/>
      <c r="S2" s="773"/>
      <c r="T2" s="773"/>
      <c r="U2" s="773"/>
      <c r="V2" s="773"/>
      <c r="W2" s="773"/>
      <c r="X2" s="773"/>
      <c r="Y2" s="773"/>
      <c r="Z2" s="773"/>
      <c r="AA2" s="773"/>
      <c r="AB2" s="773"/>
      <c r="AC2" s="773"/>
      <c r="AD2" s="773"/>
      <c r="AE2" s="773"/>
      <c r="AF2" s="773"/>
      <c r="AG2" s="773"/>
      <c r="AH2" s="773"/>
      <c r="AI2" s="773"/>
      <c r="AJ2" s="773"/>
      <c r="AK2" s="773"/>
      <c r="AL2" s="773"/>
      <c r="AM2" s="299"/>
      <c r="AY2" s="503"/>
      <c r="AZ2" s="503"/>
      <c r="BA2" s="503"/>
      <c r="BB2" s="503"/>
      <c r="BC2" s="503"/>
      <c r="BD2" s="724"/>
      <c r="BE2" s="724"/>
      <c r="BF2" s="724"/>
      <c r="BG2" s="503"/>
      <c r="BH2" s="503"/>
      <c r="BI2" s="503"/>
      <c r="BJ2" s="503"/>
    </row>
    <row r="3" spans="1:74" s="12" customFormat="1"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s="12" customFormat="1" ht="11.25"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8"/>
      <c r="B5" s="193" t="s">
        <v>166</v>
      </c>
      <c r="C5" s="194"/>
      <c r="D5" s="194"/>
      <c r="E5" s="194"/>
      <c r="F5" s="194"/>
      <c r="G5" s="194"/>
      <c r="H5" s="194"/>
      <c r="I5" s="194"/>
      <c r="J5" s="194"/>
      <c r="K5" s="194"/>
      <c r="L5" s="194"/>
      <c r="M5" s="194"/>
      <c r="N5" s="194"/>
      <c r="O5" s="194"/>
      <c r="P5" s="194"/>
      <c r="Q5" s="194"/>
      <c r="R5" s="194"/>
      <c r="S5" s="194"/>
      <c r="T5" s="194"/>
      <c r="U5" s="194"/>
      <c r="V5" s="194"/>
      <c r="W5" s="194"/>
      <c r="X5" s="194"/>
      <c r="Y5" s="194"/>
      <c r="Z5" s="194"/>
      <c r="AA5" s="194"/>
      <c r="AB5" s="194"/>
      <c r="AC5" s="194"/>
      <c r="AD5" s="194"/>
      <c r="AE5" s="194"/>
      <c r="AF5" s="194"/>
      <c r="AG5" s="194"/>
      <c r="AH5" s="194"/>
      <c r="AI5" s="194"/>
      <c r="AJ5" s="194"/>
      <c r="AK5" s="194"/>
      <c r="AL5" s="194"/>
      <c r="AM5" s="194"/>
      <c r="AN5" s="194"/>
      <c r="AO5" s="194"/>
      <c r="AP5" s="194"/>
      <c r="AQ5" s="194"/>
      <c r="AR5" s="194"/>
      <c r="AS5" s="194"/>
      <c r="AT5" s="194"/>
      <c r="AU5" s="194"/>
      <c r="AV5" s="194"/>
      <c r="AW5" s="194"/>
      <c r="AX5" s="194"/>
      <c r="AY5" s="499"/>
      <c r="AZ5" s="499"/>
      <c r="BA5" s="499"/>
      <c r="BB5" s="722"/>
      <c r="BC5" s="499"/>
      <c r="BD5" s="194"/>
      <c r="BE5" s="194"/>
      <c r="BF5" s="194"/>
      <c r="BG5" s="194"/>
      <c r="BH5" s="194"/>
      <c r="BI5" s="194"/>
      <c r="BJ5" s="499"/>
      <c r="BK5" s="417"/>
      <c r="BL5" s="417"/>
      <c r="BM5" s="417"/>
      <c r="BN5" s="417"/>
      <c r="BO5" s="417"/>
      <c r="BP5" s="417"/>
      <c r="BQ5" s="417"/>
      <c r="BR5" s="417"/>
      <c r="BS5" s="417"/>
      <c r="BT5" s="417"/>
      <c r="BU5" s="417"/>
      <c r="BV5" s="417"/>
    </row>
    <row r="6" spans="1:74" ht="11.1" customHeight="1" x14ac:dyDescent="0.2">
      <c r="A6" s="9" t="s">
        <v>69</v>
      </c>
      <c r="B6" s="212" t="s">
        <v>557</v>
      </c>
      <c r="C6" s="275">
        <v>1336.0389551999999</v>
      </c>
      <c r="D6" s="275">
        <v>1412.1482418999999</v>
      </c>
      <c r="E6" s="275">
        <v>1101.3350749000001</v>
      </c>
      <c r="F6" s="275">
        <v>588.06639802999996</v>
      </c>
      <c r="G6" s="275">
        <v>147.55157843000001</v>
      </c>
      <c r="H6" s="275">
        <v>84.078264196000006</v>
      </c>
      <c r="I6" s="275">
        <v>7.0030042342999996</v>
      </c>
      <c r="J6" s="275">
        <v>7.8634446176999999</v>
      </c>
      <c r="K6" s="275">
        <v>43.190720992000003</v>
      </c>
      <c r="L6" s="275">
        <v>458.33553289999998</v>
      </c>
      <c r="M6" s="275">
        <v>610.10112900000001</v>
      </c>
      <c r="N6" s="275">
        <v>725.83640233999995</v>
      </c>
      <c r="O6" s="275">
        <v>1127.2910686</v>
      </c>
      <c r="P6" s="275">
        <v>956.97083399999997</v>
      </c>
      <c r="Q6" s="275">
        <v>754.34609552999996</v>
      </c>
      <c r="R6" s="275">
        <v>604.89824246000001</v>
      </c>
      <c r="S6" s="275">
        <v>251.30456588999999</v>
      </c>
      <c r="T6" s="275">
        <v>44.570844358000002</v>
      </c>
      <c r="U6" s="275">
        <v>3.5539210694999999</v>
      </c>
      <c r="V6" s="275">
        <v>4.9856952741000002</v>
      </c>
      <c r="W6" s="275">
        <v>67.133037713999997</v>
      </c>
      <c r="X6" s="275">
        <v>388.50565706999998</v>
      </c>
      <c r="Y6" s="275">
        <v>672.28134491000003</v>
      </c>
      <c r="Z6" s="275">
        <v>1053.6120543</v>
      </c>
      <c r="AA6" s="275">
        <v>1038.1462337</v>
      </c>
      <c r="AB6" s="275">
        <v>905.58959801000003</v>
      </c>
      <c r="AC6" s="275">
        <v>1036.5118015</v>
      </c>
      <c r="AD6" s="275">
        <v>450.73038792</v>
      </c>
      <c r="AE6" s="275">
        <v>302.87661850000001</v>
      </c>
      <c r="AF6" s="275">
        <v>44.953438214999998</v>
      </c>
      <c r="AG6" s="275">
        <v>9.0506865763000004</v>
      </c>
      <c r="AH6" s="275">
        <v>26.361794825</v>
      </c>
      <c r="AI6" s="275">
        <v>57.365681574</v>
      </c>
      <c r="AJ6" s="275">
        <v>237.11685632999999</v>
      </c>
      <c r="AK6" s="275">
        <v>742.59732901999996</v>
      </c>
      <c r="AL6" s="275">
        <v>1186.4859372999999</v>
      </c>
      <c r="AM6" s="275">
        <v>1258.002966</v>
      </c>
      <c r="AN6" s="275">
        <v>871.19219985999996</v>
      </c>
      <c r="AO6" s="275">
        <v>930.83682250000004</v>
      </c>
      <c r="AP6" s="275">
        <v>679.69220861999997</v>
      </c>
      <c r="AQ6" s="275">
        <v>169.37792741000001</v>
      </c>
      <c r="AR6" s="275">
        <v>64.305464272999998</v>
      </c>
      <c r="AS6" s="275">
        <v>1.5953221696</v>
      </c>
      <c r="AT6" s="275">
        <v>3.4229558494000001</v>
      </c>
      <c r="AU6" s="275">
        <v>67.043797479000006</v>
      </c>
      <c r="AV6" s="275">
        <v>460.23732395000002</v>
      </c>
      <c r="AW6" s="275">
        <v>819.20753291999995</v>
      </c>
      <c r="AX6" s="275">
        <v>1030.3037308</v>
      </c>
      <c r="AY6" s="275">
        <v>1223.2889964999999</v>
      </c>
      <c r="AZ6" s="275">
        <v>1027.6315305000001</v>
      </c>
      <c r="BA6" s="275">
        <v>971.01267318999999</v>
      </c>
      <c r="BB6" s="338">
        <v>521.52184602</v>
      </c>
      <c r="BC6" s="338">
        <v>233.91837351000001</v>
      </c>
      <c r="BD6" s="338">
        <v>38.568015479000003</v>
      </c>
      <c r="BE6" s="338">
        <v>5.9208070731999998</v>
      </c>
      <c r="BF6" s="338">
        <v>15.366501022</v>
      </c>
      <c r="BG6" s="338">
        <v>105.53752439</v>
      </c>
      <c r="BH6" s="338">
        <v>417.99768484999998</v>
      </c>
      <c r="BI6" s="338">
        <v>684.45911308999996</v>
      </c>
      <c r="BJ6" s="338">
        <v>1027.9433988000001</v>
      </c>
      <c r="BK6" s="338">
        <v>1213.4709327999999</v>
      </c>
      <c r="BL6" s="338">
        <v>1023.0892969</v>
      </c>
      <c r="BM6" s="338">
        <v>907.70927372999995</v>
      </c>
      <c r="BN6" s="338">
        <v>555.88669901000003</v>
      </c>
      <c r="BO6" s="338">
        <v>263.76630958999999</v>
      </c>
      <c r="BP6" s="338">
        <v>47.466432834000003</v>
      </c>
      <c r="BQ6" s="338">
        <v>5.9163908816999999</v>
      </c>
      <c r="BR6" s="338">
        <v>15.362306645</v>
      </c>
      <c r="BS6" s="338">
        <v>105.53104424</v>
      </c>
      <c r="BT6" s="338">
        <v>417.99446454999998</v>
      </c>
      <c r="BU6" s="338">
        <v>684.44736954999996</v>
      </c>
      <c r="BV6" s="338">
        <v>1027.9262299</v>
      </c>
    </row>
    <row r="7" spans="1:74" ht="11.1" customHeight="1" x14ac:dyDescent="0.2">
      <c r="A7" s="9" t="s">
        <v>71</v>
      </c>
      <c r="B7" s="212" t="s">
        <v>590</v>
      </c>
      <c r="C7" s="275">
        <v>1259.5695636999999</v>
      </c>
      <c r="D7" s="275">
        <v>1318.4635472</v>
      </c>
      <c r="E7" s="275">
        <v>1002.1651844</v>
      </c>
      <c r="F7" s="275">
        <v>481.07936282999998</v>
      </c>
      <c r="G7" s="275">
        <v>99.741933915000004</v>
      </c>
      <c r="H7" s="275">
        <v>29.677383083999999</v>
      </c>
      <c r="I7" s="275">
        <v>4.4021712943000004</v>
      </c>
      <c r="J7" s="275">
        <v>8.7809730622999993</v>
      </c>
      <c r="K7" s="275">
        <v>26.848013995999999</v>
      </c>
      <c r="L7" s="275">
        <v>391.44377443000002</v>
      </c>
      <c r="M7" s="275">
        <v>529.46345270999996</v>
      </c>
      <c r="N7" s="275">
        <v>625.61647963999997</v>
      </c>
      <c r="O7" s="275">
        <v>1118.8726399</v>
      </c>
      <c r="P7" s="275">
        <v>901.18333616999996</v>
      </c>
      <c r="Q7" s="275">
        <v>643.78928113999996</v>
      </c>
      <c r="R7" s="275">
        <v>514.94964801000003</v>
      </c>
      <c r="S7" s="275">
        <v>212.96852139000001</v>
      </c>
      <c r="T7" s="275">
        <v>21.912594468999998</v>
      </c>
      <c r="U7" s="275">
        <v>0.78503624626000001</v>
      </c>
      <c r="V7" s="275">
        <v>1.2603605353</v>
      </c>
      <c r="W7" s="275">
        <v>37.617618993000001</v>
      </c>
      <c r="X7" s="275">
        <v>316.02585031000001</v>
      </c>
      <c r="Y7" s="275">
        <v>608.92952083</v>
      </c>
      <c r="Z7" s="275">
        <v>974.72625459999995</v>
      </c>
      <c r="AA7" s="275">
        <v>971.34052209000004</v>
      </c>
      <c r="AB7" s="275">
        <v>779.58945461999997</v>
      </c>
      <c r="AC7" s="275">
        <v>908.48265909999998</v>
      </c>
      <c r="AD7" s="275">
        <v>341.19024332999999</v>
      </c>
      <c r="AE7" s="275">
        <v>233.01911504</v>
      </c>
      <c r="AF7" s="275">
        <v>24.919379272</v>
      </c>
      <c r="AG7" s="275">
        <v>3.3026493780999999</v>
      </c>
      <c r="AH7" s="275">
        <v>17.697436644</v>
      </c>
      <c r="AI7" s="275">
        <v>52.539574692999999</v>
      </c>
      <c r="AJ7" s="275">
        <v>214.99144606999999</v>
      </c>
      <c r="AK7" s="275">
        <v>698.87629791999996</v>
      </c>
      <c r="AL7" s="275">
        <v>1086.5084469999999</v>
      </c>
      <c r="AM7" s="275">
        <v>1213.9502150999999</v>
      </c>
      <c r="AN7" s="275">
        <v>809.00557916000002</v>
      </c>
      <c r="AO7" s="275">
        <v>912.79743523000002</v>
      </c>
      <c r="AP7" s="275">
        <v>617.83142124999995</v>
      </c>
      <c r="AQ7" s="275">
        <v>108.71843688</v>
      </c>
      <c r="AR7" s="275">
        <v>28.742648664000001</v>
      </c>
      <c r="AS7" s="275">
        <v>1.0944801557999999</v>
      </c>
      <c r="AT7" s="275">
        <v>2.3518303239999998</v>
      </c>
      <c r="AU7" s="275">
        <v>34.006313437000003</v>
      </c>
      <c r="AV7" s="275">
        <v>355.47687624999998</v>
      </c>
      <c r="AW7" s="275">
        <v>765.65121419000002</v>
      </c>
      <c r="AX7" s="275">
        <v>927.73336961999996</v>
      </c>
      <c r="AY7" s="275">
        <v>1153.8091918</v>
      </c>
      <c r="AZ7" s="275">
        <v>938.76370752000003</v>
      </c>
      <c r="BA7" s="275">
        <v>873.40084373000002</v>
      </c>
      <c r="BB7" s="338">
        <v>440.22930606</v>
      </c>
      <c r="BC7" s="338">
        <v>175.13465513</v>
      </c>
      <c r="BD7" s="338">
        <v>18.454908755000002</v>
      </c>
      <c r="BE7" s="338">
        <v>1</v>
      </c>
      <c r="BF7" s="338">
        <v>6.7555582272999999</v>
      </c>
      <c r="BG7" s="338">
        <v>72.419263654999995</v>
      </c>
      <c r="BH7" s="338">
        <v>358.47452528999997</v>
      </c>
      <c r="BI7" s="338">
        <v>628.25018762000002</v>
      </c>
      <c r="BJ7" s="338">
        <v>967.55255134000004</v>
      </c>
      <c r="BK7" s="338">
        <v>1128.7400935000001</v>
      </c>
      <c r="BL7" s="338">
        <v>954.69050948999995</v>
      </c>
      <c r="BM7" s="338">
        <v>823.32441115999995</v>
      </c>
      <c r="BN7" s="338">
        <v>469.08567094</v>
      </c>
      <c r="BO7" s="338">
        <v>199.68543624</v>
      </c>
      <c r="BP7" s="338">
        <v>22.172618513</v>
      </c>
      <c r="BQ7" s="338">
        <v>1</v>
      </c>
      <c r="BR7" s="338">
        <v>6.7542383342000001</v>
      </c>
      <c r="BS7" s="338">
        <v>72.403593400999995</v>
      </c>
      <c r="BT7" s="338">
        <v>358.44721017000001</v>
      </c>
      <c r="BU7" s="338">
        <v>628.21732959999997</v>
      </c>
      <c r="BV7" s="338">
        <v>967.51488804999997</v>
      </c>
    </row>
    <row r="8" spans="1:74" ht="11.1" customHeight="1" x14ac:dyDescent="0.2">
      <c r="A8" s="9" t="s">
        <v>72</v>
      </c>
      <c r="B8" s="212" t="s">
        <v>558</v>
      </c>
      <c r="C8" s="275">
        <v>1333.8408949</v>
      </c>
      <c r="D8" s="275">
        <v>1404.7554473</v>
      </c>
      <c r="E8" s="275">
        <v>951.33298703000003</v>
      </c>
      <c r="F8" s="275">
        <v>454.41146815000002</v>
      </c>
      <c r="G8" s="275">
        <v>158.78406805</v>
      </c>
      <c r="H8" s="275">
        <v>44.598194266</v>
      </c>
      <c r="I8" s="275">
        <v>11.613380617000001</v>
      </c>
      <c r="J8" s="275">
        <v>24.348864450000001</v>
      </c>
      <c r="K8" s="275">
        <v>38.695157264999999</v>
      </c>
      <c r="L8" s="275">
        <v>365.35376471000001</v>
      </c>
      <c r="M8" s="275">
        <v>603.1179922</v>
      </c>
      <c r="N8" s="275">
        <v>774.69260916999997</v>
      </c>
      <c r="O8" s="275">
        <v>1241.275783</v>
      </c>
      <c r="P8" s="275">
        <v>956.82115663000002</v>
      </c>
      <c r="Q8" s="275">
        <v>669.57046034999996</v>
      </c>
      <c r="R8" s="275">
        <v>506.15629582000003</v>
      </c>
      <c r="S8" s="275">
        <v>221.31275919000001</v>
      </c>
      <c r="T8" s="275">
        <v>25.174445500000001</v>
      </c>
      <c r="U8" s="275">
        <v>2.4538547360999998</v>
      </c>
      <c r="V8" s="275">
        <v>5.0063414178999999</v>
      </c>
      <c r="W8" s="275">
        <v>40.427353857</v>
      </c>
      <c r="X8" s="275">
        <v>285.05030104000002</v>
      </c>
      <c r="Y8" s="275">
        <v>581.85247165999999</v>
      </c>
      <c r="Z8" s="275">
        <v>1165.6590093</v>
      </c>
      <c r="AA8" s="275">
        <v>1081.562915</v>
      </c>
      <c r="AB8" s="275">
        <v>775.54273363000004</v>
      </c>
      <c r="AC8" s="275">
        <v>833.70579571999997</v>
      </c>
      <c r="AD8" s="275">
        <v>349.25470564</v>
      </c>
      <c r="AE8" s="275">
        <v>249.35653248</v>
      </c>
      <c r="AF8" s="275">
        <v>27.282639077999999</v>
      </c>
      <c r="AG8" s="275">
        <v>6.4603995015000004</v>
      </c>
      <c r="AH8" s="275">
        <v>34.049338716999998</v>
      </c>
      <c r="AI8" s="275">
        <v>64.339466723000001</v>
      </c>
      <c r="AJ8" s="275">
        <v>291.13699380999998</v>
      </c>
      <c r="AK8" s="275">
        <v>773.40787760000001</v>
      </c>
      <c r="AL8" s="275">
        <v>1197.4875476</v>
      </c>
      <c r="AM8" s="275">
        <v>1307.7567815</v>
      </c>
      <c r="AN8" s="275">
        <v>981.00511992999998</v>
      </c>
      <c r="AO8" s="275">
        <v>921.95866258000001</v>
      </c>
      <c r="AP8" s="275">
        <v>702.76652727999999</v>
      </c>
      <c r="AQ8" s="275">
        <v>98.657409285</v>
      </c>
      <c r="AR8" s="275">
        <v>24.192157133999999</v>
      </c>
      <c r="AS8" s="275">
        <v>3.0009340968</v>
      </c>
      <c r="AT8" s="275">
        <v>8.0726182888999993</v>
      </c>
      <c r="AU8" s="275">
        <v>48.445555071000001</v>
      </c>
      <c r="AV8" s="275">
        <v>419.55441808</v>
      </c>
      <c r="AW8" s="275">
        <v>912.84298533000003</v>
      </c>
      <c r="AX8" s="275">
        <v>1003.0881681</v>
      </c>
      <c r="AY8" s="275">
        <v>1301.7196593000001</v>
      </c>
      <c r="AZ8" s="275">
        <v>1058.0066568</v>
      </c>
      <c r="BA8" s="275">
        <v>938.87236922</v>
      </c>
      <c r="BB8" s="338">
        <v>474.23389205000001</v>
      </c>
      <c r="BC8" s="338">
        <v>221.28018906</v>
      </c>
      <c r="BD8" s="338">
        <v>37.717858415000002</v>
      </c>
      <c r="BE8" s="338">
        <v>7.4990234183000002</v>
      </c>
      <c r="BF8" s="338">
        <v>20.074979924000001</v>
      </c>
      <c r="BG8" s="338">
        <v>99.732439960999997</v>
      </c>
      <c r="BH8" s="338">
        <v>392.37237979999998</v>
      </c>
      <c r="BI8" s="338">
        <v>707.91250324999999</v>
      </c>
      <c r="BJ8" s="338">
        <v>1102.7676082</v>
      </c>
      <c r="BK8" s="338">
        <v>1243.3900593000001</v>
      </c>
      <c r="BL8" s="338">
        <v>1036.7532172000001</v>
      </c>
      <c r="BM8" s="338">
        <v>848.46717539999997</v>
      </c>
      <c r="BN8" s="338">
        <v>469.43871094000002</v>
      </c>
      <c r="BO8" s="338">
        <v>216.01531929999999</v>
      </c>
      <c r="BP8" s="338">
        <v>34.507332216000002</v>
      </c>
      <c r="BQ8" s="338">
        <v>7.5024918557999998</v>
      </c>
      <c r="BR8" s="338">
        <v>20.079801961000001</v>
      </c>
      <c r="BS8" s="338">
        <v>99.748285322000001</v>
      </c>
      <c r="BT8" s="338">
        <v>392.39399589999999</v>
      </c>
      <c r="BU8" s="338">
        <v>707.93197993000001</v>
      </c>
      <c r="BV8" s="338">
        <v>1102.7830044</v>
      </c>
    </row>
    <row r="9" spans="1:74" ht="11.1" customHeight="1" x14ac:dyDescent="0.2">
      <c r="A9" s="9" t="s">
        <v>73</v>
      </c>
      <c r="B9" s="212" t="s">
        <v>559</v>
      </c>
      <c r="C9" s="275">
        <v>1266.6021185</v>
      </c>
      <c r="D9" s="275">
        <v>1305.4733157000001</v>
      </c>
      <c r="E9" s="275">
        <v>802.42419858000005</v>
      </c>
      <c r="F9" s="275">
        <v>398.61205272000001</v>
      </c>
      <c r="G9" s="275">
        <v>214.81759649</v>
      </c>
      <c r="H9" s="275">
        <v>39.528372914000002</v>
      </c>
      <c r="I9" s="275">
        <v>12.286250185</v>
      </c>
      <c r="J9" s="275">
        <v>32.993567742000003</v>
      </c>
      <c r="K9" s="275">
        <v>49.648156982000003</v>
      </c>
      <c r="L9" s="275">
        <v>355.60053761</v>
      </c>
      <c r="M9" s="275">
        <v>650.13792882999996</v>
      </c>
      <c r="N9" s="275">
        <v>960.44749506000005</v>
      </c>
      <c r="O9" s="275">
        <v>1303.4511522</v>
      </c>
      <c r="P9" s="275">
        <v>937.01488002999997</v>
      </c>
      <c r="Q9" s="275">
        <v>653.41380273000004</v>
      </c>
      <c r="R9" s="275">
        <v>424.31305502999999</v>
      </c>
      <c r="S9" s="275">
        <v>207.20506842</v>
      </c>
      <c r="T9" s="275">
        <v>27.430339840999999</v>
      </c>
      <c r="U9" s="275">
        <v>10.999506383</v>
      </c>
      <c r="V9" s="275">
        <v>16.838425115</v>
      </c>
      <c r="W9" s="275">
        <v>75.233318089999997</v>
      </c>
      <c r="X9" s="275">
        <v>304.16809019999999</v>
      </c>
      <c r="Y9" s="275">
        <v>568.85098939</v>
      </c>
      <c r="Z9" s="275">
        <v>1257.3615158</v>
      </c>
      <c r="AA9" s="275">
        <v>1211.9289277</v>
      </c>
      <c r="AB9" s="275">
        <v>817.65862113000003</v>
      </c>
      <c r="AC9" s="275">
        <v>782.59552987999996</v>
      </c>
      <c r="AD9" s="275">
        <v>400.58258642999999</v>
      </c>
      <c r="AE9" s="275">
        <v>224.222309</v>
      </c>
      <c r="AF9" s="275">
        <v>36.811394342</v>
      </c>
      <c r="AG9" s="275">
        <v>10.013509745</v>
      </c>
      <c r="AH9" s="275">
        <v>49.565227151999999</v>
      </c>
      <c r="AI9" s="275">
        <v>77.676877118999997</v>
      </c>
      <c r="AJ9" s="275">
        <v>362.68312361</v>
      </c>
      <c r="AK9" s="275">
        <v>805.34135345000004</v>
      </c>
      <c r="AL9" s="275">
        <v>1218.2594758</v>
      </c>
      <c r="AM9" s="275">
        <v>1374.1337691000001</v>
      </c>
      <c r="AN9" s="275">
        <v>1177.1317551</v>
      </c>
      <c r="AO9" s="275">
        <v>868.87180346000002</v>
      </c>
      <c r="AP9" s="275">
        <v>715.01622004000001</v>
      </c>
      <c r="AQ9" s="275">
        <v>88.695010976999995</v>
      </c>
      <c r="AR9" s="275">
        <v>23.114970168999999</v>
      </c>
      <c r="AS9" s="275">
        <v>10.998487086000001</v>
      </c>
      <c r="AT9" s="275">
        <v>19.513211576</v>
      </c>
      <c r="AU9" s="275">
        <v>90.199844603000003</v>
      </c>
      <c r="AV9" s="275">
        <v>493.73360418999999</v>
      </c>
      <c r="AW9" s="275">
        <v>1002.4286823</v>
      </c>
      <c r="AX9" s="275">
        <v>1102.2490874</v>
      </c>
      <c r="AY9" s="275">
        <v>1359.9907403</v>
      </c>
      <c r="AZ9" s="275">
        <v>1279.1831767000001</v>
      </c>
      <c r="BA9" s="275">
        <v>985.41918479000003</v>
      </c>
      <c r="BB9" s="338">
        <v>474.94332734</v>
      </c>
      <c r="BC9" s="338">
        <v>214.53279538000001</v>
      </c>
      <c r="BD9" s="338">
        <v>48.853275904</v>
      </c>
      <c r="BE9" s="338">
        <v>14.779669696999999</v>
      </c>
      <c r="BF9" s="338">
        <v>25.381568149</v>
      </c>
      <c r="BG9" s="338">
        <v>121.27780863</v>
      </c>
      <c r="BH9" s="338">
        <v>405.57564932999998</v>
      </c>
      <c r="BI9" s="338">
        <v>774.61232375999998</v>
      </c>
      <c r="BJ9" s="338">
        <v>1201.6668216</v>
      </c>
      <c r="BK9" s="338">
        <v>1307.7181631000001</v>
      </c>
      <c r="BL9" s="338">
        <v>1062.1185882</v>
      </c>
      <c r="BM9" s="338">
        <v>837.81664694000006</v>
      </c>
      <c r="BN9" s="338">
        <v>451.56127974999998</v>
      </c>
      <c r="BO9" s="338">
        <v>198.958991</v>
      </c>
      <c r="BP9" s="338">
        <v>44.930809289999999</v>
      </c>
      <c r="BQ9" s="338">
        <v>14.799979498000001</v>
      </c>
      <c r="BR9" s="338">
        <v>25.406722359</v>
      </c>
      <c r="BS9" s="338">
        <v>121.36938927999999</v>
      </c>
      <c r="BT9" s="338">
        <v>405.75276230999998</v>
      </c>
      <c r="BU9" s="338">
        <v>774.84232403999999</v>
      </c>
      <c r="BV9" s="338">
        <v>1201.9305414999999</v>
      </c>
    </row>
    <row r="10" spans="1:74" ht="11.1" customHeight="1" x14ac:dyDescent="0.2">
      <c r="A10" s="9" t="s">
        <v>347</v>
      </c>
      <c r="B10" s="212" t="s">
        <v>591</v>
      </c>
      <c r="C10" s="275">
        <v>643.34855678999998</v>
      </c>
      <c r="D10" s="275">
        <v>666.29229544999998</v>
      </c>
      <c r="E10" s="275">
        <v>357.5464192</v>
      </c>
      <c r="F10" s="275">
        <v>131.53354063</v>
      </c>
      <c r="G10" s="275">
        <v>22.128536818000001</v>
      </c>
      <c r="H10" s="275">
        <v>0.74154181654999995</v>
      </c>
      <c r="I10" s="275">
        <v>5.8167156494999997E-2</v>
      </c>
      <c r="J10" s="275">
        <v>0.39357541614000002</v>
      </c>
      <c r="K10" s="275">
        <v>7.8431245048999996</v>
      </c>
      <c r="L10" s="275">
        <v>142.91255373000001</v>
      </c>
      <c r="M10" s="275">
        <v>236.61968121000001</v>
      </c>
      <c r="N10" s="275">
        <v>278.66902643999998</v>
      </c>
      <c r="O10" s="275">
        <v>658.93550646999995</v>
      </c>
      <c r="P10" s="275">
        <v>482.91055518000002</v>
      </c>
      <c r="Q10" s="275">
        <v>239.61399999</v>
      </c>
      <c r="R10" s="275">
        <v>151.87133875999999</v>
      </c>
      <c r="S10" s="275">
        <v>58.173926494</v>
      </c>
      <c r="T10" s="275">
        <v>0.97323325193999999</v>
      </c>
      <c r="U10" s="275">
        <v>2.8549672535000001E-2</v>
      </c>
      <c r="V10" s="275">
        <v>0</v>
      </c>
      <c r="W10" s="275">
        <v>2.4386411976</v>
      </c>
      <c r="X10" s="275">
        <v>91.269457058</v>
      </c>
      <c r="Y10" s="275">
        <v>290.44009341999998</v>
      </c>
      <c r="Z10" s="275">
        <v>479.29585185000002</v>
      </c>
      <c r="AA10" s="275">
        <v>476.45399871000001</v>
      </c>
      <c r="AB10" s="275">
        <v>322.68590193</v>
      </c>
      <c r="AC10" s="275">
        <v>346.27347742000001</v>
      </c>
      <c r="AD10" s="275">
        <v>76.028255185999996</v>
      </c>
      <c r="AE10" s="275">
        <v>46.717934524</v>
      </c>
      <c r="AF10" s="275">
        <v>2.3712696684000001</v>
      </c>
      <c r="AG10" s="275">
        <v>5.6062761649000002E-2</v>
      </c>
      <c r="AH10" s="275">
        <v>0.55975172342000001</v>
      </c>
      <c r="AI10" s="275">
        <v>14.232176201</v>
      </c>
      <c r="AJ10" s="275">
        <v>88.998353144000006</v>
      </c>
      <c r="AK10" s="275">
        <v>321.78494745</v>
      </c>
      <c r="AL10" s="275">
        <v>535.15435217000004</v>
      </c>
      <c r="AM10" s="275">
        <v>700.78773693999995</v>
      </c>
      <c r="AN10" s="275">
        <v>307.26123307</v>
      </c>
      <c r="AO10" s="275">
        <v>435.33809675999998</v>
      </c>
      <c r="AP10" s="275">
        <v>206.52834869</v>
      </c>
      <c r="AQ10" s="275">
        <v>12.176577864</v>
      </c>
      <c r="AR10" s="275">
        <v>0.90870908269999995</v>
      </c>
      <c r="AS10" s="275">
        <v>5.5142632848000001E-2</v>
      </c>
      <c r="AT10" s="275">
        <v>5.5071294313000001E-2</v>
      </c>
      <c r="AU10" s="275">
        <v>2.0919238734999999</v>
      </c>
      <c r="AV10" s="275">
        <v>98.886320772000005</v>
      </c>
      <c r="AW10" s="275">
        <v>379.37526786000001</v>
      </c>
      <c r="AX10" s="275">
        <v>489.04266835999999</v>
      </c>
      <c r="AY10" s="275">
        <v>583.55593461000001</v>
      </c>
      <c r="AZ10" s="275">
        <v>378.62597813999997</v>
      </c>
      <c r="BA10" s="275">
        <v>371.66570410999998</v>
      </c>
      <c r="BB10" s="338">
        <v>145.69149174</v>
      </c>
      <c r="BC10" s="338">
        <v>41.950615155000001</v>
      </c>
      <c r="BD10" s="338">
        <v>1.8310447479</v>
      </c>
      <c r="BE10" s="338">
        <v>2.7187520408000002E-2</v>
      </c>
      <c r="BF10" s="338">
        <v>0.25470553198000001</v>
      </c>
      <c r="BG10" s="338">
        <v>13.073463225999999</v>
      </c>
      <c r="BH10" s="338">
        <v>130.91196929</v>
      </c>
      <c r="BI10" s="338">
        <v>304.80473511000002</v>
      </c>
      <c r="BJ10" s="338">
        <v>528.17125551000004</v>
      </c>
      <c r="BK10" s="338">
        <v>599.13190440999995</v>
      </c>
      <c r="BL10" s="338">
        <v>459.57270298999998</v>
      </c>
      <c r="BM10" s="338">
        <v>339.17629440000002</v>
      </c>
      <c r="BN10" s="338">
        <v>145.9429714</v>
      </c>
      <c r="BO10" s="338">
        <v>42.296375144000002</v>
      </c>
      <c r="BP10" s="338">
        <v>1.1658101932</v>
      </c>
      <c r="BQ10" s="338">
        <v>2.6887126817E-2</v>
      </c>
      <c r="BR10" s="338">
        <v>0.25243509438</v>
      </c>
      <c r="BS10" s="338">
        <v>13.028039513</v>
      </c>
      <c r="BT10" s="338">
        <v>130.62163308000001</v>
      </c>
      <c r="BU10" s="338">
        <v>304.29490454</v>
      </c>
      <c r="BV10" s="338">
        <v>527.44351814000004</v>
      </c>
    </row>
    <row r="11" spans="1:74" ht="11.1" customHeight="1" x14ac:dyDescent="0.2">
      <c r="A11" s="9" t="s">
        <v>74</v>
      </c>
      <c r="B11" s="212" t="s">
        <v>561</v>
      </c>
      <c r="C11" s="275">
        <v>835.52821336</v>
      </c>
      <c r="D11" s="275">
        <v>863.83494939000002</v>
      </c>
      <c r="E11" s="275">
        <v>444.79311458000001</v>
      </c>
      <c r="F11" s="275">
        <v>146.57677343</v>
      </c>
      <c r="G11" s="275">
        <v>37.066155915000003</v>
      </c>
      <c r="H11" s="275">
        <v>0.70400620023000005</v>
      </c>
      <c r="I11" s="275">
        <v>0</v>
      </c>
      <c r="J11" s="275">
        <v>1.1730694656</v>
      </c>
      <c r="K11" s="275">
        <v>13.181947139</v>
      </c>
      <c r="L11" s="275">
        <v>164.41015657</v>
      </c>
      <c r="M11" s="275">
        <v>313.09810469000001</v>
      </c>
      <c r="N11" s="275">
        <v>401.61561408</v>
      </c>
      <c r="O11" s="275">
        <v>857.13745197000003</v>
      </c>
      <c r="P11" s="275">
        <v>573.48165774999995</v>
      </c>
      <c r="Q11" s="275">
        <v>324.00897973000002</v>
      </c>
      <c r="R11" s="275">
        <v>162.22512101999999</v>
      </c>
      <c r="S11" s="275">
        <v>71.280611315000002</v>
      </c>
      <c r="T11" s="275">
        <v>0.23435134495000001</v>
      </c>
      <c r="U11" s="275">
        <v>0</v>
      </c>
      <c r="V11" s="275">
        <v>0</v>
      </c>
      <c r="W11" s="275">
        <v>5.0372344880000002</v>
      </c>
      <c r="X11" s="275">
        <v>89.044731384000002</v>
      </c>
      <c r="Y11" s="275">
        <v>339.20612754000001</v>
      </c>
      <c r="Z11" s="275">
        <v>671.91388925000001</v>
      </c>
      <c r="AA11" s="275">
        <v>578.96909979999998</v>
      </c>
      <c r="AB11" s="275">
        <v>408.68193243000002</v>
      </c>
      <c r="AC11" s="275">
        <v>387.19919265999999</v>
      </c>
      <c r="AD11" s="275">
        <v>93.679980571000002</v>
      </c>
      <c r="AE11" s="275">
        <v>56.856504379999997</v>
      </c>
      <c r="AF11" s="275">
        <v>3.3986856253000002</v>
      </c>
      <c r="AG11" s="275">
        <v>0</v>
      </c>
      <c r="AH11" s="275">
        <v>0.70201398340999999</v>
      </c>
      <c r="AI11" s="275">
        <v>23.920095774</v>
      </c>
      <c r="AJ11" s="275">
        <v>145.70420286000001</v>
      </c>
      <c r="AK11" s="275">
        <v>407.23719033999998</v>
      </c>
      <c r="AL11" s="275">
        <v>729.03235164</v>
      </c>
      <c r="AM11" s="275">
        <v>930.05476949000001</v>
      </c>
      <c r="AN11" s="275">
        <v>410.90441712000001</v>
      </c>
      <c r="AO11" s="275">
        <v>474.70610244</v>
      </c>
      <c r="AP11" s="275">
        <v>311.96757622000001</v>
      </c>
      <c r="AQ11" s="275">
        <v>13.323296298000001</v>
      </c>
      <c r="AR11" s="275">
        <v>0</v>
      </c>
      <c r="AS11" s="275">
        <v>0</v>
      </c>
      <c r="AT11" s="275">
        <v>0</v>
      </c>
      <c r="AU11" s="275">
        <v>2.5708420961999998</v>
      </c>
      <c r="AV11" s="275">
        <v>137.75890190999999</v>
      </c>
      <c r="AW11" s="275">
        <v>565.41259363999995</v>
      </c>
      <c r="AX11" s="275">
        <v>634.81366820000005</v>
      </c>
      <c r="AY11" s="275">
        <v>752.31787469000005</v>
      </c>
      <c r="AZ11" s="275">
        <v>462.84482632999999</v>
      </c>
      <c r="BA11" s="275">
        <v>489.62387151000001</v>
      </c>
      <c r="BB11" s="338">
        <v>195.61592203999999</v>
      </c>
      <c r="BC11" s="338">
        <v>59.814752654999999</v>
      </c>
      <c r="BD11" s="338">
        <v>2.3466236811000001</v>
      </c>
      <c r="BE11" s="338">
        <v>0</v>
      </c>
      <c r="BF11" s="338">
        <v>0.23359842235</v>
      </c>
      <c r="BG11" s="338">
        <v>20.529671426</v>
      </c>
      <c r="BH11" s="338">
        <v>178.40564832999999</v>
      </c>
      <c r="BI11" s="338">
        <v>413.09182257999998</v>
      </c>
      <c r="BJ11" s="338">
        <v>699.41504613999996</v>
      </c>
      <c r="BK11" s="338">
        <v>776.54434981999998</v>
      </c>
      <c r="BL11" s="338">
        <v>590.90768475000004</v>
      </c>
      <c r="BM11" s="338">
        <v>425.00235706000001</v>
      </c>
      <c r="BN11" s="338">
        <v>182.95291015999999</v>
      </c>
      <c r="BO11" s="338">
        <v>52.393800656000003</v>
      </c>
      <c r="BP11" s="338">
        <v>1.0574572458</v>
      </c>
      <c r="BQ11" s="338">
        <v>0</v>
      </c>
      <c r="BR11" s="338">
        <v>0.23360505556</v>
      </c>
      <c r="BS11" s="338">
        <v>20.549763006999999</v>
      </c>
      <c r="BT11" s="338">
        <v>178.49911227999999</v>
      </c>
      <c r="BU11" s="338">
        <v>413.22946510999998</v>
      </c>
      <c r="BV11" s="338">
        <v>699.59999571000003</v>
      </c>
    </row>
    <row r="12" spans="1:74" ht="11.1" customHeight="1" x14ac:dyDescent="0.2">
      <c r="A12" s="9" t="s">
        <v>75</v>
      </c>
      <c r="B12" s="212" t="s">
        <v>562</v>
      </c>
      <c r="C12" s="275">
        <v>622.89837428999999</v>
      </c>
      <c r="D12" s="275">
        <v>497.72265603</v>
      </c>
      <c r="E12" s="275">
        <v>278.04577319999999</v>
      </c>
      <c r="F12" s="275">
        <v>55.228114499999997</v>
      </c>
      <c r="G12" s="275">
        <v>14.307245627</v>
      </c>
      <c r="H12" s="275">
        <v>0</v>
      </c>
      <c r="I12" s="275">
        <v>0</v>
      </c>
      <c r="J12" s="275">
        <v>0.42826878801000001</v>
      </c>
      <c r="K12" s="275">
        <v>1.2316322545</v>
      </c>
      <c r="L12" s="275">
        <v>41.673108429999999</v>
      </c>
      <c r="M12" s="275">
        <v>217.92078506999999</v>
      </c>
      <c r="N12" s="275">
        <v>357.66467333000003</v>
      </c>
      <c r="O12" s="275">
        <v>564.72345485999995</v>
      </c>
      <c r="P12" s="275">
        <v>310.10703444000001</v>
      </c>
      <c r="Q12" s="275">
        <v>178.69739271</v>
      </c>
      <c r="R12" s="275">
        <v>60.820187077</v>
      </c>
      <c r="S12" s="275">
        <v>17.076148602</v>
      </c>
      <c r="T12" s="275">
        <v>0</v>
      </c>
      <c r="U12" s="275">
        <v>0</v>
      </c>
      <c r="V12" s="275">
        <v>7.5533910986E-2</v>
      </c>
      <c r="W12" s="275">
        <v>1.2689168288999999</v>
      </c>
      <c r="X12" s="275">
        <v>21.882195239000001</v>
      </c>
      <c r="Y12" s="275">
        <v>153.87065515</v>
      </c>
      <c r="Z12" s="275">
        <v>443.61638388</v>
      </c>
      <c r="AA12" s="275">
        <v>417.49510605</v>
      </c>
      <c r="AB12" s="275">
        <v>208.46166740999999</v>
      </c>
      <c r="AC12" s="275">
        <v>147.24063866</v>
      </c>
      <c r="AD12" s="275">
        <v>51.554377004999999</v>
      </c>
      <c r="AE12" s="275">
        <v>13.925874349000001</v>
      </c>
      <c r="AF12" s="275">
        <v>0.15034148367</v>
      </c>
      <c r="AG12" s="275">
        <v>0</v>
      </c>
      <c r="AH12" s="275">
        <v>0.49700286828000001</v>
      </c>
      <c r="AI12" s="275">
        <v>3.2580147506000001</v>
      </c>
      <c r="AJ12" s="275">
        <v>58.740595116000001</v>
      </c>
      <c r="AK12" s="275">
        <v>179.69862092</v>
      </c>
      <c r="AL12" s="275">
        <v>500.82302077000003</v>
      </c>
      <c r="AM12" s="275">
        <v>660.17511278999996</v>
      </c>
      <c r="AN12" s="275">
        <v>346.54436991</v>
      </c>
      <c r="AO12" s="275">
        <v>185.44207635999999</v>
      </c>
      <c r="AP12" s="275">
        <v>141.94492524</v>
      </c>
      <c r="AQ12" s="275">
        <v>0.49459539618999998</v>
      </c>
      <c r="AR12" s="275">
        <v>0</v>
      </c>
      <c r="AS12" s="275">
        <v>0</v>
      </c>
      <c r="AT12" s="275">
        <v>7.4634886556999999E-2</v>
      </c>
      <c r="AU12" s="275">
        <v>2.5033639227000002</v>
      </c>
      <c r="AV12" s="275">
        <v>68.541614009</v>
      </c>
      <c r="AW12" s="275">
        <v>372.40944979</v>
      </c>
      <c r="AX12" s="275">
        <v>469.81465851000002</v>
      </c>
      <c r="AY12" s="275">
        <v>547.70870542</v>
      </c>
      <c r="AZ12" s="275">
        <v>353.71698958000002</v>
      </c>
      <c r="BA12" s="275">
        <v>293.55018818999997</v>
      </c>
      <c r="BB12" s="338">
        <v>82.634430660999996</v>
      </c>
      <c r="BC12" s="338">
        <v>10.886223386999999</v>
      </c>
      <c r="BD12" s="338">
        <v>0.34271032524</v>
      </c>
      <c r="BE12" s="338">
        <v>0</v>
      </c>
      <c r="BF12" s="338">
        <v>0.24533806046000001</v>
      </c>
      <c r="BG12" s="338">
        <v>4.1596564835000001</v>
      </c>
      <c r="BH12" s="338">
        <v>64.326296276999997</v>
      </c>
      <c r="BI12" s="338">
        <v>250.69751934999999</v>
      </c>
      <c r="BJ12" s="338">
        <v>494.25862840999997</v>
      </c>
      <c r="BK12" s="338">
        <v>527.94478475000005</v>
      </c>
      <c r="BL12" s="338">
        <v>374.43551647999999</v>
      </c>
      <c r="BM12" s="338">
        <v>235.82181996</v>
      </c>
      <c r="BN12" s="338">
        <v>71.536680656000001</v>
      </c>
      <c r="BO12" s="338">
        <v>8.4479771882999994</v>
      </c>
      <c r="BP12" s="338">
        <v>0.24407448655</v>
      </c>
      <c r="BQ12" s="338">
        <v>0</v>
      </c>
      <c r="BR12" s="338">
        <v>0.24382358130000001</v>
      </c>
      <c r="BS12" s="338">
        <v>4.1412415043999999</v>
      </c>
      <c r="BT12" s="338">
        <v>64.217849887</v>
      </c>
      <c r="BU12" s="338">
        <v>250.51507645999999</v>
      </c>
      <c r="BV12" s="338">
        <v>494.00617582000001</v>
      </c>
    </row>
    <row r="13" spans="1:74" ht="11.1" customHeight="1" x14ac:dyDescent="0.2">
      <c r="A13" s="9" t="s">
        <v>76</v>
      </c>
      <c r="B13" s="212" t="s">
        <v>563</v>
      </c>
      <c r="C13" s="275">
        <v>818.05801584000005</v>
      </c>
      <c r="D13" s="275">
        <v>600.38888165000003</v>
      </c>
      <c r="E13" s="275">
        <v>483.75785983999998</v>
      </c>
      <c r="F13" s="275">
        <v>395.99997915</v>
      </c>
      <c r="G13" s="275">
        <v>267.56177079000003</v>
      </c>
      <c r="H13" s="275">
        <v>41.585880945</v>
      </c>
      <c r="I13" s="275">
        <v>23.943659010000001</v>
      </c>
      <c r="J13" s="275">
        <v>20.530747686000002</v>
      </c>
      <c r="K13" s="275">
        <v>77.94865403</v>
      </c>
      <c r="L13" s="275">
        <v>247.25438255</v>
      </c>
      <c r="M13" s="275">
        <v>686.41396856999995</v>
      </c>
      <c r="N13" s="275">
        <v>936.73210732999996</v>
      </c>
      <c r="O13" s="275">
        <v>917.52151196</v>
      </c>
      <c r="P13" s="275">
        <v>618.32211824000001</v>
      </c>
      <c r="Q13" s="275">
        <v>542.46618128</v>
      </c>
      <c r="R13" s="275">
        <v>380.92744711</v>
      </c>
      <c r="S13" s="275">
        <v>253.9056324</v>
      </c>
      <c r="T13" s="275">
        <v>42.165353854999999</v>
      </c>
      <c r="U13" s="275">
        <v>14.635354197</v>
      </c>
      <c r="V13" s="275">
        <v>30.710032539</v>
      </c>
      <c r="W13" s="275">
        <v>114.80098578</v>
      </c>
      <c r="X13" s="275">
        <v>265.01540764999999</v>
      </c>
      <c r="Y13" s="275">
        <v>512.34280405000004</v>
      </c>
      <c r="Z13" s="275">
        <v>926.18384519000006</v>
      </c>
      <c r="AA13" s="275">
        <v>961.63291804000005</v>
      </c>
      <c r="AB13" s="275">
        <v>627.29841957999997</v>
      </c>
      <c r="AC13" s="275">
        <v>466.95538185999999</v>
      </c>
      <c r="AD13" s="275">
        <v>403.68475228</v>
      </c>
      <c r="AE13" s="275">
        <v>234.81574896000001</v>
      </c>
      <c r="AF13" s="275">
        <v>58.513388224000003</v>
      </c>
      <c r="AG13" s="275">
        <v>6.4140723141000002</v>
      </c>
      <c r="AH13" s="275">
        <v>26.521033562</v>
      </c>
      <c r="AI13" s="275">
        <v>119.85371377</v>
      </c>
      <c r="AJ13" s="275">
        <v>358.16099624999998</v>
      </c>
      <c r="AK13" s="275">
        <v>488.87412998999997</v>
      </c>
      <c r="AL13" s="275">
        <v>814.94828282000003</v>
      </c>
      <c r="AM13" s="275">
        <v>770.43287156999997</v>
      </c>
      <c r="AN13" s="275">
        <v>746.93233017</v>
      </c>
      <c r="AO13" s="275">
        <v>602.43454713000006</v>
      </c>
      <c r="AP13" s="275">
        <v>379.84174267999998</v>
      </c>
      <c r="AQ13" s="275">
        <v>162.87948470000001</v>
      </c>
      <c r="AR13" s="275">
        <v>56.347014426000001</v>
      </c>
      <c r="AS13" s="275">
        <v>8.9297468212000002</v>
      </c>
      <c r="AT13" s="275">
        <v>24.949962186</v>
      </c>
      <c r="AU13" s="275">
        <v>90.074707592999999</v>
      </c>
      <c r="AV13" s="275">
        <v>382.96021397999999</v>
      </c>
      <c r="AW13" s="275">
        <v>677.48451876000001</v>
      </c>
      <c r="AX13" s="275">
        <v>893.78192214000001</v>
      </c>
      <c r="AY13" s="275">
        <v>891.90339315000006</v>
      </c>
      <c r="AZ13" s="275">
        <v>868.95819818999996</v>
      </c>
      <c r="BA13" s="275">
        <v>637.26209082000003</v>
      </c>
      <c r="BB13" s="338">
        <v>418.06176835000002</v>
      </c>
      <c r="BC13" s="338">
        <v>219.18236199</v>
      </c>
      <c r="BD13" s="338">
        <v>78.902179152000002</v>
      </c>
      <c r="BE13" s="338">
        <v>15.225886104000001</v>
      </c>
      <c r="BF13" s="338">
        <v>21.270731177999998</v>
      </c>
      <c r="BG13" s="338">
        <v>110.74793887</v>
      </c>
      <c r="BH13" s="338">
        <v>327.62815253999997</v>
      </c>
      <c r="BI13" s="338">
        <v>617.07599846999994</v>
      </c>
      <c r="BJ13" s="338">
        <v>891.37734859</v>
      </c>
      <c r="BK13" s="338">
        <v>875.85129572999995</v>
      </c>
      <c r="BL13" s="338">
        <v>710.91196561000004</v>
      </c>
      <c r="BM13" s="338">
        <v>596.60167379999996</v>
      </c>
      <c r="BN13" s="338">
        <v>401.39907029</v>
      </c>
      <c r="BO13" s="338">
        <v>216.37114453999999</v>
      </c>
      <c r="BP13" s="338">
        <v>81.568660836000006</v>
      </c>
      <c r="BQ13" s="338">
        <v>15.187598104999999</v>
      </c>
      <c r="BR13" s="338">
        <v>21.226375539999999</v>
      </c>
      <c r="BS13" s="338">
        <v>110.58748112000001</v>
      </c>
      <c r="BT13" s="338">
        <v>327.28680034000001</v>
      </c>
      <c r="BU13" s="338">
        <v>616.66827840999997</v>
      </c>
      <c r="BV13" s="338">
        <v>890.94209670999999</v>
      </c>
    </row>
    <row r="14" spans="1:74" ht="11.1" customHeight="1" x14ac:dyDescent="0.2">
      <c r="A14" s="9" t="s">
        <v>77</v>
      </c>
      <c r="B14" s="212" t="s">
        <v>564</v>
      </c>
      <c r="C14" s="275">
        <v>470.59172948999998</v>
      </c>
      <c r="D14" s="275">
        <v>334.37481721</v>
      </c>
      <c r="E14" s="275">
        <v>284.81002848000003</v>
      </c>
      <c r="F14" s="275">
        <v>294.57016363999998</v>
      </c>
      <c r="G14" s="275">
        <v>208.44276160999999</v>
      </c>
      <c r="H14" s="275">
        <v>26.167938522</v>
      </c>
      <c r="I14" s="275">
        <v>7.8700126584000003</v>
      </c>
      <c r="J14" s="275">
        <v>12.771280408000001</v>
      </c>
      <c r="K14" s="275">
        <v>57.603312051000003</v>
      </c>
      <c r="L14" s="275">
        <v>111.95705228</v>
      </c>
      <c r="M14" s="275">
        <v>470.78116931</v>
      </c>
      <c r="N14" s="275">
        <v>619.45842846999994</v>
      </c>
      <c r="O14" s="275">
        <v>569.26773357000002</v>
      </c>
      <c r="P14" s="275">
        <v>341.63411258000002</v>
      </c>
      <c r="Q14" s="275">
        <v>395.62446562999997</v>
      </c>
      <c r="R14" s="275">
        <v>242.21863349</v>
      </c>
      <c r="S14" s="275">
        <v>181.05253450999999</v>
      </c>
      <c r="T14" s="275">
        <v>44.096022605000002</v>
      </c>
      <c r="U14" s="275">
        <v>19.823494596</v>
      </c>
      <c r="V14" s="275">
        <v>11.668437341000001</v>
      </c>
      <c r="W14" s="275">
        <v>66.036976843999994</v>
      </c>
      <c r="X14" s="275">
        <v>200.65567443</v>
      </c>
      <c r="Y14" s="275">
        <v>331.61302051000001</v>
      </c>
      <c r="Z14" s="275">
        <v>627.42926398999998</v>
      </c>
      <c r="AA14" s="275">
        <v>665.95180531999995</v>
      </c>
      <c r="AB14" s="275">
        <v>496.01528431999998</v>
      </c>
      <c r="AC14" s="275">
        <v>392.30963324999999</v>
      </c>
      <c r="AD14" s="275">
        <v>308.77140586000002</v>
      </c>
      <c r="AE14" s="275">
        <v>170.92224347999999</v>
      </c>
      <c r="AF14" s="275">
        <v>49.795044840999999</v>
      </c>
      <c r="AG14" s="275">
        <v>14.138479226999999</v>
      </c>
      <c r="AH14" s="275">
        <v>8.4925674766999997</v>
      </c>
      <c r="AI14" s="275">
        <v>44.846640053999998</v>
      </c>
      <c r="AJ14" s="275">
        <v>177.89026697</v>
      </c>
      <c r="AK14" s="275">
        <v>351.10398526</v>
      </c>
      <c r="AL14" s="275">
        <v>506.55838442999999</v>
      </c>
      <c r="AM14" s="275">
        <v>460.4883193</v>
      </c>
      <c r="AN14" s="275">
        <v>496.07781416</v>
      </c>
      <c r="AO14" s="275">
        <v>487.53791927999998</v>
      </c>
      <c r="AP14" s="275">
        <v>299.29830089000001</v>
      </c>
      <c r="AQ14" s="275">
        <v>176.63616318999999</v>
      </c>
      <c r="AR14" s="275">
        <v>64.991240609000002</v>
      </c>
      <c r="AS14" s="275">
        <v>8.1935058197000004</v>
      </c>
      <c r="AT14" s="275">
        <v>13.729653677</v>
      </c>
      <c r="AU14" s="275">
        <v>62.027077961000003</v>
      </c>
      <c r="AV14" s="275">
        <v>186.01967399</v>
      </c>
      <c r="AW14" s="275">
        <v>352.35174174999997</v>
      </c>
      <c r="AX14" s="275">
        <v>562.06804905000001</v>
      </c>
      <c r="AY14" s="275">
        <v>540.31845401999999</v>
      </c>
      <c r="AZ14" s="275">
        <v>634.59280240999999</v>
      </c>
      <c r="BA14" s="275">
        <v>455.29372540999998</v>
      </c>
      <c r="BB14" s="338">
        <v>324.88302001</v>
      </c>
      <c r="BC14" s="338">
        <v>171.37441817000001</v>
      </c>
      <c r="BD14" s="338">
        <v>62.843672249999997</v>
      </c>
      <c r="BE14" s="338">
        <v>19.358299316</v>
      </c>
      <c r="BF14" s="338">
        <v>18.352333298000001</v>
      </c>
      <c r="BG14" s="338">
        <v>46.581202419999997</v>
      </c>
      <c r="BH14" s="338">
        <v>189.49549113</v>
      </c>
      <c r="BI14" s="338">
        <v>407.93366699000001</v>
      </c>
      <c r="BJ14" s="338">
        <v>587.88770655999997</v>
      </c>
      <c r="BK14" s="338">
        <v>570.65859118000003</v>
      </c>
      <c r="BL14" s="338">
        <v>471.45620303999999</v>
      </c>
      <c r="BM14" s="338">
        <v>436.73640296000002</v>
      </c>
      <c r="BN14" s="338">
        <v>323.12233930000002</v>
      </c>
      <c r="BO14" s="338">
        <v>186.75421822000001</v>
      </c>
      <c r="BP14" s="338">
        <v>75.211494809000001</v>
      </c>
      <c r="BQ14" s="338">
        <v>19.381972902000001</v>
      </c>
      <c r="BR14" s="338">
        <v>18.358280659999998</v>
      </c>
      <c r="BS14" s="338">
        <v>46.640024705999998</v>
      </c>
      <c r="BT14" s="338">
        <v>189.67654891999999</v>
      </c>
      <c r="BU14" s="338">
        <v>408.14671557999998</v>
      </c>
      <c r="BV14" s="338">
        <v>588.12909624999998</v>
      </c>
    </row>
    <row r="15" spans="1:74" ht="11.1" customHeight="1" x14ac:dyDescent="0.2">
      <c r="A15" s="9" t="s">
        <v>690</v>
      </c>
      <c r="B15" s="212" t="s">
        <v>592</v>
      </c>
      <c r="C15" s="275">
        <v>890.20462623000003</v>
      </c>
      <c r="D15" s="275">
        <v>866.94506231000003</v>
      </c>
      <c r="E15" s="275">
        <v>583.69379683</v>
      </c>
      <c r="F15" s="275">
        <v>299.78821565999999</v>
      </c>
      <c r="G15" s="275">
        <v>118.76727273</v>
      </c>
      <c r="H15" s="275">
        <v>24.282104884999999</v>
      </c>
      <c r="I15" s="275">
        <v>6.4382275046000004</v>
      </c>
      <c r="J15" s="275">
        <v>10.991471539999999</v>
      </c>
      <c r="K15" s="275">
        <v>31.915140446999999</v>
      </c>
      <c r="L15" s="275">
        <v>227.13223896</v>
      </c>
      <c r="M15" s="275">
        <v>445.23043200000001</v>
      </c>
      <c r="N15" s="275">
        <v>581.35946475000003</v>
      </c>
      <c r="O15" s="275">
        <v>870.70332482000003</v>
      </c>
      <c r="P15" s="275">
        <v>627.85469725999997</v>
      </c>
      <c r="Q15" s="275">
        <v>449.69961275999998</v>
      </c>
      <c r="R15" s="275">
        <v>309.37044967000003</v>
      </c>
      <c r="S15" s="275">
        <v>150.4529306</v>
      </c>
      <c r="T15" s="275">
        <v>20.802811789</v>
      </c>
      <c r="U15" s="275">
        <v>5.6639818971000002</v>
      </c>
      <c r="V15" s="275">
        <v>6.4028873341999999</v>
      </c>
      <c r="W15" s="275">
        <v>38.855767749000002</v>
      </c>
      <c r="X15" s="275">
        <v>197.54607181</v>
      </c>
      <c r="Y15" s="275">
        <v>418.06465137999999</v>
      </c>
      <c r="Z15" s="275">
        <v>782.91352504999998</v>
      </c>
      <c r="AA15" s="275">
        <v>766.29638852999994</v>
      </c>
      <c r="AB15" s="275">
        <v>547.07809648</v>
      </c>
      <c r="AC15" s="275">
        <v>542.51256570999999</v>
      </c>
      <c r="AD15" s="275">
        <v>247.83569191999999</v>
      </c>
      <c r="AE15" s="275">
        <v>153.71244379999999</v>
      </c>
      <c r="AF15" s="275">
        <v>24.729329368999998</v>
      </c>
      <c r="AG15" s="275">
        <v>5.2156320071</v>
      </c>
      <c r="AH15" s="275">
        <v>15.165434734</v>
      </c>
      <c r="AI15" s="275">
        <v>44.506802790000002</v>
      </c>
      <c r="AJ15" s="275">
        <v>192.87689646000001</v>
      </c>
      <c r="AK15" s="275">
        <v>489.98299234000001</v>
      </c>
      <c r="AL15" s="275">
        <v>797.70663006999996</v>
      </c>
      <c r="AM15" s="275">
        <v>896.55088737000005</v>
      </c>
      <c r="AN15" s="275">
        <v>624.54751018000002</v>
      </c>
      <c r="AO15" s="275">
        <v>608.88833598999997</v>
      </c>
      <c r="AP15" s="275">
        <v>410.70859690999998</v>
      </c>
      <c r="AQ15" s="275">
        <v>85.693808085000001</v>
      </c>
      <c r="AR15" s="275">
        <v>26.549305421</v>
      </c>
      <c r="AS15" s="275">
        <v>3.3792589130000001</v>
      </c>
      <c r="AT15" s="275">
        <v>7.0215536041000002</v>
      </c>
      <c r="AU15" s="275">
        <v>37.935694327</v>
      </c>
      <c r="AV15" s="275">
        <v>253.37816119999999</v>
      </c>
      <c r="AW15" s="275">
        <v>592.93284650999999</v>
      </c>
      <c r="AX15" s="275">
        <v>730.82540037000001</v>
      </c>
      <c r="AY15" s="275">
        <v>859.13047375999997</v>
      </c>
      <c r="AZ15" s="275">
        <v>714.86301488000004</v>
      </c>
      <c r="BA15" s="275">
        <v>613.77770464000002</v>
      </c>
      <c r="BB15" s="338">
        <v>313.01102936000001</v>
      </c>
      <c r="BC15" s="338">
        <v>135.93514345</v>
      </c>
      <c r="BD15" s="338">
        <v>29.410673933000002</v>
      </c>
      <c r="BE15" s="338">
        <v>6.7481802534000002</v>
      </c>
      <c r="BF15" s="338">
        <v>10.763226018999999</v>
      </c>
      <c r="BG15" s="338">
        <v>56.291430836000004</v>
      </c>
      <c r="BH15" s="338">
        <v>246.49623513</v>
      </c>
      <c r="BI15" s="338">
        <v>490.55116545999999</v>
      </c>
      <c r="BJ15" s="338">
        <v>774.40648575</v>
      </c>
      <c r="BK15" s="338">
        <v>848.68602157999999</v>
      </c>
      <c r="BL15" s="338">
        <v>686.25763124000002</v>
      </c>
      <c r="BM15" s="338">
        <v>557.79119714000001</v>
      </c>
      <c r="BN15" s="338">
        <v>311.92111010999997</v>
      </c>
      <c r="BO15" s="338">
        <v>140.03581550999999</v>
      </c>
      <c r="BP15" s="338">
        <v>31.569427371</v>
      </c>
      <c r="BQ15" s="338">
        <v>6.7536619047000004</v>
      </c>
      <c r="BR15" s="338">
        <v>10.752483233</v>
      </c>
      <c r="BS15" s="338">
        <v>56.201885359000002</v>
      </c>
      <c r="BT15" s="338">
        <v>246.08589402000001</v>
      </c>
      <c r="BU15" s="338">
        <v>489.95345823999997</v>
      </c>
      <c r="BV15" s="338">
        <v>773.53983354000002</v>
      </c>
    </row>
    <row r="16" spans="1:74" ht="11.1" customHeight="1" x14ac:dyDescent="0.2">
      <c r="A16" s="9"/>
      <c r="B16" s="193" t="s">
        <v>167</v>
      </c>
      <c r="C16" s="249"/>
      <c r="D16" s="249"/>
      <c r="E16" s="249"/>
      <c r="F16" s="249"/>
      <c r="G16" s="249"/>
      <c r="H16" s="249"/>
      <c r="I16" s="249"/>
      <c r="J16" s="249"/>
      <c r="K16" s="249"/>
      <c r="L16" s="249"/>
      <c r="M16" s="249"/>
      <c r="N16" s="249"/>
      <c r="O16" s="249"/>
      <c r="P16" s="249"/>
      <c r="Q16" s="249"/>
      <c r="R16" s="249"/>
      <c r="S16" s="249"/>
      <c r="T16" s="249"/>
      <c r="U16" s="249"/>
      <c r="V16" s="249"/>
      <c r="W16" s="249"/>
      <c r="X16" s="249"/>
      <c r="Y16" s="249"/>
      <c r="Z16" s="249"/>
      <c r="AA16" s="249"/>
      <c r="AB16" s="249"/>
      <c r="AC16" s="249"/>
      <c r="AD16" s="249"/>
      <c r="AE16" s="249"/>
      <c r="AF16" s="249"/>
      <c r="AG16" s="249"/>
      <c r="AH16" s="249"/>
      <c r="AI16" s="249"/>
      <c r="AJ16" s="249"/>
      <c r="AK16" s="249"/>
      <c r="AL16" s="249"/>
      <c r="AM16" s="249"/>
      <c r="AN16" s="249"/>
      <c r="AO16" s="249"/>
      <c r="AP16" s="249"/>
      <c r="AQ16" s="249"/>
      <c r="AR16" s="249"/>
      <c r="AS16" s="249"/>
      <c r="AT16" s="249"/>
      <c r="AU16" s="249"/>
      <c r="AV16" s="249"/>
      <c r="AW16" s="249"/>
      <c r="AX16" s="249"/>
      <c r="AY16" s="249"/>
      <c r="AZ16" s="249"/>
      <c r="BA16" s="249"/>
      <c r="BB16" s="339"/>
      <c r="BC16" s="339"/>
      <c r="BD16" s="339"/>
      <c r="BE16" s="339"/>
      <c r="BF16" s="339"/>
      <c r="BG16" s="339"/>
      <c r="BH16" s="339"/>
      <c r="BI16" s="339"/>
      <c r="BJ16" s="339"/>
      <c r="BK16" s="339"/>
      <c r="BL16" s="339"/>
      <c r="BM16" s="339"/>
      <c r="BN16" s="339"/>
      <c r="BO16" s="339"/>
      <c r="BP16" s="339"/>
      <c r="BQ16" s="339"/>
      <c r="BR16" s="339"/>
      <c r="BS16" s="339"/>
      <c r="BT16" s="339"/>
      <c r="BU16" s="339"/>
      <c r="BV16" s="339"/>
    </row>
    <row r="17" spans="1:74" ht="11.1" customHeight="1" x14ac:dyDescent="0.2">
      <c r="A17" s="9" t="s">
        <v>146</v>
      </c>
      <c r="B17" s="212" t="s">
        <v>557</v>
      </c>
      <c r="C17" s="275">
        <v>1204.0942499</v>
      </c>
      <c r="D17" s="275">
        <v>1047.4737315</v>
      </c>
      <c r="E17" s="275">
        <v>914.81426391000002</v>
      </c>
      <c r="F17" s="275">
        <v>531.89412335999998</v>
      </c>
      <c r="G17" s="275">
        <v>260.02104165999998</v>
      </c>
      <c r="H17" s="275">
        <v>46.510207276000003</v>
      </c>
      <c r="I17" s="275">
        <v>5.9066865612999999</v>
      </c>
      <c r="J17" s="275">
        <v>19.347977713999999</v>
      </c>
      <c r="K17" s="275">
        <v>109.32559517</v>
      </c>
      <c r="L17" s="275">
        <v>406.00873081999998</v>
      </c>
      <c r="M17" s="275">
        <v>706.15200455000002</v>
      </c>
      <c r="N17" s="275">
        <v>1035.6354742999999</v>
      </c>
      <c r="O17" s="275">
        <v>1206.8631866000001</v>
      </c>
      <c r="P17" s="275">
        <v>1084.9750629</v>
      </c>
      <c r="Q17" s="275">
        <v>920.67073650999998</v>
      </c>
      <c r="R17" s="275">
        <v>538.77642103999995</v>
      </c>
      <c r="S17" s="275">
        <v>232.72354060000001</v>
      </c>
      <c r="T17" s="275">
        <v>52.645687987999999</v>
      </c>
      <c r="U17" s="275">
        <v>6.2316913647999996</v>
      </c>
      <c r="V17" s="275">
        <v>19.473355987000001</v>
      </c>
      <c r="W17" s="275">
        <v>107.04379461000001</v>
      </c>
      <c r="X17" s="275">
        <v>411.9262526</v>
      </c>
      <c r="Y17" s="275">
        <v>698.95127389000004</v>
      </c>
      <c r="Z17" s="275">
        <v>994.43940007000003</v>
      </c>
      <c r="AA17" s="275">
        <v>1219.2957687999999</v>
      </c>
      <c r="AB17" s="275">
        <v>1077.3572998</v>
      </c>
      <c r="AC17" s="275">
        <v>904.22480643999995</v>
      </c>
      <c r="AD17" s="275">
        <v>547.23192734999998</v>
      </c>
      <c r="AE17" s="275">
        <v>230.19596833</v>
      </c>
      <c r="AF17" s="275">
        <v>53.299269410000001</v>
      </c>
      <c r="AG17" s="275">
        <v>6.4369990592999997</v>
      </c>
      <c r="AH17" s="275">
        <v>17.181947295000001</v>
      </c>
      <c r="AI17" s="275">
        <v>98.700791143999993</v>
      </c>
      <c r="AJ17" s="275">
        <v>404.59224639000001</v>
      </c>
      <c r="AK17" s="275">
        <v>707.89860907000002</v>
      </c>
      <c r="AL17" s="275">
        <v>1012.6247661</v>
      </c>
      <c r="AM17" s="275">
        <v>1212.3447767</v>
      </c>
      <c r="AN17" s="275">
        <v>1047.676314</v>
      </c>
      <c r="AO17" s="275">
        <v>911.51438946999997</v>
      </c>
      <c r="AP17" s="275">
        <v>527.14486287</v>
      </c>
      <c r="AQ17" s="275">
        <v>237.44086299</v>
      </c>
      <c r="AR17" s="275">
        <v>52.864896977000001</v>
      </c>
      <c r="AS17" s="275">
        <v>6.2397800597000002</v>
      </c>
      <c r="AT17" s="275">
        <v>17.909833405000001</v>
      </c>
      <c r="AU17" s="275">
        <v>95.124957167999995</v>
      </c>
      <c r="AV17" s="275">
        <v>399.78403322000003</v>
      </c>
      <c r="AW17" s="275">
        <v>703.46351016000006</v>
      </c>
      <c r="AX17" s="275">
        <v>1017.3788807</v>
      </c>
      <c r="AY17" s="275">
        <v>1224.2479863999999</v>
      </c>
      <c r="AZ17" s="275">
        <v>1032.4498200999999</v>
      </c>
      <c r="BA17" s="275">
        <v>909.70304095999995</v>
      </c>
      <c r="BB17" s="338">
        <v>543.29909999999995</v>
      </c>
      <c r="BC17" s="338">
        <v>221.1113</v>
      </c>
      <c r="BD17" s="338">
        <v>56.180880000000002</v>
      </c>
      <c r="BE17" s="338">
        <v>6.0463880000000003</v>
      </c>
      <c r="BF17" s="338">
        <v>14.668010000000001</v>
      </c>
      <c r="BG17" s="338">
        <v>90.567710000000005</v>
      </c>
      <c r="BH17" s="338">
        <v>397.02679999999998</v>
      </c>
      <c r="BI17" s="338">
        <v>710.06759999999997</v>
      </c>
      <c r="BJ17" s="338">
        <v>1015.477</v>
      </c>
      <c r="BK17" s="338">
        <v>1205.8499999999999</v>
      </c>
      <c r="BL17" s="338">
        <v>1033.059</v>
      </c>
      <c r="BM17" s="338">
        <v>913.93129999999996</v>
      </c>
      <c r="BN17" s="338">
        <v>544.73739999999998</v>
      </c>
      <c r="BO17" s="338">
        <v>218.2799</v>
      </c>
      <c r="BP17" s="338">
        <v>50.293750000000003</v>
      </c>
      <c r="BQ17" s="338">
        <v>3.9769559999999999</v>
      </c>
      <c r="BR17" s="338">
        <v>15.28064</v>
      </c>
      <c r="BS17" s="338">
        <v>84.728219999999993</v>
      </c>
      <c r="BT17" s="338">
        <v>387.28059999999999</v>
      </c>
      <c r="BU17" s="338">
        <v>719.00480000000005</v>
      </c>
      <c r="BV17" s="338">
        <v>1007.2140000000001</v>
      </c>
    </row>
    <row r="18" spans="1:74" ht="11.1" customHeight="1" x14ac:dyDescent="0.2">
      <c r="A18" s="9" t="s">
        <v>147</v>
      </c>
      <c r="B18" s="212" t="s">
        <v>590</v>
      </c>
      <c r="C18" s="275">
        <v>1122.1515890999999</v>
      </c>
      <c r="D18" s="275">
        <v>986.68196794999994</v>
      </c>
      <c r="E18" s="275">
        <v>827.23685536000005</v>
      </c>
      <c r="F18" s="275">
        <v>450.17768375999998</v>
      </c>
      <c r="G18" s="275">
        <v>195.49574781000001</v>
      </c>
      <c r="H18" s="275">
        <v>20.954615523000001</v>
      </c>
      <c r="I18" s="275">
        <v>3.9329873878999999</v>
      </c>
      <c r="J18" s="275">
        <v>10.519863641000001</v>
      </c>
      <c r="K18" s="275">
        <v>75.360562075000004</v>
      </c>
      <c r="L18" s="275">
        <v>350.49202695000002</v>
      </c>
      <c r="M18" s="275">
        <v>659.42639301999998</v>
      </c>
      <c r="N18" s="275">
        <v>966.65750975000003</v>
      </c>
      <c r="O18" s="275">
        <v>1129.0688680000001</v>
      </c>
      <c r="P18" s="275">
        <v>1023.341666</v>
      </c>
      <c r="Q18" s="275">
        <v>831.06576903999996</v>
      </c>
      <c r="R18" s="275">
        <v>454.63680125000002</v>
      </c>
      <c r="S18" s="275">
        <v>173.20386909000001</v>
      </c>
      <c r="T18" s="275">
        <v>23.341937741999999</v>
      </c>
      <c r="U18" s="275">
        <v>4.2947085766999997</v>
      </c>
      <c r="V18" s="275">
        <v>11.162473471</v>
      </c>
      <c r="W18" s="275">
        <v>74.366911341999995</v>
      </c>
      <c r="X18" s="275">
        <v>355.6255822</v>
      </c>
      <c r="Y18" s="275">
        <v>652.27159347999998</v>
      </c>
      <c r="Z18" s="275">
        <v>919.37813917000005</v>
      </c>
      <c r="AA18" s="275">
        <v>1150.9691339000001</v>
      </c>
      <c r="AB18" s="275">
        <v>1018.5865016</v>
      </c>
      <c r="AC18" s="275">
        <v>813.35582639999996</v>
      </c>
      <c r="AD18" s="275">
        <v>463.943827</v>
      </c>
      <c r="AE18" s="275">
        <v>174.06318698000001</v>
      </c>
      <c r="AF18" s="275">
        <v>22.865668178</v>
      </c>
      <c r="AG18" s="275">
        <v>4.2947154828</v>
      </c>
      <c r="AH18" s="275">
        <v>10.407074575999999</v>
      </c>
      <c r="AI18" s="275">
        <v>66.286654717000005</v>
      </c>
      <c r="AJ18" s="275">
        <v>345.10652231</v>
      </c>
      <c r="AK18" s="275">
        <v>658.77228424999998</v>
      </c>
      <c r="AL18" s="275">
        <v>937.12170782999999</v>
      </c>
      <c r="AM18" s="275">
        <v>1148.4189868999999</v>
      </c>
      <c r="AN18" s="275">
        <v>979.90417692999995</v>
      </c>
      <c r="AO18" s="275">
        <v>818.93204688000003</v>
      </c>
      <c r="AP18" s="275">
        <v>441.32511183999998</v>
      </c>
      <c r="AQ18" s="275">
        <v>180.85159421</v>
      </c>
      <c r="AR18" s="275">
        <v>23.562325643000001</v>
      </c>
      <c r="AS18" s="275">
        <v>3.7614037169999999</v>
      </c>
      <c r="AT18" s="275">
        <v>11.451737404999999</v>
      </c>
      <c r="AU18" s="275">
        <v>66.061032600000004</v>
      </c>
      <c r="AV18" s="275">
        <v>346.97021358000001</v>
      </c>
      <c r="AW18" s="275">
        <v>656.83934887999999</v>
      </c>
      <c r="AX18" s="275">
        <v>945.23916836000001</v>
      </c>
      <c r="AY18" s="275">
        <v>1165.4728362999999</v>
      </c>
      <c r="AZ18" s="275">
        <v>964.89653847</v>
      </c>
      <c r="BA18" s="275">
        <v>825.39364671999999</v>
      </c>
      <c r="BB18" s="338">
        <v>462.73270000000002</v>
      </c>
      <c r="BC18" s="338">
        <v>162.19820000000001</v>
      </c>
      <c r="BD18" s="338">
        <v>25.415959999999998</v>
      </c>
      <c r="BE18" s="338">
        <v>3.556816</v>
      </c>
      <c r="BF18" s="338">
        <v>9.4004659999999998</v>
      </c>
      <c r="BG18" s="338">
        <v>62.817630000000001</v>
      </c>
      <c r="BH18" s="338">
        <v>339.01130000000001</v>
      </c>
      <c r="BI18" s="338">
        <v>662.32979999999998</v>
      </c>
      <c r="BJ18" s="338">
        <v>939.42420000000004</v>
      </c>
      <c r="BK18" s="338">
        <v>1150.2950000000001</v>
      </c>
      <c r="BL18" s="338">
        <v>965.05949999999996</v>
      </c>
      <c r="BM18" s="338">
        <v>830.57079999999996</v>
      </c>
      <c r="BN18" s="338">
        <v>462.37720000000002</v>
      </c>
      <c r="BO18" s="338">
        <v>159.31020000000001</v>
      </c>
      <c r="BP18" s="338">
        <v>22.29363</v>
      </c>
      <c r="BQ18" s="338">
        <v>1.9697199999999999</v>
      </c>
      <c r="BR18" s="338">
        <v>9.4006279999999993</v>
      </c>
      <c r="BS18" s="338">
        <v>59.210650000000001</v>
      </c>
      <c r="BT18" s="338">
        <v>330.77080000000001</v>
      </c>
      <c r="BU18" s="338">
        <v>670.49659999999994</v>
      </c>
      <c r="BV18" s="338">
        <v>931.87450000000001</v>
      </c>
    </row>
    <row r="19" spans="1:74" ht="11.1" customHeight="1" x14ac:dyDescent="0.2">
      <c r="A19" s="9" t="s">
        <v>148</v>
      </c>
      <c r="B19" s="212" t="s">
        <v>558</v>
      </c>
      <c r="C19" s="275">
        <v>1248.711992</v>
      </c>
      <c r="D19" s="275">
        <v>1097.41104</v>
      </c>
      <c r="E19" s="275">
        <v>846.53476019000004</v>
      </c>
      <c r="F19" s="275">
        <v>458.46649060999999</v>
      </c>
      <c r="G19" s="275">
        <v>206.54299068</v>
      </c>
      <c r="H19" s="275">
        <v>29.831686179999998</v>
      </c>
      <c r="I19" s="275">
        <v>9.9536516556999999</v>
      </c>
      <c r="J19" s="275">
        <v>16.062482954</v>
      </c>
      <c r="K19" s="275">
        <v>97.272720925000002</v>
      </c>
      <c r="L19" s="275">
        <v>404.00943185</v>
      </c>
      <c r="M19" s="275">
        <v>742.59667834000004</v>
      </c>
      <c r="N19" s="275">
        <v>1115.8604313999999</v>
      </c>
      <c r="O19" s="275">
        <v>1258.4088194999999</v>
      </c>
      <c r="P19" s="275">
        <v>1143.2481565000001</v>
      </c>
      <c r="Q19" s="275">
        <v>845.16754275000005</v>
      </c>
      <c r="R19" s="275">
        <v>462.98780969000001</v>
      </c>
      <c r="S19" s="275">
        <v>193.29378229</v>
      </c>
      <c r="T19" s="275">
        <v>33.245253304999999</v>
      </c>
      <c r="U19" s="275">
        <v>10.882637024999999</v>
      </c>
      <c r="V19" s="275">
        <v>17.594343382000002</v>
      </c>
      <c r="W19" s="275">
        <v>96.773189877999997</v>
      </c>
      <c r="X19" s="275">
        <v>404.52331483</v>
      </c>
      <c r="Y19" s="275">
        <v>734.01928094000004</v>
      </c>
      <c r="Z19" s="275">
        <v>1067.3706701999999</v>
      </c>
      <c r="AA19" s="275">
        <v>1291.3275401999999</v>
      </c>
      <c r="AB19" s="275">
        <v>1136.2129298</v>
      </c>
      <c r="AC19" s="275">
        <v>827.05138351000005</v>
      </c>
      <c r="AD19" s="275">
        <v>476.63842359</v>
      </c>
      <c r="AE19" s="275">
        <v>193.02347305000001</v>
      </c>
      <c r="AF19" s="275">
        <v>31.188862306000001</v>
      </c>
      <c r="AG19" s="275">
        <v>11.023931759</v>
      </c>
      <c r="AH19" s="275">
        <v>16.817849271</v>
      </c>
      <c r="AI19" s="275">
        <v>86.099289816999999</v>
      </c>
      <c r="AJ19" s="275">
        <v>382.70201673000003</v>
      </c>
      <c r="AK19" s="275">
        <v>724.67643317</v>
      </c>
      <c r="AL19" s="275">
        <v>1090.2178859000001</v>
      </c>
      <c r="AM19" s="275">
        <v>1287.6544451</v>
      </c>
      <c r="AN19" s="275">
        <v>1081.9126100000001</v>
      </c>
      <c r="AO19" s="275">
        <v>839.15958293000006</v>
      </c>
      <c r="AP19" s="275">
        <v>457.34237080999998</v>
      </c>
      <c r="AQ19" s="275">
        <v>203.32310318</v>
      </c>
      <c r="AR19" s="275">
        <v>31.585293814</v>
      </c>
      <c r="AS19" s="275">
        <v>10.511790096</v>
      </c>
      <c r="AT19" s="275">
        <v>19.36749794</v>
      </c>
      <c r="AU19" s="275">
        <v>86.530154863999996</v>
      </c>
      <c r="AV19" s="275">
        <v>388.51544732000002</v>
      </c>
      <c r="AW19" s="275">
        <v>725.40996134</v>
      </c>
      <c r="AX19" s="275">
        <v>1096.5304051999999</v>
      </c>
      <c r="AY19" s="275">
        <v>1295.6291596999999</v>
      </c>
      <c r="AZ19" s="275">
        <v>1064.2830864</v>
      </c>
      <c r="BA19" s="275">
        <v>835.92724535000002</v>
      </c>
      <c r="BB19" s="338">
        <v>483.29829999999998</v>
      </c>
      <c r="BC19" s="338">
        <v>182.79499999999999</v>
      </c>
      <c r="BD19" s="338">
        <v>31.159199999999998</v>
      </c>
      <c r="BE19" s="338">
        <v>10.065469999999999</v>
      </c>
      <c r="BF19" s="338">
        <v>17.81466</v>
      </c>
      <c r="BG19" s="338">
        <v>83.837159999999997</v>
      </c>
      <c r="BH19" s="338">
        <v>386.88380000000001</v>
      </c>
      <c r="BI19" s="338">
        <v>738.00819999999999</v>
      </c>
      <c r="BJ19" s="338">
        <v>1073.3900000000001</v>
      </c>
      <c r="BK19" s="338">
        <v>1276.8779999999999</v>
      </c>
      <c r="BL19" s="338">
        <v>1068.2639999999999</v>
      </c>
      <c r="BM19" s="338">
        <v>849.79150000000004</v>
      </c>
      <c r="BN19" s="338">
        <v>481.3288</v>
      </c>
      <c r="BO19" s="338">
        <v>183.27180000000001</v>
      </c>
      <c r="BP19" s="338">
        <v>30.360299999999999</v>
      </c>
      <c r="BQ19" s="338">
        <v>7.085121</v>
      </c>
      <c r="BR19" s="338">
        <v>16.851739999999999</v>
      </c>
      <c r="BS19" s="338">
        <v>84.357929999999996</v>
      </c>
      <c r="BT19" s="338">
        <v>374.58120000000002</v>
      </c>
      <c r="BU19" s="338">
        <v>747.85979999999995</v>
      </c>
      <c r="BV19" s="338">
        <v>1067.3969999999999</v>
      </c>
    </row>
    <row r="20" spans="1:74" ht="11.1" customHeight="1" x14ac:dyDescent="0.2">
      <c r="A20" s="9" t="s">
        <v>149</v>
      </c>
      <c r="B20" s="212" t="s">
        <v>559</v>
      </c>
      <c r="C20" s="275">
        <v>1320.7363591999999</v>
      </c>
      <c r="D20" s="275">
        <v>1121.6208756999999</v>
      </c>
      <c r="E20" s="275">
        <v>830.68222148999996</v>
      </c>
      <c r="F20" s="275">
        <v>452.36397461000001</v>
      </c>
      <c r="G20" s="275">
        <v>199.80221157</v>
      </c>
      <c r="H20" s="275">
        <v>38.873010995999998</v>
      </c>
      <c r="I20" s="275">
        <v>12.978124194999999</v>
      </c>
      <c r="J20" s="275">
        <v>20.902097688000001</v>
      </c>
      <c r="K20" s="275">
        <v>115.97086043</v>
      </c>
      <c r="L20" s="275">
        <v>418.41730998000003</v>
      </c>
      <c r="M20" s="275">
        <v>782.08480204</v>
      </c>
      <c r="N20" s="275">
        <v>1232.6484594000001</v>
      </c>
      <c r="O20" s="275">
        <v>1313.2210279000001</v>
      </c>
      <c r="P20" s="275">
        <v>1160.5986831</v>
      </c>
      <c r="Q20" s="275">
        <v>824.3640547</v>
      </c>
      <c r="R20" s="275">
        <v>455.21087726000002</v>
      </c>
      <c r="S20" s="275">
        <v>197.36874230999999</v>
      </c>
      <c r="T20" s="275">
        <v>40.483288522000002</v>
      </c>
      <c r="U20" s="275">
        <v>13.518262805999999</v>
      </c>
      <c r="V20" s="275">
        <v>22.058491852</v>
      </c>
      <c r="W20" s="275">
        <v>114.64860568</v>
      </c>
      <c r="X20" s="275">
        <v>416.63790363999999</v>
      </c>
      <c r="Y20" s="275">
        <v>774.98006682000005</v>
      </c>
      <c r="Z20" s="275">
        <v>1201.4084931</v>
      </c>
      <c r="AA20" s="275">
        <v>1348.6686953000001</v>
      </c>
      <c r="AB20" s="275">
        <v>1145.8223774000001</v>
      </c>
      <c r="AC20" s="275">
        <v>807.96302017000005</v>
      </c>
      <c r="AD20" s="275">
        <v>466.61703814999998</v>
      </c>
      <c r="AE20" s="275">
        <v>200.45910742000001</v>
      </c>
      <c r="AF20" s="275">
        <v>39.866096081000002</v>
      </c>
      <c r="AG20" s="275">
        <v>14.335717146</v>
      </c>
      <c r="AH20" s="275">
        <v>22.208314824999999</v>
      </c>
      <c r="AI20" s="275">
        <v>105.17221136000001</v>
      </c>
      <c r="AJ20" s="275">
        <v>397.35227443999997</v>
      </c>
      <c r="AK20" s="275">
        <v>757.46109181999998</v>
      </c>
      <c r="AL20" s="275">
        <v>1224.9493362999999</v>
      </c>
      <c r="AM20" s="275">
        <v>1342.0156824000001</v>
      </c>
      <c r="AN20" s="275">
        <v>1101.5367099</v>
      </c>
      <c r="AO20" s="275">
        <v>820.39228128000002</v>
      </c>
      <c r="AP20" s="275">
        <v>454.64818193000002</v>
      </c>
      <c r="AQ20" s="275">
        <v>209.88589881999999</v>
      </c>
      <c r="AR20" s="275">
        <v>40.614901787000001</v>
      </c>
      <c r="AS20" s="275">
        <v>14.504600866000001</v>
      </c>
      <c r="AT20" s="275">
        <v>25.401442914</v>
      </c>
      <c r="AU20" s="275">
        <v>103.70682176</v>
      </c>
      <c r="AV20" s="275">
        <v>402.80555842000001</v>
      </c>
      <c r="AW20" s="275">
        <v>759.67779639000003</v>
      </c>
      <c r="AX20" s="275">
        <v>1216.916829</v>
      </c>
      <c r="AY20" s="275">
        <v>1342.4413416</v>
      </c>
      <c r="AZ20" s="275">
        <v>1098.1056566</v>
      </c>
      <c r="BA20" s="275">
        <v>814.35576199000002</v>
      </c>
      <c r="BB20" s="338">
        <v>471.2747</v>
      </c>
      <c r="BC20" s="338">
        <v>193.13239999999999</v>
      </c>
      <c r="BD20" s="338">
        <v>37.859119999999997</v>
      </c>
      <c r="BE20" s="338">
        <v>14.325839999999999</v>
      </c>
      <c r="BF20" s="338">
        <v>24.718150000000001</v>
      </c>
      <c r="BG20" s="338">
        <v>100.6373</v>
      </c>
      <c r="BH20" s="338">
        <v>409.93770000000001</v>
      </c>
      <c r="BI20" s="338">
        <v>780.51260000000002</v>
      </c>
      <c r="BJ20" s="338">
        <v>1189.3979999999999</v>
      </c>
      <c r="BK20" s="338">
        <v>1331.5509999999999</v>
      </c>
      <c r="BL20" s="338">
        <v>1125.2139999999999</v>
      </c>
      <c r="BM20" s="338">
        <v>828.06889999999999</v>
      </c>
      <c r="BN20" s="338">
        <v>468.2636</v>
      </c>
      <c r="BO20" s="338">
        <v>193.38890000000001</v>
      </c>
      <c r="BP20" s="338">
        <v>37.333309999999997</v>
      </c>
      <c r="BQ20" s="338">
        <v>11.52195</v>
      </c>
      <c r="BR20" s="338">
        <v>22.902280000000001</v>
      </c>
      <c r="BS20" s="338">
        <v>102.4798</v>
      </c>
      <c r="BT20" s="338">
        <v>390.6687</v>
      </c>
      <c r="BU20" s="338">
        <v>796.19309999999996</v>
      </c>
      <c r="BV20" s="338">
        <v>1175.5250000000001</v>
      </c>
    </row>
    <row r="21" spans="1:74" ht="11.1" customHeight="1" x14ac:dyDescent="0.2">
      <c r="A21" s="9" t="s">
        <v>150</v>
      </c>
      <c r="B21" s="212" t="s">
        <v>591</v>
      </c>
      <c r="C21" s="275">
        <v>606.48636218000001</v>
      </c>
      <c r="D21" s="275">
        <v>501.77972445</v>
      </c>
      <c r="E21" s="275">
        <v>370.18017957000001</v>
      </c>
      <c r="F21" s="275">
        <v>145.16332213000001</v>
      </c>
      <c r="G21" s="275">
        <v>48.061294408000002</v>
      </c>
      <c r="H21" s="275">
        <v>1.4925885451000001</v>
      </c>
      <c r="I21" s="275">
        <v>0.30138502612000001</v>
      </c>
      <c r="J21" s="275">
        <v>0.39919064162000001</v>
      </c>
      <c r="K21" s="275">
        <v>13.080533333</v>
      </c>
      <c r="L21" s="275">
        <v>137.22684276999999</v>
      </c>
      <c r="M21" s="275">
        <v>352.88230571999998</v>
      </c>
      <c r="N21" s="275">
        <v>519.88868815000001</v>
      </c>
      <c r="O21" s="275">
        <v>614.73824002000003</v>
      </c>
      <c r="P21" s="275">
        <v>521.58905021999999</v>
      </c>
      <c r="Q21" s="275">
        <v>362.26160170999998</v>
      </c>
      <c r="R21" s="275">
        <v>141.10538030999999</v>
      </c>
      <c r="S21" s="275">
        <v>41.568467435999999</v>
      </c>
      <c r="T21" s="275">
        <v>1.405036744</v>
      </c>
      <c r="U21" s="275">
        <v>0.30396659784000002</v>
      </c>
      <c r="V21" s="275">
        <v>0.43531693556000001</v>
      </c>
      <c r="W21" s="275">
        <v>13.41270394</v>
      </c>
      <c r="X21" s="275">
        <v>139.84466137000001</v>
      </c>
      <c r="Y21" s="275">
        <v>347.23978375000002</v>
      </c>
      <c r="Z21" s="275">
        <v>484.91321176999998</v>
      </c>
      <c r="AA21" s="275">
        <v>633.59664193000003</v>
      </c>
      <c r="AB21" s="275">
        <v>518.08731647000002</v>
      </c>
      <c r="AC21" s="275">
        <v>350.33891433999997</v>
      </c>
      <c r="AD21" s="275">
        <v>145.80125376000001</v>
      </c>
      <c r="AE21" s="275">
        <v>40.961720163000003</v>
      </c>
      <c r="AF21" s="275">
        <v>1.2271354704999999</v>
      </c>
      <c r="AG21" s="275">
        <v>0.30043689870000001</v>
      </c>
      <c r="AH21" s="275">
        <v>0.43212745647</v>
      </c>
      <c r="AI21" s="275">
        <v>10.923189598</v>
      </c>
      <c r="AJ21" s="275">
        <v>131.28049562000001</v>
      </c>
      <c r="AK21" s="275">
        <v>344.43592330000001</v>
      </c>
      <c r="AL21" s="275">
        <v>490.02313915000002</v>
      </c>
      <c r="AM21" s="275">
        <v>629.67093554999997</v>
      </c>
      <c r="AN21" s="275">
        <v>490.88360867</v>
      </c>
      <c r="AO21" s="275">
        <v>355.4594472</v>
      </c>
      <c r="AP21" s="275">
        <v>133.71124320000001</v>
      </c>
      <c r="AQ21" s="275">
        <v>41.537091895000003</v>
      </c>
      <c r="AR21" s="275">
        <v>1.3393885884000001</v>
      </c>
      <c r="AS21" s="275">
        <v>0.24533044643999999</v>
      </c>
      <c r="AT21" s="275">
        <v>0.48810262882</v>
      </c>
      <c r="AU21" s="275">
        <v>11.70233824</v>
      </c>
      <c r="AV21" s="275">
        <v>133.43483393</v>
      </c>
      <c r="AW21" s="275">
        <v>341.64574919</v>
      </c>
      <c r="AX21" s="275">
        <v>498.52495614999998</v>
      </c>
      <c r="AY21" s="275">
        <v>638.66390321999995</v>
      </c>
      <c r="AZ21" s="275">
        <v>477.69003115999999</v>
      </c>
      <c r="BA21" s="275">
        <v>363.53799708000003</v>
      </c>
      <c r="BB21" s="338">
        <v>139.29040000000001</v>
      </c>
      <c r="BC21" s="338">
        <v>35.941409999999998</v>
      </c>
      <c r="BD21" s="338">
        <v>1.340695</v>
      </c>
      <c r="BE21" s="338">
        <v>0.22183420000000001</v>
      </c>
      <c r="BF21" s="338">
        <v>0.40400789999999998</v>
      </c>
      <c r="BG21" s="338">
        <v>10.814360000000001</v>
      </c>
      <c r="BH21" s="338">
        <v>126.0346</v>
      </c>
      <c r="BI21" s="338">
        <v>338.53100000000001</v>
      </c>
      <c r="BJ21" s="338">
        <v>499.00749999999999</v>
      </c>
      <c r="BK21" s="338">
        <v>630.14949999999999</v>
      </c>
      <c r="BL21" s="338">
        <v>465.12779999999998</v>
      </c>
      <c r="BM21" s="338">
        <v>363.67250000000001</v>
      </c>
      <c r="BN21" s="338">
        <v>137.91239999999999</v>
      </c>
      <c r="BO21" s="338">
        <v>35.893540000000002</v>
      </c>
      <c r="BP21" s="338">
        <v>1.3070679999999999</v>
      </c>
      <c r="BQ21" s="338">
        <v>9.0373300000000004E-2</v>
      </c>
      <c r="BR21" s="338">
        <v>0.4201471</v>
      </c>
      <c r="BS21" s="338">
        <v>10.36286</v>
      </c>
      <c r="BT21" s="338">
        <v>122.86579999999999</v>
      </c>
      <c r="BU21" s="338">
        <v>340.15710000000001</v>
      </c>
      <c r="BV21" s="338">
        <v>493.00940000000003</v>
      </c>
    </row>
    <row r="22" spans="1:74" ht="11.1" customHeight="1" x14ac:dyDescent="0.2">
      <c r="A22" s="9" t="s">
        <v>151</v>
      </c>
      <c r="B22" s="212" t="s">
        <v>561</v>
      </c>
      <c r="C22" s="275">
        <v>776.91041600999995</v>
      </c>
      <c r="D22" s="275">
        <v>635.64285686999995</v>
      </c>
      <c r="E22" s="275">
        <v>441.07279425000002</v>
      </c>
      <c r="F22" s="275">
        <v>177.80111769000001</v>
      </c>
      <c r="G22" s="275">
        <v>57.165585921999998</v>
      </c>
      <c r="H22" s="275">
        <v>1.1382889109000001</v>
      </c>
      <c r="I22" s="275">
        <v>0.23525059981999999</v>
      </c>
      <c r="J22" s="275">
        <v>4.7079153132999998E-2</v>
      </c>
      <c r="K22" s="275">
        <v>18.512304394000001</v>
      </c>
      <c r="L22" s="275">
        <v>194.93672352999999</v>
      </c>
      <c r="M22" s="275">
        <v>472.67919057</v>
      </c>
      <c r="N22" s="275">
        <v>691.21432757000002</v>
      </c>
      <c r="O22" s="275">
        <v>795.95956605000003</v>
      </c>
      <c r="P22" s="275">
        <v>669.02275201999998</v>
      </c>
      <c r="Q22" s="275">
        <v>433.76069424000002</v>
      </c>
      <c r="R22" s="275">
        <v>172.73823983</v>
      </c>
      <c r="S22" s="275">
        <v>51.391440826999997</v>
      </c>
      <c r="T22" s="275">
        <v>1.1849939622000001</v>
      </c>
      <c r="U22" s="275">
        <v>0.23525059981999999</v>
      </c>
      <c r="V22" s="275">
        <v>0.16438609969000001</v>
      </c>
      <c r="W22" s="275">
        <v>19.038263461</v>
      </c>
      <c r="X22" s="275">
        <v>193.76241815</v>
      </c>
      <c r="Y22" s="275">
        <v>464.84738390000001</v>
      </c>
      <c r="Z22" s="275">
        <v>649.32611211999995</v>
      </c>
      <c r="AA22" s="275">
        <v>824.17368632</v>
      </c>
      <c r="AB22" s="275">
        <v>659.00300784000001</v>
      </c>
      <c r="AC22" s="275">
        <v>422.51193035</v>
      </c>
      <c r="AD22" s="275">
        <v>179.05301978</v>
      </c>
      <c r="AE22" s="275">
        <v>51.224498984999997</v>
      </c>
      <c r="AF22" s="275">
        <v>0.82228695379000005</v>
      </c>
      <c r="AG22" s="275">
        <v>0.23525059981999999</v>
      </c>
      <c r="AH22" s="275">
        <v>0.16438609969000001</v>
      </c>
      <c r="AI22" s="275">
        <v>15.399517432</v>
      </c>
      <c r="AJ22" s="275">
        <v>178.43297200999999</v>
      </c>
      <c r="AK22" s="275">
        <v>453.54476416</v>
      </c>
      <c r="AL22" s="275">
        <v>655.00192133999997</v>
      </c>
      <c r="AM22" s="275">
        <v>810.76890051999999</v>
      </c>
      <c r="AN22" s="275">
        <v>624.66957243000002</v>
      </c>
      <c r="AO22" s="275">
        <v>432.66155637000003</v>
      </c>
      <c r="AP22" s="275">
        <v>162.74412508</v>
      </c>
      <c r="AQ22" s="275">
        <v>53.445862165999998</v>
      </c>
      <c r="AR22" s="275">
        <v>1.0913531973999999</v>
      </c>
      <c r="AS22" s="275">
        <v>0.23525059981999999</v>
      </c>
      <c r="AT22" s="275">
        <v>0.23458749803000001</v>
      </c>
      <c r="AU22" s="275">
        <v>17.137574542999999</v>
      </c>
      <c r="AV22" s="275">
        <v>182.13755049</v>
      </c>
      <c r="AW22" s="275">
        <v>449.21349011000001</v>
      </c>
      <c r="AX22" s="275">
        <v>670.00284486999999</v>
      </c>
      <c r="AY22" s="275">
        <v>821.01426791999995</v>
      </c>
      <c r="AZ22" s="275">
        <v>606.58254166999996</v>
      </c>
      <c r="BA22" s="275">
        <v>434.10374995000001</v>
      </c>
      <c r="BB22" s="338">
        <v>173.6431</v>
      </c>
      <c r="BC22" s="338">
        <v>46.898380000000003</v>
      </c>
      <c r="BD22" s="338">
        <v>1.020662</v>
      </c>
      <c r="BE22" s="338">
        <v>0.2352506</v>
      </c>
      <c r="BF22" s="338">
        <v>0.2345875</v>
      </c>
      <c r="BG22" s="338">
        <v>16.263539999999999</v>
      </c>
      <c r="BH22" s="338">
        <v>175.1567</v>
      </c>
      <c r="BI22" s="338">
        <v>452.22859999999997</v>
      </c>
      <c r="BJ22" s="338">
        <v>664.98040000000003</v>
      </c>
      <c r="BK22" s="338">
        <v>812.12390000000005</v>
      </c>
      <c r="BL22" s="338">
        <v>594.31169999999997</v>
      </c>
      <c r="BM22" s="338">
        <v>442.54820000000001</v>
      </c>
      <c r="BN22" s="338">
        <v>172.3477</v>
      </c>
      <c r="BO22" s="338">
        <v>47.376660000000001</v>
      </c>
      <c r="BP22" s="338">
        <v>1.184709</v>
      </c>
      <c r="BQ22" s="338">
        <v>7.0474099999999998E-2</v>
      </c>
      <c r="BR22" s="338">
        <v>0.21086820000000001</v>
      </c>
      <c r="BS22" s="338">
        <v>16.702960000000001</v>
      </c>
      <c r="BT22" s="338">
        <v>168.7801</v>
      </c>
      <c r="BU22" s="338">
        <v>452.84789999999998</v>
      </c>
      <c r="BV22" s="338">
        <v>657.52739999999994</v>
      </c>
    </row>
    <row r="23" spans="1:74" ht="11.1" customHeight="1" x14ac:dyDescent="0.2">
      <c r="A23" s="9" t="s">
        <v>152</v>
      </c>
      <c r="B23" s="212" t="s">
        <v>562</v>
      </c>
      <c r="C23" s="275">
        <v>540.95973857000001</v>
      </c>
      <c r="D23" s="275">
        <v>407.84552124999999</v>
      </c>
      <c r="E23" s="275">
        <v>240.10058025000001</v>
      </c>
      <c r="F23" s="275">
        <v>76.218130149000004</v>
      </c>
      <c r="G23" s="275">
        <v>9.7813380741000007</v>
      </c>
      <c r="H23" s="275">
        <v>7.5337565319000002E-2</v>
      </c>
      <c r="I23" s="275">
        <v>7.7004323910999997E-3</v>
      </c>
      <c r="J23" s="275">
        <v>9.2401908000999997E-2</v>
      </c>
      <c r="K23" s="275">
        <v>4.7188990011999996</v>
      </c>
      <c r="L23" s="275">
        <v>69.189965877000006</v>
      </c>
      <c r="M23" s="275">
        <v>261.18541376000002</v>
      </c>
      <c r="N23" s="275">
        <v>503.69299984999998</v>
      </c>
      <c r="O23" s="275">
        <v>558.21410523999998</v>
      </c>
      <c r="P23" s="275">
        <v>423.03504784</v>
      </c>
      <c r="Q23" s="275">
        <v>239.87484900999999</v>
      </c>
      <c r="R23" s="275">
        <v>73.159383798999997</v>
      </c>
      <c r="S23" s="275">
        <v>9.8127893192000002</v>
      </c>
      <c r="T23" s="275">
        <v>6.7080871363000005E-2</v>
      </c>
      <c r="U23" s="275">
        <v>7.7004323910999997E-3</v>
      </c>
      <c r="V23" s="275">
        <v>0.1352287868</v>
      </c>
      <c r="W23" s="275">
        <v>4.7622898285000002</v>
      </c>
      <c r="X23" s="275">
        <v>66.880910791999995</v>
      </c>
      <c r="Y23" s="275">
        <v>262.71725648</v>
      </c>
      <c r="Z23" s="275">
        <v>485.29387594999997</v>
      </c>
      <c r="AA23" s="275">
        <v>577.56381636000003</v>
      </c>
      <c r="AB23" s="275">
        <v>411.38675784999998</v>
      </c>
      <c r="AC23" s="275">
        <v>238.63064918000001</v>
      </c>
      <c r="AD23" s="275">
        <v>76.847466190000006</v>
      </c>
      <c r="AE23" s="275">
        <v>11.106966870999999</v>
      </c>
      <c r="AF23" s="275">
        <v>5.0526107676E-2</v>
      </c>
      <c r="AG23" s="275">
        <v>7.7004323910999997E-3</v>
      </c>
      <c r="AH23" s="275">
        <v>0.1427821779</v>
      </c>
      <c r="AI23" s="275">
        <v>3.8906223065000001</v>
      </c>
      <c r="AJ23" s="275">
        <v>62.169699102999999</v>
      </c>
      <c r="AK23" s="275">
        <v>254.13497579</v>
      </c>
      <c r="AL23" s="275">
        <v>483.00256365000001</v>
      </c>
      <c r="AM23" s="275">
        <v>555.69406839999999</v>
      </c>
      <c r="AN23" s="275">
        <v>387.51205093999999</v>
      </c>
      <c r="AO23" s="275">
        <v>238.06470296000001</v>
      </c>
      <c r="AP23" s="275">
        <v>68.634868084999994</v>
      </c>
      <c r="AQ23" s="275">
        <v>11.573831147</v>
      </c>
      <c r="AR23" s="275">
        <v>3.8678022399999998E-2</v>
      </c>
      <c r="AS23" s="275">
        <v>7.7004323910999997E-3</v>
      </c>
      <c r="AT23" s="275">
        <v>0.19248246473</v>
      </c>
      <c r="AU23" s="275">
        <v>3.9986824349000001</v>
      </c>
      <c r="AV23" s="275">
        <v>63.610627915000002</v>
      </c>
      <c r="AW23" s="275">
        <v>249.30540418000001</v>
      </c>
      <c r="AX23" s="275">
        <v>487.80019768</v>
      </c>
      <c r="AY23" s="275">
        <v>564.35087290000001</v>
      </c>
      <c r="AZ23" s="275">
        <v>386.80965616999998</v>
      </c>
      <c r="BA23" s="275">
        <v>231.95202105000001</v>
      </c>
      <c r="BB23" s="338">
        <v>74.044690000000003</v>
      </c>
      <c r="BC23" s="338">
        <v>10.746980000000001</v>
      </c>
      <c r="BD23" s="338">
        <v>3.0538200000000001E-2</v>
      </c>
      <c r="BE23" s="338">
        <v>7.7004300000000003E-3</v>
      </c>
      <c r="BF23" s="338">
        <v>0.18369379999999999</v>
      </c>
      <c r="BG23" s="338">
        <v>3.317237</v>
      </c>
      <c r="BH23" s="338">
        <v>62.169600000000003</v>
      </c>
      <c r="BI23" s="338">
        <v>260.50639999999999</v>
      </c>
      <c r="BJ23" s="338">
        <v>484.52870000000001</v>
      </c>
      <c r="BK23" s="338">
        <v>565.33789999999999</v>
      </c>
      <c r="BL23" s="338">
        <v>393.18520000000001</v>
      </c>
      <c r="BM23" s="338">
        <v>238.88390000000001</v>
      </c>
      <c r="BN23" s="338">
        <v>73.212969999999999</v>
      </c>
      <c r="BO23" s="338">
        <v>10.389860000000001</v>
      </c>
      <c r="BP23" s="338">
        <v>6.4809199999999997E-2</v>
      </c>
      <c r="BQ23" s="338">
        <v>7.7004300000000003E-3</v>
      </c>
      <c r="BR23" s="338">
        <v>0.155333</v>
      </c>
      <c r="BS23" s="338">
        <v>2.8775740000000001</v>
      </c>
      <c r="BT23" s="338">
        <v>56.897379999999998</v>
      </c>
      <c r="BU23" s="338">
        <v>262.71609999999998</v>
      </c>
      <c r="BV23" s="338">
        <v>469.80990000000003</v>
      </c>
    </row>
    <row r="24" spans="1:74" ht="11.1" customHeight="1" x14ac:dyDescent="0.2">
      <c r="A24" s="9" t="s">
        <v>153</v>
      </c>
      <c r="B24" s="212" t="s">
        <v>563</v>
      </c>
      <c r="C24" s="275">
        <v>904.32449840000004</v>
      </c>
      <c r="D24" s="275">
        <v>749.32200289000002</v>
      </c>
      <c r="E24" s="275">
        <v>605.09779096</v>
      </c>
      <c r="F24" s="275">
        <v>419.22276341000003</v>
      </c>
      <c r="G24" s="275">
        <v>230.88900752999999</v>
      </c>
      <c r="H24" s="275">
        <v>79.991426670999999</v>
      </c>
      <c r="I24" s="275">
        <v>12.00798357</v>
      </c>
      <c r="J24" s="275">
        <v>24.824364562</v>
      </c>
      <c r="K24" s="275">
        <v>113.55003435</v>
      </c>
      <c r="L24" s="275">
        <v>349.05551250000002</v>
      </c>
      <c r="M24" s="275">
        <v>599.91179580999994</v>
      </c>
      <c r="N24" s="275">
        <v>924.34518071000002</v>
      </c>
      <c r="O24" s="275">
        <v>903.07802895999998</v>
      </c>
      <c r="P24" s="275">
        <v>738.82813878000002</v>
      </c>
      <c r="Q24" s="275">
        <v>589.25164897000002</v>
      </c>
      <c r="R24" s="275">
        <v>415.91761724000003</v>
      </c>
      <c r="S24" s="275">
        <v>235.25809824000001</v>
      </c>
      <c r="T24" s="275">
        <v>73.490951342000002</v>
      </c>
      <c r="U24" s="275">
        <v>13.369490257000001</v>
      </c>
      <c r="V24" s="275">
        <v>23.667726653999999</v>
      </c>
      <c r="W24" s="275">
        <v>109.76711914000001</v>
      </c>
      <c r="X24" s="275">
        <v>341.53029578000002</v>
      </c>
      <c r="Y24" s="275">
        <v>610.38438467000003</v>
      </c>
      <c r="Z24" s="275">
        <v>928.38719824999998</v>
      </c>
      <c r="AA24" s="275">
        <v>913.73179008</v>
      </c>
      <c r="AB24" s="275">
        <v>727.12799757000005</v>
      </c>
      <c r="AC24" s="275">
        <v>574.93611469999996</v>
      </c>
      <c r="AD24" s="275">
        <v>417.78627298999999</v>
      </c>
      <c r="AE24" s="275">
        <v>242.94442068999999</v>
      </c>
      <c r="AF24" s="275">
        <v>72.856687139000002</v>
      </c>
      <c r="AG24" s="275">
        <v>14.184014793999999</v>
      </c>
      <c r="AH24" s="275">
        <v>23.881070531999999</v>
      </c>
      <c r="AI24" s="275">
        <v>104.03948744</v>
      </c>
      <c r="AJ24" s="275">
        <v>329.33788491000001</v>
      </c>
      <c r="AK24" s="275">
        <v>602.37682125000003</v>
      </c>
      <c r="AL24" s="275">
        <v>930.02904126999999</v>
      </c>
      <c r="AM24" s="275">
        <v>905.20493725999995</v>
      </c>
      <c r="AN24" s="275">
        <v>717.90987552000001</v>
      </c>
      <c r="AO24" s="275">
        <v>570.97131793000005</v>
      </c>
      <c r="AP24" s="275">
        <v>418.06216444</v>
      </c>
      <c r="AQ24" s="275">
        <v>246.51312404000001</v>
      </c>
      <c r="AR24" s="275">
        <v>72.209665239000003</v>
      </c>
      <c r="AS24" s="275">
        <v>14.398584981000001</v>
      </c>
      <c r="AT24" s="275">
        <v>24.969203011000001</v>
      </c>
      <c r="AU24" s="275">
        <v>104.68173351999999</v>
      </c>
      <c r="AV24" s="275">
        <v>332.17002434</v>
      </c>
      <c r="AW24" s="275">
        <v>596.24233158000004</v>
      </c>
      <c r="AX24" s="275">
        <v>912.60967476999997</v>
      </c>
      <c r="AY24" s="275">
        <v>880.67211603999999</v>
      </c>
      <c r="AZ24" s="275">
        <v>717.47149529000001</v>
      </c>
      <c r="BA24" s="275">
        <v>565.84085469000001</v>
      </c>
      <c r="BB24" s="338">
        <v>408.8723</v>
      </c>
      <c r="BC24" s="338">
        <v>236.76570000000001</v>
      </c>
      <c r="BD24" s="338">
        <v>68.643270000000001</v>
      </c>
      <c r="BE24" s="338">
        <v>14.055099999999999</v>
      </c>
      <c r="BF24" s="338">
        <v>24.854880000000001</v>
      </c>
      <c r="BG24" s="338">
        <v>100.1964</v>
      </c>
      <c r="BH24" s="338">
        <v>337.03120000000001</v>
      </c>
      <c r="BI24" s="338">
        <v>609.73450000000003</v>
      </c>
      <c r="BJ24" s="338">
        <v>908.17039999999997</v>
      </c>
      <c r="BK24" s="338">
        <v>885.87180000000001</v>
      </c>
      <c r="BL24" s="338">
        <v>735.19860000000006</v>
      </c>
      <c r="BM24" s="338">
        <v>567.95820000000003</v>
      </c>
      <c r="BN24" s="338">
        <v>406.12130000000002</v>
      </c>
      <c r="BO24" s="338">
        <v>239.4521</v>
      </c>
      <c r="BP24" s="338">
        <v>65.526439999999994</v>
      </c>
      <c r="BQ24" s="338">
        <v>13.33746</v>
      </c>
      <c r="BR24" s="338">
        <v>23.39526</v>
      </c>
      <c r="BS24" s="338">
        <v>100.80159999999999</v>
      </c>
      <c r="BT24" s="338">
        <v>323.87329999999997</v>
      </c>
      <c r="BU24" s="338">
        <v>613.96289999999999</v>
      </c>
      <c r="BV24" s="338">
        <v>892.55709999999999</v>
      </c>
    </row>
    <row r="25" spans="1:74" ht="11.1" customHeight="1" x14ac:dyDescent="0.2">
      <c r="A25" s="9" t="s">
        <v>154</v>
      </c>
      <c r="B25" s="212" t="s">
        <v>564</v>
      </c>
      <c r="C25" s="275">
        <v>574.94313551000005</v>
      </c>
      <c r="D25" s="275">
        <v>499.00241777999997</v>
      </c>
      <c r="E25" s="275">
        <v>460.93989931999999</v>
      </c>
      <c r="F25" s="275">
        <v>347.92554484999999</v>
      </c>
      <c r="G25" s="275">
        <v>191.43176357999999</v>
      </c>
      <c r="H25" s="275">
        <v>82.634826150999999</v>
      </c>
      <c r="I25" s="275">
        <v>17.653691050999999</v>
      </c>
      <c r="J25" s="275">
        <v>19.082677803999999</v>
      </c>
      <c r="K25" s="275">
        <v>55.853938593999999</v>
      </c>
      <c r="L25" s="275">
        <v>206.84592312000001</v>
      </c>
      <c r="M25" s="275">
        <v>394.99222685000001</v>
      </c>
      <c r="N25" s="275">
        <v>603.92820595000001</v>
      </c>
      <c r="O25" s="275">
        <v>563.81853591000004</v>
      </c>
      <c r="P25" s="275">
        <v>484.59879330000001</v>
      </c>
      <c r="Q25" s="275">
        <v>447.55411615999998</v>
      </c>
      <c r="R25" s="275">
        <v>341.28554800000001</v>
      </c>
      <c r="S25" s="275">
        <v>195.01168774999999</v>
      </c>
      <c r="T25" s="275">
        <v>74.014195916000006</v>
      </c>
      <c r="U25" s="275">
        <v>16.938411009999999</v>
      </c>
      <c r="V25" s="275">
        <v>18.944806064000002</v>
      </c>
      <c r="W25" s="275">
        <v>52.495625984</v>
      </c>
      <c r="X25" s="275">
        <v>196.78263000999999</v>
      </c>
      <c r="Y25" s="275">
        <v>403.98807608999999</v>
      </c>
      <c r="Z25" s="275">
        <v>611.71017024000002</v>
      </c>
      <c r="AA25" s="275">
        <v>564.15990273</v>
      </c>
      <c r="AB25" s="275">
        <v>471.67425500000002</v>
      </c>
      <c r="AC25" s="275">
        <v>426.54717106999999</v>
      </c>
      <c r="AD25" s="275">
        <v>327.05605236999997</v>
      </c>
      <c r="AE25" s="275">
        <v>196.64432209</v>
      </c>
      <c r="AF25" s="275">
        <v>73.963239082000001</v>
      </c>
      <c r="AG25" s="275">
        <v>17.679294532</v>
      </c>
      <c r="AH25" s="275">
        <v>17.604400559999998</v>
      </c>
      <c r="AI25" s="275">
        <v>53.386557033999999</v>
      </c>
      <c r="AJ25" s="275">
        <v>192.84218024</v>
      </c>
      <c r="AK25" s="275">
        <v>397.32001701000002</v>
      </c>
      <c r="AL25" s="275">
        <v>615.54992845000004</v>
      </c>
      <c r="AM25" s="275">
        <v>563.49629350999999</v>
      </c>
      <c r="AN25" s="275">
        <v>472.51483100000002</v>
      </c>
      <c r="AO25" s="275">
        <v>428.54674132999997</v>
      </c>
      <c r="AP25" s="275">
        <v>325.45527264999998</v>
      </c>
      <c r="AQ25" s="275">
        <v>195.74004006000001</v>
      </c>
      <c r="AR25" s="275">
        <v>71.214041339000005</v>
      </c>
      <c r="AS25" s="275">
        <v>17.790741128000001</v>
      </c>
      <c r="AT25" s="275">
        <v>16.271623215000002</v>
      </c>
      <c r="AU25" s="275">
        <v>49.631357311000002</v>
      </c>
      <c r="AV25" s="275">
        <v>186.52740731</v>
      </c>
      <c r="AW25" s="275">
        <v>395.00005970000001</v>
      </c>
      <c r="AX25" s="275">
        <v>600.25293893000003</v>
      </c>
      <c r="AY25" s="275">
        <v>542.16679930999999</v>
      </c>
      <c r="AZ25" s="275">
        <v>471.32285622000001</v>
      </c>
      <c r="BA25" s="275">
        <v>430.78453908</v>
      </c>
      <c r="BB25" s="338">
        <v>318.91730000000001</v>
      </c>
      <c r="BC25" s="338">
        <v>192.86689999999999</v>
      </c>
      <c r="BD25" s="338">
        <v>69.867369999999994</v>
      </c>
      <c r="BE25" s="338">
        <v>16.414840000000002</v>
      </c>
      <c r="BF25" s="338">
        <v>15.59524</v>
      </c>
      <c r="BG25" s="338">
        <v>50.51144</v>
      </c>
      <c r="BH25" s="338">
        <v>186.6377</v>
      </c>
      <c r="BI25" s="338">
        <v>397.50720000000001</v>
      </c>
      <c r="BJ25" s="338">
        <v>590.04759999999999</v>
      </c>
      <c r="BK25" s="338">
        <v>542.79679999999996</v>
      </c>
      <c r="BL25" s="338">
        <v>481.96679999999998</v>
      </c>
      <c r="BM25" s="338">
        <v>425.81819999999999</v>
      </c>
      <c r="BN25" s="338">
        <v>315.62029999999999</v>
      </c>
      <c r="BO25" s="338">
        <v>195.48740000000001</v>
      </c>
      <c r="BP25" s="338">
        <v>67.536169999999998</v>
      </c>
      <c r="BQ25" s="338">
        <v>17.476289999999999</v>
      </c>
      <c r="BR25" s="338">
        <v>15.43014</v>
      </c>
      <c r="BS25" s="338">
        <v>51.170079999999999</v>
      </c>
      <c r="BT25" s="338">
        <v>180.92840000000001</v>
      </c>
      <c r="BU25" s="338">
        <v>397.55419999999998</v>
      </c>
      <c r="BV25" s="338">
        <v>582.89120000000003</v>
      </c>
    </row>
    <row r="26" spans="1:74" ht="11.1" customHeight="1" x14ac:dyDescent="0.2">
      <c r="A26" s="9" t="s">
        <v>155</v>
      </c>
      <c r="B26" s="212" t="s">
        <v>592</v>
      </c>
      <c r="C26" s="275">
        <v>866.04140172999996</v>
      </c>
      <c r="D26" s="275">
        <v>737.13595400999998</v>
      </c>
      <c r="E26" s="275">
        <v>579.39236411000002</v>
      </c>
      <c r="F26" s="275">
        <v>317.50417220999998</v>
      </c>
      <c r="G26" s="275">
        <v>143.95408022000001</v>
      </c>
      <c r="H26" s="275">
        <v>31.431434791000001</v>
      </c>
      <c r="I26" s="275">
        <v>6.9340141886</v>
      </c>
      <c r="J26" s="275">
        <v>11.034262418999999</v>
      </c>
      <c r="K26" s="275">
        <v>58.687005882999998</v>
      </c>
      <c r="L26" s="275">
        <v>258.63749310999998</v>
      </c>
      <c r="M26" s="275">
        <v>517.76066442000001</v>
      </c>
      <c r="N26" s="275">
        <v>790.84949093</v>
      </c>
      <c r="O26" s="275">
        <v>869.58410146999995</v>
      </c>
      <c r="P26" s="275">
        <v>756.46489460999999</v>
      </c>
      <c r="Q26" s="275">
        <v>573.07099216999995</v>
      </c>
      <c r="R26" s="275">
        <v>316.01826088000001</v>
      </c>
      <c r="S26" s="275">
        <v>136.59083859</v>
      </c>
      <c r="T26" s="275">
        <v>30.778067424</v>
      </c>
      <c r="U26" s="275">
        <v>7.1533889301000002</v>
      </c>
      <c r="V26" s="275">
        <v>11.337220751</v>
      </c>
      <c r="W26" s="275">
        <v>57.556424059000001</v>
      </c>
      <c r="X26" s="275">
        <v>257.07731899999999</v>
      </c>
      <c r="Y26" s="275">
        <v>514.98192189999997</v>
      </c>
      <c r="Z26" s="275">
        <v>762.64256879000004</v>
      </c>
      <c r="AA26" s="275">
        <v>887.83142263000002</v>
      </c>
      <c r="AB26" s="275">
        <v>746.86211962000004</v>
      </c>
      <c r="AC26" s="275">
        <v>557.77448256000002</v>
      </c>
      <c r="AD26" s="275">
        <v>319.40718449000002</v>
      </c>
      <c r="AE26" s="275">
        <v>137.32367539000001</v>
      </c>
      <c r="AF26" s="275">
        <v>30.253598205999999</v>
      </c>
      <c r="AG26" s="275">
        <v>7.4208936769999996</v>
      </c>
      <c r="AH26" s="275">
        <v>10.823272136</v>
      </c>
      <c r="AI26" s="275">
        <v>52.721879774999998</v>
      </c>
      <c r="AJ26" s="275">
        <v>245.69711523999999</v>
      </c>
      <c r="AK26" s="275">
        <v>509.22360465999998</v>
      </c>
      <c r="AL26" s="275">
        <v>771.73796709999999</v>
      </c>
      <c r="AM26" s="275">
        <v>880.45325579999997</v>
      </c>
      <c r="AN26" s="275">
        <v>717.57499055000005</v>
      </c>
      <c r="AO26" s="275">
        <v>561.99351545000002</v>
      </c>
      <c r="AP26" s="275">
        <v>306.79974269000002</v>
      </c>
      <c r="AQ26" s="275">
        <v>140.88307939000001</v>
      </c>
      <c r="AR26" s="275">
        <v>29.968523426000001</v>
      </c>
      <c r="AS26" s="275">
        <v>7.2905478351999999</v>
      </c>
      <c r="AT26" s="275">
        <v>11.442842531</v>
      </c>
      <c r="AU26" s="275">
        <v>52.151866513000002</v>
      </c>
      <c r="AV26" s="275">
        <v>246.72823450999999</v>
      </c>
      <c r="AW26" s="275">
        <v>506.00175913999999</v>
      </c>
      <c r="AX26" s="275">
        <v>771.74344923000001</v>
      </c>
      <c r="AY26" s="275">
        <v>881.53772987000002</v>
      </c>
      <c r="AZ26" s="275">
        <v>707.08199424999998</v>
      </c>
      <c r="BA26" s="275">
        <v>561.79044437000005</v>
      </c>
      <c r="BB26" s="338">
        <v>315.28440000000001</v>
      </c>
      <c r="BC26" s="338">
        <v>130.57669999999999</v>
      </c>
      <c r="BD26" s="338">
        <v>29.63231</v>
      </c>
      <c r="BE26" s="338">
        <v>6.9246020000000001</v>
      </c>
      <c r="BF26" s="338">
        <v>10.603350000000001</v>
      </c>
      <c r="BG26" s="338">
        <v>50.378309999999999</v>
      </c>
      <c r="BH26" s="338">
        <v>243.65459999999999</v>
      </c>
      <c r="BI26" s="338">
        <v>511.78440000000001</v>
      </c>
      <c r="BJ26" s="338">
        <v>762.22050000000002</v>
      </c>
      <c r="BK26" s="338">
        <v>872.33969999999999</v>
      </c>
      <c r="BL26" s="338">
        <v>709.12580000000003</v>
      </c>
      <c r="BM26" s="338">
        <v>565.41290000000004</v>
      </c>
      <c r="BN26" s="338">
        <v>313.14580000000001</v>
      </c>
      <c r="BO26" s="338">
        <v>130.51920000000001</v>
      </c>
      <c r="BP26" s="338">
        <v>28.186109999999999</v>
      </c>
      <c r="BQ26" s="338">
        <v>6.0664720000000001</v>
      </c>
      <c r="BR26" s="338">
        <v>10.21984</v>
      </c>
      <c r="BS26" s="338">
        <v>49.762230000000002</v>
      </c>
      <c r="BT26" s="338">
        <v>235.0778</v>
      </c>
      <c r="BU26" s="338">
        <v>516.14390000000003</v>
      </c>
      <c r="BV26" s="338">
        <v>752.56029999999998</v>
      </c>
    </row>
    <row r="27" spans="1:74" ht="11.1" customHeight="1" x14ac:dyDescent="0.2">
      <c r="A27" s="8"/>
      <c r="B27" s="193" t="s">
        <v>168</v>
      </c>
      <c r="C27" s="250"/>
      <c r="D27" s="250"/>
      <c r="E27" s="250"/>
      <c r="F27" s="250"/>
      <c r="G27" s="250"/>
      <c r="H27" s="250"/>
      <c r="I27" s="250"/>
      <c r="J27" s="250"/>
      <c r="K27" s="250"/>
      <c r="L27" s="250"/>
      <c r="M27" s="250"/>
      <c r="N27" s="250"/>
      <c r="O27" s="250"/>
      <c r="P27" s="250"/>
      <c r="Q27" s="250"/>
      <c r="R27" s="250"/>
      <c r="S27" s="250"/>
      <c r="T27" s="250"/>
      <c r="U27" s="250"/>
      <c r="V27" s="250"/>
      <c r="W27" s="250"/>
      <c r="X27" s="250"/>
      <c r="Y27" s="250"/>
      <c r="Z27" s="250"/>
      <c r="AA27" s="250"/>
      <c r="AB27" s="250"/>
      <c r="AC27" s="250"/>
      <c r="AD27" s="250"/>
      <c r="AE27" s="250"/>
      <c r="AF27" s="250"/>
      <c r="AG27" s="250"/>
      <c r="AH27" s="250"/>
      <c r="AI27" s="250"/>
      <c r="AJ27" s="250"/>
      <c r="AK27" s="250"/>
      <c r="AL27" s="250"/>
      <c r="AM27" s="250"/>
      <c r="AN27" s="250"/>
      <c r="AO27" s="250"/>
      <c r="AP27" s="250"/>
      <c r="AQ27" s="250"/>
      <c r="AR27" s="250"/>
      <c r="AS27" s="250"/>
      <c r="AT27" s="250"/>
      <c r="AU27" s="250"/>
      <c r="AV27" s="250"/>
      <c r="AW27" s="250"/>
      <c r="AX27" s="250"/>
      <c r="AY27" s="250"/>
      <c r="AZ27" s="249"/>
      <c r="BA27" s="249"/>
      <c r="BB27" s="340"/>
      <c r="BC27" s="340"/>
      <c r="BD27" s="340"/>
      <c r="BE27" s="340"/>
      <c r="BF27" s="340"/>
      <c r="BG27" s="340"/>
      <c r="BH27" s="340"/>
      <c r="BI27" s="340"/>
      <c r="BJ27" s="340"/>
      <c r="BK27" s="340"/>
      <c r="BL27" s="340"/>
      <c r="BM27" s="340"/>
      <c r="BN27" s="340"/>
      <c r="BO27" s="340"/>
      <c r="BP27" s="340"/>
      <c r="BQ27" s="340"/>
      <c r="BR27" s="340"/>
      <c r="BS27" s="340"/>
      <c r="BT27" s="340"/>
      <c r="BU27" s="340"/>
      <c r="BV27" s="340"/>
    </row>
    <row r="28" spans="1:74" ht="11.1" customHeight="1" x14ac:dyDescent="0.2">
      <c r="A28" s="9" t="s">
        <v>40</v>
      </c>
      <c r="B28" s="212" t="s">
        <v>557</v>
      </c>
      <c r="C28" s="275">
        <v>0</v>
      </c>
      <c r="D28" s="275">
        <v>0</v>
      </c>
      <c r="E28" s="275">
        <v>0</v>
      </c>
      <c r="F28" s="275">
        <v>0</v>
      </c>
      <c r="G28" s="275">
        <v>30.885573553</v>
      </c>
      <c r="H28" s="275">
        <v>39.388001977000002</v>
      </c>
      <c r="I28" s="275">
        <v>193.27136335</v>
      </c>
      <c r="J28" s="275">
        <v>205.14169415000001</v>
      </c>
      <c r="K28" s="275">
        <v>86.512203107999994</v>
      </c>
      <c r="L28" s="275">
        <v>0</v>
      </c>
      <c r="M28" s="275">
        <v>0</v>
      </c>
      <c r="N28" s="275">
        <v>0</v>
      </c>
      <c r="O28" s="275">
        <v>0</v>
      </c>
      <c r="P28" s="275">
        <v>0</v>
      </c>
      <c r="Q28" s="275">
        <v>0</v>
      </c>
      <c r="R28" s="275">
        <v>0</v>
      </c>
      <c r="S28" s="275">
        <v>6.9429558889000003</v>
      </c>
      <c r="T28" s="275">
        <v>74.806394003999998</v>
      </c>
      <c r="U28" s="275">
        <v>241.49902243</v>
      </c>
      <c r="V28" s="275">
        <v>241.32741655999999</v>
      </c>
      <c r="W28" s="275">
        <v>61.104844675000002</v>
      </c>
      <c r="X28" s="275">
        <v>0</v>
      </c>
      <c r="Y28" s="275">
        <v>0</v>
      </c>
      <c r="Z28" s="275">
        <v>0</v>
      </c>
      <c r="AA28" s="275">
        <v>0</v>
      </c>
      <c r="AB28" s="275">
        <v>0</v>
      </c>
      <c r="AC28" s="275">
        <v>0</v>
      </c>
      <c r="AD28" s="275">
        <v>0</v>
      </c>
      <c r="AE28" s="275">
        <v>3.0809232279000001</v>
      </c>
      <c r="AF28" s="275">
        <v>72.278927572000001</v>
      </c>
      <c r="AG28" s="275">
        <v>169.77802471000001</v>
      </c>
      <c r="AH28" s="275">
        <v>128.22697536000001</v>
      </c>
      <c r="AI28" s="275">
        <v>66.371710265999994</v>
      </c>
      <c r="AJ28" s="275">
        <v>10.655799144</v>
      </c>
      <c r="AK28" s="275">
        <v>0</v>
      </c>
      <c r="AL28" s="275">
        <v>0</v>
      </c>
      <c r="AM28" s="275">
        <v>0</v>
      </c>
      <c r="AN28" s="275">
        <v>0</v>
      </c>
      <c r="AO28" s="275">
        <v>0</v>
      </c>
      <c r="AP28" s="275">
        <v>0</v>
      </c>
      <c r="AQ28" s="275">
        <v>23.75538783</v>
      </c>
      <c r="AR28" s="275">
        <v>53.905483859999997</v>
      </c>
      <c r="AS28" s="275">
        <v>250.21421205999999</v>
      </c>
      <c r="AT28" s="275">
        <v>261.63619683000002</v>
      </c>
      <c r="AU28" s="275">
        <v>61.143582338999998</v>
      </c>
      <c r="AV28" s="275">
        <v>0</v>
      </c>
      <c r="AW28" s="275">
        <v>0</v>
      </c>
      <c r="AX28" s="275">
        <v>0</v>
      </c>
      <c r="AY28" s="275">
        <v>0</v>
      </c>
      <c r="AZ28" s="275">
        <v>0</v>
      </c>
      <c r="BA28" s="275">
        <v>0</v>
      </c>
      <c r="BB28" s="338">
        <v>0</v>
      </c>
      <c r="BC28" s="338">
        <v>10.622196783</v>
      </c>
      <c r="BD28" s="338">
        <v>83.325550272000001</v>
      </c>
      <c r="BE28" s="338">
        <v>213.05188916</v>
      </c>
      <c r="BF28" s="338">
        <v>175.19032494000001</v>
      </c>
      <c r="BG28" s="338">
        <v>29.950838347000001</v>
      </c>
      <c r="BH28" s="338">
        <v>1.8633811229999999</v>
      </c>
      <c r="BI28" s="338">
        <v>0</v>
      </c>
      <c r="BJ28" s="338">
        <v>0</v>
      </c>
      <c r="BK28" s="338">
        <v>0</v>
      </c>
      <c r="BL28" s="338">
        <v>0</v>
      </c>
      <c r="BM28" s="338">
        <v>0</v>
      </c>
      <c r="BN28" s="338">
        <v>0</v>
      </c>
      <c r="BO28" s="338">
        <v>7.7436849643999999</v>
      </c>
      <c r="BP28" s="338">
        <v>73.746350117000006</v>
      </c>
      <c r="BQ28" s="338">
        <v>213.04845487</v>
      </c>
      <c r="BR28" s="338">
        <v>175.18959495999999</v>
      </c>
      <c r="BS28" s="338">
        <v>29.945817839</v>
      </c>
      <c r="BT28" s="338">
        <v>1.8629977504999999</v>
      </c>
      <c r="BU28" s="338">
        <v>0</v>
      </c>
      <c r="BV28" s="338">
        <v>0</v>
      </c>
    </row>
    <row r="29" spans="1:74" ht="11.1" customHeight="1" x14ac:dyDescent="0.2">
      <c r="A29" s="9" t="s">
        <v>41</v>
      </c>
      <c r="B29" s="212" t="s">
        <v>590</v>
      </c>
      <c r="C29" s="275">
        <v>0</v>
      </c>
      <c r="D29" s="275">
        <v>0</v>
      </c>
      <c r="E29" s="275">
        <v>0</v>
      </c>
      <c r="F29" s="275">
        <v>0</v>
      </c>
      <c r="G29" s="275">
        <v>72.226827244000006</v>
      </c>
      <c r="H29" s="275">
        <v>113.97936853</v>
      </c>
      <c r="I29" s="275">
        <v>249.88784000999999</v>
      </c>
      <c r="J29" s="275">
        <v>229.90576689</v>
      </c>
      <c r="K29" s="275">
        <v>136.06828929</v>
      </c>
      <c r="L29" s="275">
        <v>0.85909544980999997</v>
      </c>
      <c r="M29" s="275">
        <v>0</v>
      </c>
      <c r="N29" s="275">
        <v>0.85921807508000003</v>
      </c>
      <c r="O29" s="275">
        <v>0</v>
      </c>
      <c r="P29" s="275">
        <v>0</v>
      </c>
      <c r="Q29" s="275">
        <v>0</v>
      </c>
      <c r="R29" s="275">
        <v>0</v>
      </c>
      <c r="S29" s="275">
        <v>16.98037682</v>
      </c>
      <c r="T29" s="275">
        <v>129.23104885999999</v>
      </c>
      <c r="U29" s="275">
        <v>310.10286114000002</v>
      </c>
      <c r="V29" s="275">
        <v>311.8801292</v>
      </c>
      <c r="W29" s="275">
        <v>114.04017343</v>
      </c>
      <c r="X29" s="275">
        <v>5.5743469754000001</v>
      </c>
      <c r="Y29" s="275">
        <v>0</v>
      </c>
      <c r="Z29" s="275">
        <v>0</v>
      </c>
      <c r="AA29" s="275">
        <v>0</v>
      </c>
      <c r="AB29" s="275">
        <v>0</v>
      </c>
      <c r="AC29" s="275">
        <v>0</v>
      </c>
      <c r="AD29" s="275">
        <v>2.1954360908999999</v>
      </c>
      <c r="AE29" s="275">
        <v>14.347534961999999</v>
      </c>
      <c r="AF29" s="275">
        <v>122.51466078999999</v>
      </c>
      <c r="AG29" s="275">
        <v>250.94517281</v>
      </c>
      <c r="AH29" s="275">
        <v>162.09675583999999</v>
      </c>
      <c r="AI29" s="275">
        <v>86.942836231000001</v>
      </c>
      <c r="AJ29" s="275">
        <v>21.578846702</v>
      </c>
      <c r="AK29" s="275">
        <v>0</v>
      </c>
      <c r="AL29" s="275">
        <v>0</v>
      </c>
      <c r="AM29" s="275">
        <v>0</v>
      </c>
      <c r="AN29" s="275">
        <v>0</v>
      </c>
      <c r="AO29" s="275">
        <v>0</v>
      </c>
      <c r="AP29" s="275">
        <v>0</v>
      </c>
      <c r="AQ29" s="275">
        <v>64.351928403000002</v>
      </c>
      <c r="AR29" s="275">
        <v>110.76658381999999</v>
      </c>
      <c r="AS29" s="275">
        <v>286.49232455999999</v>
      </c>
      <c r="AT29" s="275">
        <v>297.63972288999997</v>
      </c>
      <c r="AU29" s="275">
        <v>121.77127299</v>
      </c>
      <c r="AV29" s="275">
        <v>3.7019162497</v>
      </c>
      <c r="AW29" s="275">
        <v>0</v>
      </c>
      <c r="AX29" s="275">
        <v>0</v>
      </c>
      <c r="AY29" s="275">
        <v>0</v>
      </c>
      <c r="AZ29" s="275">
        <v>0</v>
      </c>
      <c r="BA29" s="275">
        <v>0</v>
      </c>
      <c r="BB29" s="338">
        <v>0.21639418737999999</v>
      </c>
      <c r="BC29" s="338">
        <v>30.234108962000001</v>
      </c>
      <c r="BD29" s="338">
        <v>131.55781586000001</v>
      </c>
      <c r="BE29" s="338">
        <v>260.67316470999998</v>
      </c>
      <c r="BF29" s="338">
        <v>217.09048161000001</v>
      </c>
      <c r="BG29" s="338">
        <v>60.190283149000003</v>
      </c>
      <c r="BH29" s="338">
        <v>4.6107224529000002</v>
      </c>
      <c r="BI29" s="338">
        <v>0</v>
      </c>
      <c r="BJ29" s="338">
        <v>0</v>
      </c>
      <c r="BK29" s="338">
        <v>0</v>
      </c>
      <c r="BL29" s="338">
        <v>0</v>
      </c>
      <c r="BM29" s="338">
        <v>0</v>
      </c>
      <c r="BN29" s="338">
        <v>0</v>
      </c>
      <c r="BO29" s="338">
        <v>25.597619311999999</v>
      </c>
      <c r="BP29" s="338">
        <v>125.75394584999999</v>
      </c>
      <c r="BQ29" s="338">
        <v>260.71300559000002</v>
      </c>
      <c r="BR29" s="338">
        <v>217.12243923</v>
      </c>
      <c r="BS29" s="338">
        <v>60.208508623</v>
      </c>
      <c r="BT29" s="338">
        <v>4.6136188945000001</v>
      </c>
      <c r="BU29" s="338">
        <v>0</v>
      </c>
      <c r="BV29" s="338">
        <v>0</v>
      </c>
    </row>
    <row r="30" spans="1:74" ht="11.1" customHeight="1" x14ac:dyDescent="0.2">
      <c r="A30" s="9" t="s">
        <v>42</v>
      </c>
      <c r="B30" s="212" t="s">
        <v>558</v>
      </c>
      <c r="C30" s="275">
        <v>0</v>
      </c>
      <c r="D30" s="275">
        <v>0</v>
      </c>
      <c r="E30" s="275">
        <v>0</v>
      </c>
      <c r="F30" s="275">
        <v>1.1075530669</v>
      </c>
      <c r="G30" s="275">
        <v>81.825603196000003</v>
      </c>
      <c r="H30" s="275">
        <v>138.82570633</v>
      </c>
      <c r="I30" s="275">
        <v>202.10770034000001</v>
      </c>
      <c r="J30" s="275">
        <v>169.42162737000001</v>
      </c>
      <c r="K30" s="275">
        <v>127.19523875</v>
      </c>
      <c r="L30" s="275">
        <v>7.2144531248000003</v>
      </c>
      <c r="M30" s="275">
        <v>0</v>
      </c>
      <c r="N30" s="275">
        <v>1.5511025104</v>
      </c>
      <c r="O30" s="275">
        <v>0</v>
      </c>
      <c r="P30" s="275">
        <v>0</v>
      </c>
      <c r="Q30" s="275">
        <v>3.4717411365999999</v>
      </c>
      <c r="R30" s="275">
        <v>0.68974891281999995</v>
      </c>
      <c r="S30" s="275">
        <v>42.417379189999998</v>
      </c>
      <c r="T30" s="275">
        <v>187.82979028</v>
      </c>
      <c r="U30" s="275">
        <v>276.68378278</v>
      </c>
      <c r="V30" s="275">
        <v>296.76803274999997</v>
      </c>
      <c r="W30" s="275">
        <v>130.91972317</v>
      </c>
      <c r="X30" s="275">
        <v>18.753756658</v>
      </c>
      <c r="Y30" s="275">
        <v>0</v>
      </c>
      <c r="Z30" s="275">
        <v>0</v>
      </c>
      <c r="AA30" s="275">
        <v>0</v>
      </c>
      <c r="AB30" s="275">
        <v>0</v>
      </c>
      <c r="AC30" s="275">
        <v>0.55696032370000004</v>
      </c>
      <c r="AD30" s="275">
        <v>6.5869906108</v>
      </c>
      <c r="AE30" s="275">
        <v>36.783381994000003</v>
      </c>
      <c r="AF30" s="275">
        <v>167.08575171999999</v>
      </c>
      <c r="AG30" s="275">
        <v>242.0262175</v>
      </c>
      <c r="AH30" s="275">
        <v>147.73058947999999</v>
      </c>
      <c r="AI30" s="275">
        <v>92.281518461999994</v>
      </c>
      <c r="AJ30" s="275">
        <v>15.670002796</v>
      </c>
      <c r="AK30" s="275">
        <v>0</v>
      </c>
      <c r="AL30" s="275">
        <v>0</v>
      </c>
      <c r="AM30" s="275">
        <v>0</v>
      </c>
      <c r="AN30" s="275">
        <v>0</v>
      </c>
      <c r="AO30" s="275">
        <v>0</v>
      </c>
      <c r="AP30" s="275">
        <v>0</v>
      </c>
      <c r="AQ30" s="275">
        <v>140.35170891999999</v>
      </c>
      <c r="AR30" s="275">
        <v>191.9932187</v>
      </c>
      <c r="AS30" s="275">
        <v>257.95102829000001</v>
      </c>
      <c r="AT30" s="275">
        <v>257.96481485999999</v>
      </c>
      <c r="AU30" s="275">
        <v>122.12580832</v>
      </c>
      <c r="AV30" s="275">
        <v>4.0068462968</v>
      </c>
      <c r="AW30" s="275">
        <v>0</v>
      </c>
      <c r="AX30" s="275">
        <v>0</v>
      </c>
      <c r="AY30" s="275">
        <v>0</v>
      </c>
      <c r="AZ30" s="275">
        <v>0</v>
      </c>
      <c r="BA30" s="275">
        <v>0</v>
      </c>
      <c r="BB30" s="338">
        <v>1.4899022963999999</v>
      </c>
      <c r="BC30" s="338">
        <v>53.616973373</v>
      </c>
      <c r="BD30" s="338">
        <v>154.90506488</v>
      </c>
      <c r="BE30" s="338">
        <v>247.77581717000001</v>
      </c>
      <c r="BF30" s="338">
        <v>209.20479279</v>
      </c>
      <c r="BG30" s="338">
        <v>66.050494756000006</v>
      </c>
      <c r="BH30" s="338">
        <v>6.8216088257000003</v>
      </c>
      <c r="BI30" s="338">
        <v>0</v>
      </c>
      <c r="BJ30" s="338">
        <v>0</v>
      </c>
      <c r="BK30" s="338">
        <v>0</v>
      </c>
      <c r="BL30" s="338">
        <v>0</v>
      </c>
      <c r="BM30" s="338">
        <v>0.41330794541999999</v>
      </c>
      <c r="BN30" s="338">
        <v>2.1516704259999999</v>
      </c>
      <c r="BO30" s="338">
        <v>57.989076402999999</v>
      </c>
      <c r="BP30" s="338">
        <v>161.94685738000001</v>
      </c>
      <c r="BQ30" s="338">
        <v>247.75362691999999</v>
      </c>
      <c r="BR30" s="338">
        <v>209.18536886999999</v>
      </c>
      <c r="BS30" s="338">
        <v>66.042214125000001</v>
      </c>
      <c r="BT30" s="338">
        <v>6.8200603782</v>
      </c>
      <c r="BU30" s="338">
        <v>0</v>
      </c>
      <c r="BV30" s="338">
        <v>0</v>
      </c>
    </row>
    <row r="31" spans="1:74" ht="11.1" customHeight="1" x14ac:dyDescent="0.2">
      <c r="A31" s="9" t="s">
        <v>43</v>
      </c>
      <c r="B31" s="212" t="s">
        <v>559</v>
      </c>
      <c r="C31" s="275">
        <v>0</v>
      </c>
      <c r="D31" s="275">
        <v>0</v>
      </c>
      <c r="E31" s="275">
        <v>2.8835280406999999</v>
      </c>
      <c r="F31" s="275">
        <v>8.4744751255999997</v>
      </c>
      <c r="G31" s="275">
        <v>55.418771206999999</v>
      </c>
      <c r="H31" s="275">
        <v>202.61724751</v>
      </c>
      <c r="I31" s="275">
        <v>289.27027613000001</v>
      </c>
      <c r="J31" s="275">
        <v>202.21092727999999</v>
      </c>
      <c r="K31" s="275">
        <v>168.07642204999999</v>
      </c>
      <c r="L31" s="275">
        <v>12.923028451</v>
      </c>
      <c r="M31" s="275">
        <v>0</v>
      </c>
      <c r="N31" s="275">
        <v>0</v>
      </c>
      <c r="O31" s="275">
        <v>0</v>
      </c>
      <c r="P31" s="275">
        <v>7.6341928968999995E-2</v>
      </c>
      <c r="Q31" s="275">
        <v>9.5589848929999999</v>
      </c>
      <c r="R31" s="275">
        <v>7.7980476466999997</v>
      </c>
      <c r="S31" s="275">
        <v>48.685622807000001</v>
      </c>
      <c r="T31" s="275">
        <v>263.33601467</v>
      </c>
      <c r="U31" s="275">
        <v>306.13337536</v>
      </c>
      <c r="V31" s="275">
        <v>268.51084376</v>
      </c>
      <c r="W31" s="275">
        <v>138.22985774</v>
      </c>
      <c r="X31" s="275">
        <v>28.477971645</v>
      </c>
      <c r="Y31" s="275">
        <v>1.9849005594</v>
      </c>
      <c r="Z31" s="275">
        <v>0</v>
      </c>
      <c r="AA31" s="275">
        <v>0</v>
      </c>
      <c r="AB31" s="275">
        <v>2.9690610143999998</v>
      </c>
      <c r="AC31" s="275">
        <v>5.7265451423</v>
      </c>
      <c r="AD31" s="275">
        <v>8.7276304955999997</v>
      </c>
      <c r="AE31" s="275">
        <v>50.603526295999998</v>
      </c>
      <c r="AF31" s="275">
        <v>205.55389360999999</v>
      </c>
      <c r="AG31" s="275">
        <v>330.50507388</v>
      </c>
      <c r="AH31" s="275">
        <v>165.70470840999999</v>
      </c>
      <c r="AI31" s="275">
        <v>126.92809807</v>
      </c>
      <c r="AJ31" s="275">
        <v>13.999752282999999</v>
      </c>
      <c r="AK31" s="275">
        <v>0</v>
      </c>
      <c r="AL31" s="275">
        <v>0</v>
      </c>
      <c r="AM31" s="275">
        <v>0</v>
      </c>
      <c r="AN31" s="275">
        <v>0</v>
      </c>
      <c r="AO31" s="275">
        <v>1.8141191537000001</v>
      </c>
      <c r="AP31" s="275">
        <v>0</v>
      </c>
      <c r="AQ31" s="275">
        <v>167.78326324</v>
      </c>
      <c r="AR31" s="275">
        <v>272.23401601</v>
      </c>
      <c r="AS31" s="275">
        <v>303.20267583999998</v>
      </c>
      <c r="AT31" s="275">
        <v>257.60306709999998</v>
      </c>
      <c r="AU31" s="275">
        <v>123.90630689</v>
      </c>
      <c r="AV31" s="275">
        <v>5.7916834040999996</v>
      </c>
      <c r="AW31" s="275">
        <v>0</v>
      </c>
      <c r="AX31" s="275">
        <v>0</v>
      </c>
      <c r="AY31" s="275">
        <v>0</v>
      </c>
      <c r="AZ31" s="275">
        <v>0</v>
      </c>
      <c r="BA31" s="275">
        <v>0</v>
      </c>
      <c r="BB31" s="338">
        <v>5.9695858191999998</v>
      </c>
      <c r="BC31" s="338">
        <v>59.185237381</v>
      </c>
      <c r="BD31" s="338">
        <v>181.58088624000001</v>
      </c>
      <c r="BE31" s="338">
        <v>299.60549437999998</v>
      </c>
      <c r="BF31" s="338">
        <v>260.23112252999999</v>
      </c>
      <c r="BG31" s="338">
        <v>93.374026423999993</v>
      </c>
      <c r="BH31" s="338">
        <v>10.033133887</v>
      </c>
      <c r="BI31" s="338">
        <v>0.28595966497000003</v>
      </c>
      <c r="BJ31" s="338">
        <v>0</v>
      </c>
      <c r="BK31" s="338">
        <v>0</v>
      </c>
      <c r="BL31" s="338">
        <v>0</v>
      </c>
      <c r="BM31" s="338">
        <v>3.4131083556999999</v>
      </c>
      <c r="BN31" s="338">
        <v>7.3553242648000001</v>
      </c>
      <c r="BO31" s="338">
        <v>68.614865903999998</v>
      </c>
      <c r="BP31" s="338">
        <v>192.96892713</v>
      </c>
      <c r="BQ31" s="338">
        <v>299.48443542000001</v>
      </c>
      <c r="BR31" s="338">
        <v>260.10461908000002</v>
      </c>
      <c r="BS31" s="338">
        <v>93.303604992999993</v>
      </c>
      <c r="BT31" s="338">
        <v>10.021341448999999</v>
      </c>
      <c r="BU31" s="338">
        <v>0.28560420797000002</v>
      </c>
      <c r="BV31" s="338">
        <v>0</v>
      </c>
    </row>
    <row r="32" spans="1:74" ht="11.1" customHeight="1" x14ac:dyDescent="0.2">
      <c r="A32" s="9" t="s">
        <v>346</v>
      </c>
      <c r="B32" s="212" t="s">
        <v>591</v>
      </c>
      <c r="C32" s="275">
        <v>33.635107714999997</v>
      </c>
      <c r="D32" s="275">
        <v>18.868532166000001</v>
      </c>
      <c r="E32" s="275">
        <v>84.116493966999997</v>
      </c>
      <c r="F32" s="275">
        <v>130.59197232</v>
      </c>
      <c r="G32" s="275">
        <v>241.9235793</v>
      </c>
      <c r="H32" s="275">
        <v>394.22643615999999</v>
      </c>
      <c r="I32" s="275">
        <v>456.4088673</v>
      </c>
      <c r="J32" s="275">
        <v>410.57270103000002</v>
      </c>
      <c r="K32" s="275">
        <v>295.68785131999999</v>
      </c>
      <c r="L32" s="275">
        <v>135.14402772</v>
      </c>
      <c r="M32" s="275">
        <v>103.0336514</v>
      </c>
      <c r="N32" s="275">
        <v>100.07029300000001</v>
      </c>
      <c r="O32" s="275">
        <v>24.853209645</v>
      </c>
      <c r="P32" s="275">
        <v>23.507667662999999</v>
      </c>
      <c r="Q32" s="275">
        <v>89.094292035999999</v>
      </c>
      <c r="R32" s="275">
        <v>87.143086300999997</v>
      </c>
      <c r="S32" s="275">
        <v>185.46004654000001</v>
      </c>
      <c r="T32" s="275">
        <v>379.00881994000002</v>
      </c>
      <c r="U32" s="275">
        <v>509.27693476000002</v>
      </c>
      <c r="V32" s="275">
        <v>483.89555753000002</v>
      </c>
      <c r="W32" s="275">
        <v>352.06947611999999</v>
      </c>
      <c r="X32" s="275">
        <v>156.52208174</v>
      </c>
      <c r="Y32" s="275">
        <v>56.078919466000002</v>
      </c>
      <c r="Z32" s="275">
        <v>65.369463565999993</v>
      </c>
      <c r="AA32" s="275">
        <v>50.241765428999997</v>
      </c>
      <c r="AB32" s="275">
        <v>54.550198404</v>
      </c>
      <c r="AC32" s="275">
        <v>56.016272887</v>
      </c>
      <c r="AD32" s="275">
        <v>123.92822094</v>
      </c>
      <c r="AE32" s="275">
        <v>212.52058951000001</v>
      </c>
      <c r="AF32" s="275">
        <v>337.03981163999998</v>
      </c>
      <c r="AG32" s="275">
        <v>468.55924642999997</v>
      </c>
      <c r="AH32" s="275">
        <v>406.186442</v>
      </c>
      <c r="AI32" s="275">
        <v>281.81230346000001</v>
      </c>
      <c r="AJ32" s="275">
        <v>158.75795726999999</v>
      </c>
      <c r="AK32" s="275">
        <v>66.433672951000005</v>
      </c>
      <c r="AL32" s="275">
        <v>38.217569468999997</v>
      </c>
      <c r="AM32" s="275">
        <v>21.235060111999999</v>
      </c>
      <c r="AN32" s="275">
        <v>81.337279159999994</v>
      </c>
      <c r="AO32" s="275">
        <v>34.472903715000001</v>
      </c>
      <c r="AP32" s="275">
        <v>78.321619076999994</v>
      </c>
      <c r="AQ32" s="275">
        <v>263.58277311000001</v>
      </c>
      <c r="AR32" s="275">
        <v>383.74766460000001</v>
      </c>
      <c r="AS32" s="275">
        <v>439.68661436999997</v>
      </c>
      <c r="AT32" s="275">
        <v>437.76866745000001</v>
      </c>
      <c r="AU32" s="275">
        <v>390.57730243999998</v>
      </c>
      <c r="AV32" s="275">
        <v>176.57458904000001</v>
      </c>
      <c r="AW32" s="275">
        <v>65.602008669</v>
      </c>
      <c r="AX32" s="275">
        <v>38.451607383000002</v>
      </c>
      <c r="AY32" s="275">
        <v>30.180599031</v>
      </c>
      <c r="AZ32" s="275">
        <v>68.270510518999998</v>
      </c>
      <c r="BA32" s="275">
        <v>53.937665848000002</v>
      </c>
      <c r="BB32" s="338">
        <v>80.327034534999996</v>
      </c>
      <c r="BC32" s="338">
        <v>211.05654497</v>
      </c>
      <c r="BD32" s="338">
        <v>358.86530407999999</v>
      </c>
      <c r="BE32" s="338">
        <v>452.14141063</v>
      </c>
      <c r="BF32" s="338">
        <v>421.27382208</v>
      </c>
      <c r="BG32" s="338">
        <v>274.98496724</v>
      </c>
      <c r="BH32" s="338">
        <v>133.20448967999999</v>
      </c>
      <c r="BI32" s="338">
        <v>57.478574098000003</v>
      </c>
      <c r="BJ32" s="338">
        <v>33.431333621999997</v>
      </c>
      <c r="BK32" s="338">
        <v>31.360882020999998</v>
      </c>
      <c r="BL32" s="338">
        <v>34.764303077000001</v>
      </c>
      <c r="BM32" s="338">
        <v>55.613416590999996</v>
      </c>
      <c r="BN32" s="338">
        <v>81.401989005999994</v>
      </c>
      <c r="BO32" s="338">
        <v>207.34720806000001</v>
      </c>
      <c r="BP32" s="338">
        <v>360.80662253000003</v>
      </c>
      <c r="BQ32" s="338">
        <v>452.36551641</v>
      </c>
      <c r="BR32" s="338">
        <v>421.54424818000001</v>
      </c>
      <c r="BS32" s="338">
        <v>275.36157616000003</v>
      </c>
      <c r="BT32" s="338">
        <v>133.52688325</v>
      </c>
      <c r="BU32" s="338">
        <v>57.649065184999998</v>
      </c>
      <c r="BV32" s="338">
        <v>33.531985216000002</v>
      </c>
    </row>
    <row r="33" spans="1:74" ht="11.1" customHeight="1" x14ac:dyDescent="0.2">
      <c r="A33" s="9" t="s">
        <v>44</v>
      </c>
      <c r="B33" s="212" t="s">
        <v>561</v>
      </c>
      <c r="C33" s="275">
        <v>2.5570516358000002</v>
      </c>
      <c r="D33" s="275">
        <v>0</v>
      </c>
      <c r="E33" s="275">
        <v>20.600273095999999</v>
      </c>
      <c r="F33" s="275">
        <v>52.14483062</v>
      </c>
      <c r="G33" s="275">
        <v>174.79721329</v>
      </c>
      <c r="H33" s="275">
        <v>352.52428119000001</v>
      </c>
      <c r="I33" s="275">
        <v>442.39970366</v>
      </c>
      <c r="J33" s="275">
        <v>339.33326412999998</v>
      </c>
      <c r="K33" s="275">
        <v>235.08474307</v>
      </c>
      <c r="L33" s="275">
        <v>58.758747452000001</v>
      </c>
      <c r="M33" s="275">
        <v>16.053455432</v>
      </c>
      <c r="N33" s="275">
        <v>23.681573358000001</v>
      </c>
      <c r="O33" s="275">
        <v>2.1344087116999999</v>
      </c>
      <c r="P33" s="275">
        <v>3.4377689637</v>
      </c>
      <c r="Q33" s="275">
        <v>36.060391486999997</v>
      </c>
      <c r="R33" s="275">
        <v>37.187026881999998</v>
      </c>
      <c r="S33" s="275">
        <v>124.30985827000001</v>
      </c>
      <c r="T33" s="275">
        <v>371.02973562</v>
      </c>
      <c r="U33" s="275">
        <v>472.86335828</v>
      </c>
      <c r="V33" s="275">
        <v>460.01196464999998</v>
      </c>
      <c r="W33" s="275">
        <v>320.76132347999999</v>
      </c>
      <c r="X33" s="275">
        <v>113.39079606</v>
      </c>
      <c r="Y33" s="275">
        <v>11.888796423000001</v>
      </c>
      <c r="Z33" s="275">
        <v>3.8825800957999999</v>
      </c>
      <c r="AA33" s="275">
        <v>20.071371861999999</v>
      </c>
      <c r="AB33" s="275">
        <v>17.704865224999999</v>
      </c>
      <c r="AC33" s="275">
        <v>27.528652429000001</v>
      </c>
      <c r="AD33" s="275">
        <v>74.245486838999994</v>
      </c>
      <c r="AE33" s="275">
        <v>135.04423675999999</v>
      </c>
      <c r="AF33" s="275">
        <v>272.40457986000001</v>
      </c>
      <c r="AG33" s="275">
        <v>429.74937924</v>
      </c>
      <c r="AH33" s="275">
        <v>340.72889653999999</v>
      </c>
      <c r="AI33" s="275">
        <v>194.17804215000001</v>
      </c>
      <c r="AJ33" s="275">
        <v>65.913513359999996</v>
      </c>
      <c r="AK33" s="275">
        <v>6.2055090127000003</v>
      </c>
      <c r="AL33" s="275">
        <v>1.3942796887</v>
      </c>
      <c r="AM33" s="275">
        <v>0.66833869906999999</v>
      </c>
      <c r="AN33" s="275">
        <v>21.573772623</v>
      </c>
      <c r="AO33" s="275">
        <v>14.791497496</v>
      </c>
      <c r="AP33" s="275">
        <v>7.1621192990000004</v>
      </c>
      <c r="AQ33" s="275">
        <v>267.76690057000002</v>
      </c>
      <c r="AR33" s="275">
        <v>375.82849347000001</v>
      </c>
      <c r="AS33" s="275">
        <v>431.45962928</v>
      </c>
      <c r="AT33" s="275">
        <v>392.76569519999998</v>
      </c>
      <c r="AU33" s="275">
        <v>338.69699355</v>
      </c>
      <c r="AV33" s="275">
        <v>78.037298417000002</v>
      </c>
      <c r="AW33" s="275">
        <v>1.2341063093</v>
      </c>
      <c r="AX33" s="275">
        <v>2.3679629964000002</v>
      </c>
      <c r="AY33" s="275">
        <v>4.678645865</v>
      </c>
      <c r="AZ33" s="275">
        <v>13.442241173999999</v>
      </c>
      <c r="BA33" s="275">
        <v>3.3865198916999999</v>
      </c>
      <c r="BB33" s="338">
        <v>31.868990447000002</v>
      </c>
      <c r="BC33" s="338">
        <v>152.82280345000001</v>
      </c>
      <c r="BD33" s="338">
        <v>311.56122550999999</v>
      </c>
      <c r="BE33" s="338">
        <v>417.81282127999998</v>
      </c>
      <c r="BF33" s="338">
        <v>395.91080750999998</v>
      </c>
      <c r="BG33" s="338">
        <v>215.73142121999999</v>
      </c>
      <c r="BH33" s="338">
        <v>55.303512034000001</v>
      </c>
      <c r="BI33" s="338">
        <v>7.2781507573999997</v>
      </c>
      <c r="BJ33" s="338">
        <v>2.4612511897</v>
      </c>
      <c r="BK33" s="338">
        <v>5.3577880552000003</v>
      </c>
      <c r="BL33" s="338">
        <v>3.9470308902000002</v>
      </c>
      <c r="BM33" s="338">
        <v>18.477250690000002</v>
      </c>
      <c r="BN33" s="338">
        <v>36.775026920999998</v>
      </c>
      <c r="BO33" s="338">
        <v>163.53207302000001</v>
      </c>
      <c r="BP33" s="338">
        <v>328.00234139000003</v>
      </c>
      <c r="BQ33" s="338">
        <v>417.72154215</v>
      </c>
      <c r="BR33" s="338">
        <v>395.81263541999999</v>
      </c>
      <c r="BS33" s="338">
        <v>215.62479819999999</v>
      </c>
      <c r="BT33" s="338">
        <v>55.254438534000002</v>
      </c>
      <c r="BU33" s="338">
        <v>7.2667887994000004</v>
      </c>
      <c r="BV33" s="338">
        <v>2.4558456395000001</v>
      </c>
    </row>
    <row r="34" spans="1:74" ht="11.1" customHeight="1" x14ac:dyDescent="0.2">
      <c r="A34" s="9" t="s">
        <v>45</v>
      </c>
      <c r="B34" s="212" t="s">
        <v>562</v>
      </c>
      <c r="C34" s="275">
        <v>5.3142606674000001</v>
      </c>
      <c r="D34" s="275">
        <v>5.6424688110999996</v>
      </c>
      <c r="E34" s="275">
        <v>39.112841519</v>
      </c>
      <c r="F34" s="275">
        <v>141.27574630000001</v>
      </c>
      <c r="G34" s="275">
        <v>260.39798602000002</v>
      </c>
      <c r="H34" s="275">
        <v>452.88190658000002</v>
      </c>
      <c r="I34" s="275">
        <v>585.82495869000002</v>
      </c>
      <c r="J34" s="275">
        <v>561.89570146000005</v>
      </c>
      <c r="K34" s="275">
        <v>423.87159345999999</v>
      </c>
      <c r="L34" s="275">
        <v>188.0230827</v>
      </c>
      <c r="M34" s="275">
        <v>51.612979463000002</v>
      </c>
      <c r="N34" s="275">
        <v>25.300362225000001</v>
      </c>
      <c r="O34" s="275">
        <v>9.3138819875000003</v>
      </c>
      <c r="P34" s="275">
        <v>25.487654248999998</v>
      </c>
      <c r="Q34" s="275">
        <v>86.033849219999993</v>
      </c>
      <c r="R34" s="275">
        <v>122.66486455</v>
      </c>
      <c r="S34" s="275">
        <v>238.02227607</v>
      </c>
      <c r="T34" s="275">
        <v>475.27245898000001</v>
      </c>
      <c r="U34" s="275">
        <v>620.17778725999995</v>
      </c>
      <c r="V34" s="275">
        <v>547.05454020000002</v>
      </c>
      <c r="W34" s="275">
        <v>429.31285001999998</v>
      </c>
      <c r="X34" s="275">
        <v>232.54339400000001</v>
      </c>
      <c r="Y34" s="275">
        <v>79.814650157000003</v>
      </c>
      <c r="Z34" s="275">
        <v>16.747566708000001</v>
      </c>
      <c r="AA34" s="275">
        <v>35.647986363999998</v>
      </c>
      <c r="AB34" s="275">
        <v>66.886442353000007</v>
      </c>
      <c r="AC34" s="275">
        <v>111.43371793</v>
      </c>
      <c r="AD34" s="275">
        <v>141.30047300000001</v>
      </c>
      <c r="AE34" s="275">
        <v>239.76009336999999</v>
      </c>
      <c r="AF34" s="275">
        <v>445.32209838</v>
      </c>
      <c r="AG34" s="275">
        <v>582.14923980000003</v>
      </c>
      <c r="AH34" s="275">
        <v>508.04237918000001</v>
      </c>
      <c r="AI34" s="275">
        <v>368.35590803999997</v>
      </c>
      <c r="AJ34" s="275">
        <v>145.49974786999999</v>
      </c>
      <c r="AK34" s="275">
        <v>67.424253461999996</v>
      </c>
      <c r="AL34" s="275">
        <v>6.1373030317000001</v>
      </c>
      <c r="AM34" s="275">
        <v>4.4834814155</v>
      </c>
      <c r="AN34" s="275">
        <v>33.267889937</v>
      </c>
      <c r="AO34" s="275">
        <v>87.954249621000002</v>
      </c>
      <c r="AP34" s="275">
        <v>57.003415085999997</v>
      </c>
      <c r="AQ34" s="275">
        <v>395.91109841000002</v>
      </c>
      <c r="AR34" s="275">
        <v>550.06910516999994</v>
      </c>
      <c r="AS34" s="275">
        <v>607.47014639999998</v>
      </c>
      <c r="AT34" s="275">
        <v>565.75551924000001</v>
      </c>
      <c r="AU34" s="275">
        <v>391.63678707000003</v>
      </c>
      <c r="AV34" s="275">
        <v>143.19831055</v>
      </c>
      <c r="AW34" s="275">
        <v>12.535097417999999</v>
      </c>
      <c r="AX34" s="275">
        <v>9.6832029821999992</v>
      </c>
      <c r="AY34" s="275">
        <v>11.913616430999999</v>
      </c>
      <c r="AZ34" s="275">
        <v>23.990488825</v>
      </c>
      <c r="BA34" s="275">
        <v>51.117799755999997</v>
      </c>
      <c r="BB34" s="338">
        <v>103.99639750999999</v>
      </c>
      <c r="BC34" s="338">
        <v>273.64906681000002</v>
      </c>
      <c r="BD34" s="338">
        <v>444.38672907</v>
      </c>
      <c r="BE34" s="338">
        <v>555.24731837000002</v>
      </c>
      <c r="BF34" s="338">
        <v>559.40664892999996</v>
      </c>
      <c r="BG34" s="338">
        <v>364.60105978000001</v>
      </c>
      <c r="BH34" s="338">
        <v>143.17271756</v>
      </c>
      <c r="BI34" s="338">
        <v>39.650574876999997</v>
      </c>
      <c r="BJ34" s="338">
        <v>9.6890492676999997</v>
      </c>
      <c r="BK34" s="338">
        <v>15.306735651</v>
      </c>
      <c r="BL34" s="338">
        <v>18.683537447999999</v>
      </c>
      <c r="BM34" s="338">
        <v>55.746480288000001</v>
      </c>
      <c r="BN34" s="338">
        <v>114.71027060999999</v>
      </c>
      <c r="BO34" s="338">
        <v>291.78369127000002</v>
      </c>
      <c r="BP34" s="338">
        <v>460.17229651999997</v>
      </c>
      <c r="BQ34" s="338">
        <v>555.36315549000005</v>
      </c>
      <c r="BR34" s="338">
        <v>559.54857745000004</v>
      </c>
      <c r="BS34" s="338">
        <v>364.74239710000001</v>
      </c>
      <c r="BT34" s="338">
        <v>143.28553968</v>
      </c>
      <c r="BU34" s="338">
        <v>39.694362116999997</v>
      </c>
      <c r="BV34" s="338">
        <v>9.6949533244000001</v>
      </c>
    </row>
    <row r="35" spans="1:74" ht="11.1" customHeight="1" x14ac:dyDescent="0.2">
      <c r="A35" s="9" t="s">
        <v>48</v>
      </c>
      <c r="B35" s="212" t="s">
        <v>563</v>
      </c>
      <c r="C35" s="275">
        <v>1.6509978559</v>
      </c>
      <c r="D35" s="275">
        <v>11.013729268000001</v>
      </c>
      <c r="E35" s="275">
        <v>31.914326392</v>
      </c>
      <c r="F35" s="275">
        <v>40.314509809999997</v>
      </c>
      <c r="G35" s="275">
        <v>75.225537224999997</v>
      </c>
      <c r="H35" s="275">
        <v>313.32386674000003</v>
      </c>
      <c r="I35" s="275">
        <v>325.33982465999998</v>
      </c>
      <c r="J35" s="275">
        <v>361.78350638000001</v>
      </c>
      <c r="K35" s="275">
        <v>231.28957882</v>
      </c>
      <c r="L35" s="275">
        <v>83.975510080000006</v>
      </c>
      <c r="M35" s="275">
        <v>2.9103859609999998</v>
      </c>
      <c r="N35" s="275">
        <v>0</v>
      </c>
      <c r="O35" s="275">
        <v>0</v>
      </c>
      <c r="P35" s="275">
        <v>10.091136451000001</v>
      </c>
      <c r="Q35" s="275">
        <v>24.157063046000001</v>
      </c>
      <c r="R35" s="275">
        <v>41.958478780999997</v>
      </c>
      <c r="S35" s="275">
        <v>90.283896554999998</v>
      </c>
      <c r="T35" s="275">
        <v>331.20310516000001</v>
      </c>
      <c r="U35" s="275">
        <v>407.81149092999999</v>
      </c>
      <c r="V35" s="275">
        <v>305.37365634999998</v>
      </c>
      <c r="W35" s="275">
        <v>173.48223082999999</v>
      </c>
      <c r="X35" s="275">
        <v>99.185184238999994</v>
      </c>
      <c r="Y35" s="275">
        <v>13.754306958000001</v>
      </c>
      <c r="Z35" s="275">
        <v>0</v>
      </c>
      <c r="AA35" s="275">
        <v>0</v>
      </c>
      <c r="AB35" s="275">
        <v>5.2763458219999997</v>
      </c>
      <c r="AC35" s="275">
        <v>31.543410338000001</v>
      </c>
      <c r="AD35" s="275">
        <v>50.700197500999998</v>
      </c>
      <c r="AE35" s="275">
        <v>109.19897136</v>
      </c>
      <c r="AF35" s="275">
        <v>307.69606218000001</v>
      </c>
      <c r="AG35" s="275">
        <v>414.47921835</v>
      </c>
      <c r="AH35" s="275">
        <v>329.30621067999999</v>
      </c>
      <c r="AI35" s="275">
        <v>177.71211500000001</v>
      </c>
      <c r="AJ35" s="275">
        <v>91.841825756000006</v>
      </c>
      <c r="AK35" s="275">
        <v>29.110962041000001</v>
      </c>
      <c r="AL35" s="275">
        <v>1.1673343487000001</v>
      </c>
      <c r="AM35" s="275">
        <v>4.5346986768999997</v>
      </c>
      <c r="AN35" s="275">
        <v>2.6274494253</v>
      </c>
      <c r="AO35" s="275">
        <v>14.167919309</v>
      </c>
      <c r="AP35" s="275">
        <v>71.056768461000004</v>
      </c>
      <c r="AQ35" s="275">
        <v>137.47420188999999</v>
      </c>
      <c r="AR35" s="275">
        <v>300.4025365</v>
      </c>
      <c r="AS35" s="275">
        <v>416.79619794000001</v>
      </c>
      <c r="AT35" s="275">
        <v>345.44122757999997</v>
      </c>
      <c r="AU35" s="275">
        <v>239.89318865999999</v>
      </c>
      <c r="AV35" s="275">
        <v>45.686561638000001</v>
      </c>
      <c r="AW35" s="275">
        <v>5.4665168038000003</v>
      </c>
      <c r="AX35" s="275">
        <v>0</v>
      </c>
      <c r="AY35" s="275">
        <v>4.3083299869000002E-2</v>
      </c>
      <c r="AZ35" s="275">
        <v>0</v>
      </c>
      <c r="BA35" s="275">
        <v>7.6681005822000001</v>
      </c>
      <c r="BB35" s="338">
        <v>38.613438854000002</v>
      </c>
      <c r="BC35" s="338">
        <v>118.41723903</v>
      </c>
      <c r="BD35" s="338">
        <v>254.75672978</v>
      </c>
      <c r="BE35" s="338">
        <v>383.48883668000002</v>
      </c>
      <c r="BF35" s="338">
        <v>339.46331406000002</v>
      </c>
      <c r="BG35" s="338">
        <v>198.31949763</v>
      </c>
      <c r="BH35" s="338">
        <v>64.571924131000003</v>
      </c>
      <c r="BI35" s="338">
        <v>7.8235165214000002</v>
      </c>
      <c r="BJ35" s="338">
        <v>0.29310480282000001</v>
      </c>
      <c r="BK35" s="338">
        <v>1.3398270219999999</v>
      </c>
      <c r="BL35" s="338">
        <v>3.7674050051000001</v>
      </c>
      <c r="BM35" s="338">
        <v>13.303745054</v>
      </c>
      <c r="BN35" s="338">
        <v>41.296018220000001</v>
      </c>
      <c r="BO35" s="338">
        <v>120.50654830000001</v>
      </c>
      <c r="BP35" s="338">
        <v>252.09636929000001</v>
      </c>
      <c r="BQ35" s="338">
        <v>383.93447400999997</v>
      </c>
      <c r="BR35" s="338">
        <v>339.89461411000002</v>
      </c>
      <c r="BS35" s="338">
        <v>198.64258445999999</v>
      </c>
      <c r="BT35" s="338">
        <v>64.703245433999996</v>
      </c>
      <c r="BU35" s="338">
        <v>7.8399670122999998</v>
      </c>
      <c r="BV35" s="338">
        <v>0.29372629411000001</v>
      </c>
    </row>
    <row r="36" spans="1:74" ht="11.1" customHeight="1" x14ac:dyDescent="0.2">
      <c r="A36" s="9" t="s">
        <v>49</v>
      </c>
      <c r="B36" s="212" t="s">
        <v>564</v>
      </c>
      <c r="C36" s="275">
        <v>10.209076734</v>
      </c>
      <c r="D36" s="275">
        <v>12.758638157</v>
      </c>
      <c r="E36" s="275">
        <v>26.747839280000001</v>
      </c>
      <c r="F36" s="275">
        <v>22.607746077000002</v>
      </c>
      <c r="G36" s="275">
        <v>27.614587457999999</v>
      </c>
      <c r="H36" s="275">
        <v>175.51765735000001</v>
      </c>
      <c r="I36" s="275">
        <v>218.30400125</v>
      </c>
      <c r="J36" s="275">
        <v>260.71811374999999</v>
      </c>
      <c r="K36" s="275">
        <v>193.06385127999999</v>
      </c>
      <c r="L36" s="275">
        <v>97.020145314000004</v>
      </c>
      <c r="M36" s="275">
        <v>12.182879266</v>
      </c>
      <c r="N36" s="275">
        <v>10.414849922</v>
      </c>
      <c r="O36" s="275">
        <v>7.7807610174999997</v>
      </c>
      <c r="P36" s="275">
        <v>15.023209004</v>
      </c>
      <c r="Q36" s="275">
        <v>12.640927573000001</v>
      </c>
      <c r="R36" s="275">
        <v>26.807358308000001</v>
      </c>
      <c r="S36" s="275">
        <v>36.786953103000002</v>
      </c>
      <c r="T36" s="275">
        <v>165.64289742</v>
      </c>
      <c r="U36" s="275">
        <v>235.57085941</v>
      </c>
      <c r="V36" s="275">
        <v>233.82990895</v>
      </c>
      <c r="W36" s="275">
        <v>122.16257524</v>
      </c>
      <c r="X36" s="275">
        <v>47.050893926000001</v>
      </c>
      <c r="Y36" s="275">
        <v>17.119098436000002</v>
      </c>
      <c r="Z36" s="275">
        <v>7.9928919288999998</v>
      </c>
      <c r="AA36" s="275">
        <v>6.9914739310999998</v>
      </c>
      <c r="AB36" s="275">
        <v>6.5827825139999998</v>
      </c>
      <c r="AC36" s="275">
        <v>16.706528728999999</v>
      </c>
      <c r="AD36" s="275">
        <v>24.864292768999999</v>
      </c>
      <c r="AE36" s="275">
        <v>45.641419405000001</v>
      </c>
      <c r="AF36" s="275">
        <v>149.72120802000001</v>
      </c>
      <c r="AG36" s="275">
        <v>283.36511790999998</v>
      </c>
      <c r="AH36" s="275">
        <v>281.36205587000001</v>
      </c>
      <c r="AI36" s="275">
        <v>139.14950594999999</v>
      </c>
      <c r="AJ36" s="275">
        <v>68.438541686999997</v>
      </c>
      <c r="AK36" s="275">
        <v>20.594637981000002</v>
      </c>
      <c r="AL36" s="275">
        <v>9.6906323633000007</v>
      </c>
      <c r="AM36" s="275">
        <v>14.987511660999999</v>
      </c>
      <c r="AN36" s="275">
        <v>7.5379573152999999</v>
      </c>
      <c r="AO36" s="275">
        <v>8.8320944377000004</v>
      </c>
      <c r="AP36" s="275">
        <v>24.51442716</v>
      </c>
      <c r="AQ36" s="275">
        <v>39.184141504999999</v>
      </c>
      <c r="AR36" s="275">
        <v>117.46136924</v>
      </c>
      <c r="AS36" s="275">
        <v>320.75366575999999</v>
      </c>
      <c r="AT36" s="275">
        <v>255.46299191</v>
      </c>
      <c r="AU36" s="275">
        <v>143.15479307000001</v>
      </c>
      <c r="AV36" s="275">
        <v>46.532622766000003</v>
      </c>
      <c r="AW36" s="275">
        <v>16.586274045</v>
      </c>
      <c r="AX36" s="275">
        <v>9.2886069338000006</v>
      </c>
      <c r="AY36" s="275">
        <v>8.2517680057000007</v>
      </c>
      <c r="AZ36" s="275">
        <v>5.4716392923999999</v>
      </c>
      <c r="BA36" s="275">
        <v>9.1997894591999998</v>
      </c>
      <c r="BB36" s="338">
        <v>18.383685196999998</v>
      </c>
      <c r="BC36" s="338">
        <v>46.350998242000003</v>
      </c>
      <c r="BD36" s="338">
        <v>106.31041639</v>
      </c>
      <c r="BE36" s="338">
        <v>231.89692556</v>
      </c>
      <c r="BF36" s="338">
        <v>223.25213622000001</v>
      </c>
      <c r="BG36" s="338">
        <v>136.46444553000001</v>
      </c>
      <c r="BH36" s="338">
        <v>38.606014479000002</v>
      </c>
      <c r="BI36" s="338">
        <v>11.658498803000001</v>
      </c>
      <c r="BJ36" s="338">
        <v>7.9121359862</v>
      </c>
      <c r="BK36" s="338">
        <v>8.3462939247999994</v>
      </c>
      <c r="BL36" s="338">
        <v>7.7568319037000002</v>
      </c>
      <c r="BM36" s="338">
        <v>11.364544712000001</v>
      </c>
      <c r="BN36" s="338">
        <v>18.320865707999999</v>
      </c>
      <c r="BO36" s="338">
        <v>45.161473080999997</v>
      </c>
      <c r="BP36" s="338">
        <v>101.92355764</v>
      </c>
      <c r="BQ36" s="338">
        <v>231.75050823000001</v>
      </c>
      <c r="BR36" s="338">
        <v>223.10818713</v>
      </c>
      <c r="BS36" s="338">
        <v>136.33852145</v>
      </c>
      <c r="BT36" s="338">
        <v>38.534568217999997</v>
      </c>
      <c r="BU36" s="338">
        <v>11.614073345</v>
      </c>
      <c r="BV36" s="338">
        <v>7.8738222058999998</v>
      </c>
    </row>
    <row r="37" spans="1:74" ht="11.1" customHeight="1" x14ac:dyDescent="0.2">
      <c r="A37" s="9" t="s">
        <v>697</v>
      </c>
      <c r="B37" s="212" t="s">
        <v>592</v>
      </c>
      <c r="C37" s="275">
        <v>9.1912730662000008</v>
      </c>
      <c r="D37" s="275">
        <v>7.2802539553000001</v>
      </c>
      <c r="E37" s="275">
        <v>29.397591796</v>
      </c>
      <c r="F37" s="275">
        <v>53.305920749000002</v>
      </c>
      <c r="G37" s="275">
        <v>125.90936273</v>
      </c>
      <c r="H37" s="275">
        <v>255.13202312999999</v>
      </c>
      <c r="I37" s="275">
        <v>336.22825062999999</v>
      </c>
      <c r="J37" s="275">
        <v>315.3513021</v>
      </c>
      <c r="K37" s="275">
        <v>223.28409827999999</v>
      </c>
      <c r="L37" s="275">
        <v>77.058224190000004</v>
      </c>
      <c r="M37" s="275">
        <v>29.77942135</v>
      </c>
      <c r="N37" s="275">
        <v>26.274015476999999</v>
      </c>
      <c r="O37" s="275">
        <v>7.4425918160000002</v>
      </c>
      <c r="P37" s="275">
        <v>11.163289211</v>
      </c>
      <c r="Q37" s="275">
        <v>35.224028476000001</v>
      </c>
      <c r="R37" s="275">
        <v>42.506396702000004</v>
      </c>
      <c r="S37" s="275">
        <v>97.612194105</v>
      </c>
      <c r="T37" s="275">
        <v>270.86649248999998</v>
      </c>
      <c r="U37" s="275">
        <v>383.86723615</v>
      </c>
      <c r="V37" s="275">
        <v>361.96219382999999</v>
      </c>
      <c r="W37" s="275">
        <v>219.28881755</v>
      </c>
      <c r="X37" s="275">
        <v>86.493173079000002</v>
      </c>
      <c r="Y37" s="275">
        <v>25.54959723</v>
      </c>
      <c r="Z37" s="275">
        <v>16.557854432999999</v>
      </c>
      <c r="AA37" s="275">
        <v>16.663148091</v>
      </c>
      <c r="AB37" s="275">
        <v>21.737311948999999</v>
      </c>
      <c r="AC37" s="275">
        <v>31.944089223999999</v>
      </c>
      <c r="AD37" s="275">
        <v>55.953113090999999</v>
      </c>
      <c r="AE37" s="275">
        <v>105.75397253</v>
      </c>
      <c r="AF37" s="275">
        <v>241.40321084000001</v>
      </c>
      <c r="AG37" s="275">
        <v>363.10332433999997</v>
      </c>
      <c r="AH37" s="275">
        <v>292.22535173</v>
      </c>
      <c r="AI37" s="275">
        <v>184.36093647999999</v>
      </c>
      <c r="AJ37" s="275">
        <v>77.792516427999999</v>
      </c>
      <c r="AK37" s="275">
        <v>27.433118869000001</v>
      </c>
      <c r="AL37" s="275">
        <v>10.124252989</v>
      </c>
      <c r="AM37" s="275">
        <v>7.6125559620000001</v>
      </c>
      <c r="AN37" s="275">
        <v>23.007828792000002</v>
      </c>
      <c r="AO37" s="275">
        <v>21.198185588000001</v>
      </c>
      <c r="AP37" s="275">
        <v>32.406626946999999</v>
      </c>
      <c r="AQ37" s="275">
        <v>174.06735624000001</v>
      </c>
      <c r="AR37" s="275">
        <v>269.87517372999997</v>
      </c>
      <c r="AS37" s="275">
        <v>375.88938523000002</v>
      </c>
      <c r="AT37" s="275">
        <v>351.04562874999999</v>
      </c>
      <c r="AU37" s="275">
        <v>231.29790973999999</v>
      </c>
      <c r="AV37" s="275">
        <v>70.001313057000004</v>
      </c>
      <c r="AW37" s="275">
        <v>17.864646236999999</v>
      </c>
      <c r="AX37" s="275">
        <v>10.546035717000001</v>
      </c>
      <c r="AY37" s="275">
        <v>9.1373888698000005</v>
      </c>
      <c r="AZ37" s="275">
        <v>18.312838496000001</v>
      </c>
      <c r="BA37" s="275">
        <v>19.402381993999999</v>
      </c>
      <c r="BB37" s="338">
        <v>37.364405599999998</v>
      </c>
      <c r="BC37" s="338">
        <v>117.37406331</v>
      </c>
      <c r="BD37" s="338">
        <v>235.94066975000001</v>
      </c>
      <c r="BE37" s="338">
        <v>347.83407033999998</v>
      </c>
      <c r="BF37" s="338">
        <v>320.92855175</v>
      </c>
      <c r="BG37" s="338">
        <v>174.62425847</v>
      </c>
      <c r="BH37" s="338">
        <v>61.188096694999999</v>
      </c>
      <c r="BI37" s="338">
        <v>19.394097747</v>
      </c>
      <c r="BJ37" s="338">
        <v>9.3722860719999996</v>
      </c>
      <c r="BK37" s="338">
        <v>9.9748476662000005</v>
      </c>
      <c r="BL37" s="338">
        <v>11.085747676</v>
      </c>
      <c r="BM37" s="338">
        <v>22.320723530999999</v>
      </c>
      <c r="BN37" s="338">
        <v>39.667736208999997</v>
      </c>
      <c r="BO37" s="338">
        <v>120.24886511</v>
      </c>
      <c r="BP37" s="338">
        <v>239.23404163999999</v>
      </c>
      <c r="BQ37" s="338">
        <v>348.20494583999999</v>
      </c>
      <c r="BR37" s="338">
        <v>321.34287637</v>
      </c>
      <c r="BS37" s="338">
        <v>175.05724756999999</v>
      </c>
      <c r="BT37" s="338">
        <v>61.436053651000002</v>
      </c>
      <c r="BU37" s="338">
        <v>19.485837672999999</v>
      </c>
      <c r="BV37" s="338">
        <v>9.4119811585999997</v>
      </c>
    </row>
    <row r="38" spans="1:74" ht="11.1" customHeight="1" x14ac:dyDescent="0.2">
      <c r="A38" s="9"/>
      <c r="B38" s="193" t="s">
        <v>169</v>
      </c>
      <c r="C38" s="249"/>
      <c r="D38" s="249"/>
      <c r="E38" s="249"/>
      <c r="F38" s="249"/>
      <c r="G38" s="249"/>
      <c r="H38" s="249"/>
      <c r="I38" s="249"/>
      <c r="J38" s="249"/>
      <c r="K38" s="249"/>
      <c r="L38" s="249"/>
      <c r="M38" s="249"/>
      <c r="N38" s="249"/>
      <c r="O38" s="249"/>
      <c r="P38" s="249"/>
      <c r="Q38" s="249"/>
      <c r="R38" s="249"/>
      <c r="S38" s="249"/>
      <c r="T38" s="249"/>
      <c r="U38" s="249"/>
      <c r="V38" s="249"/>
      <c r="W38" s="249"/>
      <c r="X38" s="249"/>
      <c r="Y38" s="249"/>
      <c r="Z38" s="249"/>
      <c r="AA38" s="249"/>
      <c r="AB38" s="249"/>
      <c r="AC38" s="249"/>
      <c r="AD38" s="249"/>
      <c r="AE38" s="249"/>
      <c r="AF38" s="249"/>
      <c r="AG38" s="249"/>
      <c r="AH38" s="249"/>
      <c r="AI38" s="249"/>
      <c r="AJ38" s="249"/>
      <c r="AK38" s="249"/>
      <c r="AL38" s="249"/>
      <c r="AM38" s="249"/>
      <c r="AN38" s="249"/>
      <c r="AO38" s="249"/>
      <c r="AP38" s="249"/>
      <c r="AQ38" s="249"/>
      <c r="AR38" s="249"/>
      <c r="AS38" s="249"/>
      <c r="AT38" s="249"/>
      <c r="AU38" s="249"/>
      <c r="AV38" s="249"/>
      <c r="AW38" s="249"/>
      <c r="AX38" s="249"/>
      <c r="AY38" s="249"/>
      <c r="AZ38" s="249"/>
      <c r="BA38" s="249"/>
      <c r="BB38" s="339"/>
      <c r="BC38" s="339"/>
      <c r="BD38" s="339"/>
      <c r="BE38" s="339"/>
      <c r="BF38" s="339"/>
      <c r="BG38" s="339"/>
      <c r="BH38" s="339"/>
      <c r="BI38" s="339"/>
      <c r="BJ38" s="339"/>
      <c r="BK38" s="339"/>
      <c r="BL38" s="339"/>
      <c r="BM38" s="339"/>
      <c r="BN38" s="339"/>
      <c r="BO38" s="339"/>
      <c r="BP38" s="339"/>
      <c r="BQ38" s="339"/>
      <c r="BR38" s="339"/>
      <c r="BS38" s="339"/>
      <c r="BT38" s="339"/>
      <c r="BU38" s="339"/>
      <c r="BV38" s="339"/>
    </row>
    <row r="39" spans="1:74" ht="11.1" customHeight="1" x14ac:dyDescent="0.2">
      <c r="A39" s="9" t="s">
        <v>156</v>
      </c>
      <c r="B39" s="212" t="s">
        <v>557</v>
      </c>
      <c r="C39" s="257">
        <v>0</v>
      </c>
      <c r="D39" s="257">
        <v>0</v>
      </c>
      <c r="E39" s="257">
        <v>0</v>
      </c>
      <c r="F39" s="257">
        <v>0</v>
      </c>
      <c r="G39" s="257">
        <v>8.9527901929000002</v>
      </c>
      <c r="H39" s="257">
        <v>76.127114425000002</v>
      </c>
      <c r="I39" s="257">
        <v>224.66843403999999</v>
      </c>
      <c r="J39" s="257">
        <v>159.00157333999999</v>
      </c>
      <c r="K39" s="257">
        <v>35.350477642000001</v>
      </c>
      <c r="L39" s="257">
        <v>0.76353912150000003</v>
      </c>
      <c r="M39" s="257">
        <v>0</v>
      </c>
      <c r="N39" s="257">
        <v>0</v>
      </c>
      <c r="O39" s="257">
        <v>0</v>
      </c>
      <c r="P39" s="257">
        <v>0</v>
      </c>
      <c r="Q39" s="257">
        <v>0</v>
      </c>
      <c r="R39" s="257">
        <v>0</v>
      </c>
      <c r="S39" s="257">
        <v>12.041347547999999</v>
      </c>
      <c r="T39" s="257">
        <v>68.943966150999998</v>
      </c>
      <c r="U39" s="257">
        <v>223.73556288</v>
      </c>
      <c r="V39" s="257">
        <v>157.21245352</v>
      </c>
      <c r="W39" s="257">
        <v>37.847466173999997</v>
      </c>
      <c r="X39" s="257">
        <v>0.76353912150000003</v>
      </c>
      <c r="Y39" s="257">
        <v>0</v>
      </c>
      <c r="Z39" s="257">
        <v>0</v>
      </c>
      <c r="AA39" s="257">
        <v>0</v>
      </c>
      <c r="AB39" s="257">
        <v>0</v>
      </c>
      <c r="AC39" s="257">
        <v>0</v>
      </c>
      <c r="AD39" s="257">
        <v>0</v>
      </c>
      <c r="AE39" s="257">
        <v>12.298946796999999</v>
      </c>
      <c r="AF39" s="257">
        <v>68.623080318000007</v>
      </c>
      <c r="AG39" s="257">
        <v>222.15983800000001</v>
      </c>
      <c r="AH39" s="257">
        <v>168.29284038</v>
      </c>
      <c r="AI39" s="257">
        <v>42.562255999000001</v>
      </c>
      <c r="AJ39" s="257">
        <v>0.76353912150000003</v>
      </c>
      <c r="AK39" s="257">
        <v>0</v>
      </c>
      <c r="AL39" s="257">
        <v>0</v>
      </c>
      <c r="AM39" s="257">
        <v>0</v>
      </c>
      <c r="AN39" s="257">
        <v>0</v>
      </c>
      <c r="AO39" s="257">
        <v>0</v>
      </c>
      <c r="AP39" s="257">
        <v>0</v>
      </c>
      <c r="AQ39" s="257">
        <v>11.512881243000001</v>
      </c>
      <c r="AR39" s="257">
        <v>69.345564908</v>
      </c>
      <c r="AS39" s="257">
        <v>222.41279129</v>
      </c>
      <c r="AT39" s="257">
        <v>165.70395876000001</v>
      </c>
      <c r="AU39" s="257">
        <v>45.127823378000002</v>
      </c>
      <c r="AV39" s="257">
        <v>1.1635975967000001</v>
      </c>
      <c r="AW39" s="257">
        <v>0</v>
      </c>
      <c r="AX39" s="257">
        <v>0</v>
      </c>
      <c r="AY39" s="257">
        <v>0</v>
      </c>
      <c r="AZ39" s="257">
        <v>0</v>
      </c>
      <c r="BA39" s="257">
        <v>0</v>
      </c>
      <c r="BB39" s="341">
        <v>0</v>
      </c>
      <c r="BC39" s="341">
        <v>13.88842</v>
      </c>
      <c r="BD39" s="341">
        <v>64.836349999999996</v>
      </c>
      <c r="BE39" s="341">
        <v>224.32849999999999</v>
      </c>
      <c r="BF39" s="341">
        <v>181.5986</v>
      </c>
      <c r="BG39" s="341">
        <v>48.304470000000002</v>
      </c>
      <c r="BH39" s="341">
        <v>1.1635979999999999</v>
      </c>
      <c r="BI39" s="341">
        <v>0</v>
      </c>
      <c r="BJ39" s="341">
        <v>0</v>
      </c>
      <c r="BK39" s="341">
        <v>0</v>
      </c>
      <c r="BL39" s="341">
        <v>0</v>
      </c>
      <c r="BM39" s="341">
        <v>0</v>
      </c>
      <c r="BN39" s="341">
        <v>0</v>
      </c>
      <c r="BO39" s="341">
        <v>14.4259</v>
      </c>
      <c r="BP39" s="341">
        <v>70.419520000000006</v>
      </c>
      <c r="BQ39" s="341">
        <v>234.7987</v>
      </c>
      <c r="BR39" s="341">
        <v>179.45949999999999</v>
      </c>
      <c r="BS39" s="341">
        <v>50.122669999999999</v>
      </c>
      <c r="BT39" s="341">
        <v>1.349936</v>
      </c>
      <c r="BU39" s="341">
        <v>0</v>
      </c>
      <c r="BV39" s="341">
        <v>0</v>
      </c>
    </row>
    <row r="40" spans="1:74" ht="11.1" customHeight="1" x14ac:dyDescent="0.2">
      <c r="A40" s="9" t="s">
        <v>157</v>
      </c>
      <c r="B40" s="212" t="s">
        <v>590</v>
      </c>
      <c r="C40" s="257">
        <v>0</v>
      </c>
      <c r="D40" s="257">
        <v>0</v>
      </c>
      <c r="E40" s="257">
        <v>0.19797317445000001</v>
      </c>
      <c r="F40" s="257">
        <v>4.3020099672000003E-2</v>
      </c>
      <c r="G40" s="257">
        <v>28.224401961000002</v>
      </c>
      <c r="H40" s="257">
        <v>139.38439188999999</v>
      </c>
      <c r="I40" s="257">
        <v>276.42469657999999</v>
      </c>
      <c r="J40" s="257">
        <v>211.29388381000001</v>
      </c>
      <c r="K40" s="257">
        <v>69.256730125999994</v>
      </c>
      <c r="L40" s="257">
        <v>5.4791096658000003</v>
      </c>
      <c r="M40" s="257">
        <v>0</v>
      </c>
      <c r="N40" s="257">
        <v>0</v>
      </c>
      <c r="O40" s="257">
        <v>0</v>
      </c>
      <c r="P40" s="257">
        <v>0</v>
      </c>
      <c r="Q40" s="257">
        <v>0.19797317445000001</v>
      </c>
      <c r="R40" s="257">
        <v>4.3020099672000003E-2</v>
      </c>
      <c r="S40" s="257">
        <v>35.165969951999998</v>
      </c>
      <c r="T40" s="257">
        <v>132.44570911</v>
      </c>
      <c r="U40" s="257">
        <v>272.70121308</v>
      </c>
      <c r="V40" s="257">
        <v>204.99403201000001</v>
      </c>
      <c r="W40" s="257">
        <v>70.718976460999997</v>
      </c>
      <c r="X40" s="257">
        <v>5.1695131564999999</v>
      </c>
      <c r="Y40" s="257">
        <v>0</v>
      </c>
      <c r="Z40" s="257">
        <v>8.5921807508000006E-2</v>
      </c>
      <c r="AA40" s="257">
        <v>0</v>
      </c>
      <c r="AB40" s="257">
        <v>0</v>
      </c>
      <c r="AC40" s="257">
        <v>0.19797317445000001</v>
      </c>
      <c r="AD40" s="257">
        <v>4.3020099672000003E-2</v>
      </c>
      <c r="AE40" s="257">
        <v>34.830803756999998</v>
      </c>
      <c r="AF40" s="257">
        <v>133.84390264000001</v>
      </c>
      <c r="AG40" s="257">
        <v>273.67920208999999</v>
      </c>
      <c r="AH40" s="257">
        <v>213.86697751</v>
      </c>
      <c r="AI40" s="257">
        <v>78.783387232999999</v>
      </c>
      <c r="AJ40" s="257">
        <v>5.6624466789000003</v>
      </c>
      <c r="AK40" s="257">
        <v>0</v>
      </c>
      <c r="AL40" s="257">
        <v>8.5921807508000006E-2</v>
      </c>
      <c r="AM40" s="257">
        <v>0</v>
      </c>
      <c r="AN40" s="257">
        <v>0</v>
      </c>
      <c r="AO40" s="257">
        <v>0.19797317445000001</v>
      </c>
      <c r="AP40" s="257">
        <v>0.26256370876000001</v>
      </c>
      <c r="AQ40" s="257">
        <v>32.909489139000002</v>
      </c>
      <c r="AR40" s="257">
        <v>132.68909076</v>
      </c>
      <c r="AS40" s="257">
        <v>278.64391668000002</v>
      </c>
      <c r="AT40" s="257">
        <v>208.57350609</v>
      </c>
      <c r="AU40" s="257">
        <v>79.226749376000001</v>
      </c>
      <c r="AV40" s="257">
        <v>5.1244708448000003</v>
      </c>
      <c r="AW40" s="257">
        <v>0</v>
      </c>
      <c r="AX40" s="257">
        <v>8.5921807508000006E-2</v>
      </c>
      <c r="AY40" s="257">
        <v>0</v>
      </c>
      <c r="AZ40" s="257">
        <v>0</v>
      </c>
      <c r="BA40" s="257">
        <v>0.19797317445000001</v>
      </c>
      <c r="BB40" s="341">
        <v>0.26256370000000001</v>
      </c>
      <c r="BC40" s="341">
        <v>38.77646</v>
      </c>
      <c r="BD40" s="341">
        <v>126.1872</v>
      </c>
      <c r="BE40" s="341">
        <v>280.5102</v>
      </c>
      <c r="BF40" s="341">
        <v>223.82060000000001</v>
      </c>
      <c r="BG40" s="341">
        <v>84.276079999999993</v>
      </c>
      <c r="BH40" s="341">
        <v>5.4301839999999997</v>
      </c>
      <c r="BI40" s="341">
        <v>0</v>
      </c>
      <c r="BJ40" s="341">
        <v>8.5921800000000007E-2</v>
      </c>
      <c r="BK40" s="341">
        <v>0</v>
      </c>
      <c r="BL40" s="341">
        <v>0</v>
      </c>
      <c r="BM40" s="341">
        <v>0.19797319999999999</v>
      </c>
      <c r="BN40" s="341">
        <v>0.28420309999999999</v>
      </c>
      <c r="BO40" s="341">
        <v>39.696120000000001</v>
      </c>
      <c r="BP40" s="341">
        <v>132.0436</v>
      </c>
      <c r="BQ40" s="341">
        <v>291.18150000000003</v>
      </c>
      <c r="BR40" s="341">
        <v>221.8074</v>
      </c>
      <c r="BS40" s="341">
        <v>86.537040000000005</v>
      </c>
      <c r="BT40" s="341">
        <v>5.8267429999999996</v>
      </c>
      <c r="BU40" s="341">
        <v>0</v>
      </c>
      <c r="BV40" s="341">
        <v>8.5921800000000007E-2</v>
      </c>
    </row>
    <row r="41" spans="1:74" ht="11.1" customHeight="1" x14ac:dyDescent="0.2">
      <c r="A41" s="9" t="s">
        <v>158</v>
      </c>
      <c r="B41" s="212" t="s">
        <v>558</v>
      </c>
      <c r="C41" s="257">
        <v>0.1047395297</v>
      </c>
      <c r="D41" s="257">
        <v>0</v>
      </c>
      <c r="E41" s="257">
        <v>2.7363024542000001</v>
      </c>
      <c r="F41" s="257">
        <v>1.8819779593999999</v>
      </c>
      <c r="G41" s="257">
        <v>58.416339633</v>
      </c>
      <c r="H41" s="257">
        <v>173.18967855</v>
      </c>
      <c r="I41" s="257">
        <v>256.83292595</v>
      </c>
      <c r="J41" s="257">
        <v>219.36424686999999</v>
      </c>
      <c r="K41" s="257">
        <v>68.203716365999995</v>
      </c>
      <c r="L41" s="257">
        <v>6.0346321617000003</v>
      </c>
      <c r="M41" s="257">
        <v>0</v>
      </c>
      <c r="N41" s="257">
        <v>0</v>
      </c>
      <c r="O41" s="257">
        <v>0.1047395297</v>
      </c>
      <c r="P41" s="257">
        <v>0</v>
      </c>
      <c r="Q41" s="257">
        <v>2.7363024542000001</v>
      </c>
      <c r="R41" s="257">
        <v>1.8308184253999999</v>
      </c>
      <c r="S41" s="257">
        <v>64.076223734999999</v>
      </c>
      <c r="T41" s="257">
        <v>162.75499206000001</v>
      </c>
      <c r="U41" s="257">
        <v>248.67042240999999</v>
      </c>
      <c r="V41" s="257">
        <v>210.44928934999999</v>
      </c>
      <c r="W41" s="257">
        <v>68.566516883000006</v>
      </c>
      <c r="X41" s="257">
        <v>5.9835254474999999</v>
      </c>
      <c r="Y41" s="257">
        <v>0</v>
      </c>
      <c r="Z41" s="257">
        <v>0.15511025104000001</v>
      </c>
      <c r="AA41" s="257">
        <v>0</v>
      </c>
      <c r="AB41" s="257">
        <v>0</v>
      </c>
      <c r="AC41" s="257">
        <v>3.0560325740000001</v>
      </c>
      <c r="AD41" s="257">
        <v>1.3650012570000001</v>
      </c>
      <c r="AE41" s="257">
        <v>64.190605125999994</v>
      </c>
      <c r="AF41" s="257">
        <v>168.73834571</v>
      </c>
      <c r="AG41" s="257">
        <v>247.02830853</v>
      </c>
      <c r="AH41" s="257">
        <v>217.00134172</v>
      </c>
      <c r="AI41" s="257">
        <v>78.441576084999994</v>
      </c>
      <c r="AJ41" s="257">
        <v>7.8176656961999997</v>
      </c>
      <c r="AK41" s="257">
        <v>0</v>
      </c>
      <c r="AL41" s="257">
        <v>0.15511025104000001</v>
      </c>
      <c r="AM41" s="257">
        <v>0</v>
      </c>
      <c r="AN41" s="257">
        <v>0</v>
      </c>
      <c r="AO41" s="257">
        <v>2.8141132565000002</v>
      </c>
      <c r="AP41" s="257">
        <v>2.0237003181</v>
      </c>
      <c r="AQ41" s="257">
        <v>58.714009027000003</v>
      </c>
      <c r="AR41" s="257">
        <v>167.49785317000001</v>
      </c>
      <c r="AS41" s="257">
        <v>251.67657990999999</v>
      </c>
      <c r="AT41" s="257">
        <v>203.67718264999999</v>
      </c>
      <c r="AU41" s="257">
        <v>77.374573885000004</v>
      </c>
      <c r="AV41" s="257">
        <v>6.6281757855999999</v>
      </c>
      <c r="AW41" s="257">
        <v>0</v>
      </c>
      <c r="AX41" s="257">
        <v>0.15511025104000001</v>
      </c>
      <c r="AY41" s="257">
        <v>0</v>
      </c>
      <c r="AZ41" s="257">
        <v>0</v>
      </c>
      <c r="BA41" s="257">
        <v>2.8141132565000002</v>
      </c>
      <c r="BB41" s="341">
        <v>2.0098220000000002</v>
      </c>
      <c r="BC41" s="341">
        <v>70.592759999999998</v>
      </c>
      <c r="BD41" s="341">
        <v>169.24780000000001</v>
      </c>
      <c r="BE41" s="341">
        <v>254.81110000000001</v>
      </c>
      <c r="BF41" s="341">
        <v>211.99760000000001</v>
      </c>
      <c r="BG41" s="341">
        <v>81.237300000000005</v>
      </c>
      <c r="BH41" s="341">
        <v>6.8129609999999996</v>
      </c>
      <c r="BI41" s="341">
        <v>0</v>
      </c>
      <c r="BJ41" s="341">
        <v>0.15511030000000001</v>
      </c>
      <c r="BK41" s="341">
        <v>0</v>
      </c>
      <c r="BL41" s="341">
        <v>0</v>
      </c>
      <c r="BM41" s="341">
        <v>2.706197</v>
      </c>
      <c r="BN41" s="341">
        <v>2.1172800000000001</v>
      </c>
      <c r="BO41" s="341">
        <v>71.168469999999999</v>
      </c>
      <c r="BP41" s="341">
        <v>170.6294</v>
      </c>
      <c r="BQ41" s="341">
        <v>267.61009999999999</v>
      </c>
      <c r="BR41" s="341">
        <v>216.76</v>
      </c>
      <c r="BS41" s="341">
        <v>81.657319999999999</v>
      </c>
      <c r="BT41" s="341">
        <v>7.4951220000000003</v>
      </c>
      <c r="BU41" s="341">
        <v>0</v>
      </c>
      <c r="BV41" s="341">
        <v>0.15511030000000001</v>
      </c>
    </row>
    <row r="42" spans="1:74" ht="11.1" customHeight="1" x14ac:dyDescent="0.2">
      <c r="A42" s="9" t="s">
        <v>159</v>
      </c>
      <c r="B42" s="212" t="s">
        <v>559</v>
      </c>
      <c r="C42" s="257">
        <v>0.20605248340999999</v>
      </c>
      <c r="D42" s="257">
        <v>0</v>
      </c>
      <c r="E42" s="257">
        <v>6.4855913277999999</v>
      </c>
      <c r="F42" s="257">
        <v>7.6997944586999996</v>
      </c>
      <c r="G42" s="257">
        <v>66.052420992999998</v>
      </c>
      <c r="H42" s="257">
        <v>208.24505178000001</v>
      </c>
      <c r="I42" s="257">
        <v>319.35020435000001</v>
      </c>
      <c r="J42" s="257">
        <v>270.22436202</v>
      </c>
      <c r="K42" s="257">
        <v>93.526856873</v>
      </c>
      <c r="L42" s="257">
        <v>8.9401689149999992</v>
      </c>
      <c r="M42" s="257">
        <v>7.2335002337000007E-2</v>
      </c>
      <c r="N42" s="257">
        <v>0</v>
      </c>
      <c r="O42" s="257">
        <v>0.20605248340999999</v>
      </c>
      <c r="P42" s="257">
        <v>0</v>
      </c>
      <c r="Q42" s="257">
        <v>6.6768720682999998</v>
      </c>
      <c r="R42" s="257">
        <v>7.6266657532000002</v>
      </c>
      <c r="S42" s="257">
        <v>66.768958968999996</v>
      </c>
      <c r="T42" s="257">
        <v>204.28195059999999</v>
      </c>
      <c r="U42" s="257">
        <v>315.33787362999999</v>
      </c>
      <c r="V42" s="257">
        <v>263.38476699</v>
      </c>
      <c r="W42" s="257">
        <v>95.114984716999999</v>
      </c>
      <c r="X42" s="257">
        <v>9.2152013428000004</v>
      </c>
      <c r="Y42" s="257">
        <v>7.2335002337000007E-2</v>
      </c>
      <c r="Z42" s="257">
        <v>0</v>
      </c>
      <c r="AA42" s="257">
        <v>0</v>
      </c>
      <c r="AB42" s="257">
        <v>7.6341928969000002E-3</v>
      </c>
      <c r="AC42" s="257">
        <v>7.2739791759000001</v>
      </c>
      <c r="AD42" s="257">
        <v>6.3263265533000004</v>
      </c>
      <c r="AE42" s="257">
        <v>64.662495824999993</v>
      </c>
      <c r="AF42" s="257">
        <v>209.93653294999999</v>
      </c>
      <c r="AG42" s="257">
        <v>308.00462212999997</v>
      </c>
      <c r="AH42" s="257">
        <v>260.77912427000001</v>
      </c>
      <c r="AI42" s="257">
        <v>103.71539993</v>
      </c>
      <c r="AJ42" s="257">
        <v>11.678058312999999</v>
      </c>
      <c r="AK42" s="257">
        <v>0.27082505827999998</v>
      </c>
      <c r="AL42" s="257">
        <v>0</v>
      </c>
      <c r="AM42" s="257">
        <v>0</v>
      </c>
      <c r="AN42" s="257">
        <v>0.30454029434000002</v>
      </c>
      <c r="AO42" s="257">
        <v>6.4417907741000002</v>
      </c>
      <c r="AP42" s="257">
        <v>7.1713998694000001</v>
      </c>
      <c r="AQ42" s="257">
        <v>58.986280118000003</v>
      </c>
      <c r="AR42" s="257">
        <v>210.44178402</v>
      </c>
      <c r="AS42" s="257">
        <v>310.88830072000002</v>
      </c>
      <c r="AT42" s="257">
        <v>243.30817296999999</v>
      </c>
      <c r="AU42" s="257">
        <v>104.60063518</v>
      </c>
      <c r="AV42" s="257">
        <v>11.073916816000001</v>
      </c>
      <c r="AW42" s="257">
        <v>0.27082505827999998</v>
      </c>
      <c r="AX42" s="257">
        <v>0</v>
      </c>
      <c r="AY42" s="257">
        <v>0</v>
      </c>
      <c r="AZ42" s="257">
        <v>0.30454029434000002</v>
      </c>
      <c r="BA42" s="257">
        <v>6.5369538961</v>
      </c>
      <c r="BB42" s="341">
        <v>7.1436679999999999</v>
      </c>
      <c r="BC42" s="341">
        <v>71.750140000000002</v>
      </c>
      <c r="BD42" s="341">
        <v>219.46719999999999</v>
      </c>
      <c r="BE42" s="341">
        <v>312.41570000000002</v>
      </c>
      <c r="BF42" s="341">
        <v>246.94990000000001</v>
      </c>
      <c r="BG42" s="341">
        <v>109.0295</v>
      </c>
      <c r="BH42" s="341">
        <v>11.041550000000001</v>
      </c>
      <c r="BI42" s="341">
        <v>0.27082509999999999</v>
      </c>
      <c r="BJ42" s="341">
        <v>0</v>
      </c>
      <c r="BK42" s="341">
        <v>0</v>
      </c>
      <c r="BL42" s="341">
        <v>0.30454029999999999</v>
      </c>
      <c r="BM42" s="341">
        <v>6.2197469999999999</v>
      </c>
      <c r="BN42" s="341">
        <v>7.5834809999999999</v>
      </c>
      <c r="BO42" s="341">
        <v>72.179000000000002</v>
      </c>
      <c r="BP42" s="341">
        <v>218.77719999999999</v>
      </c>
      <c r="BQ42" s="341">
        <v>323.85599999999999</v>
      </c>
      <c r="BR42" s="341">
        <v>254.87860000000001</v>
      </c>
      <c r="BS42" s="341">
        <v>110.077</v>
      </c>
      <c r="BT42" s="341">
        <v>12.04487</v>
      </c>
      <c r="BU42" s="341">
        <v>0.22708600000000001</v>
      </c>
      <c r="BV42" s="341">
        <v>0</v>
      </c>
    </row>
    <row r="43" spans="1:74" ht="11.1" customHeight="1" x14ac:dyDescent="0.2">
      <c r="A43" s="9" t="s">
        <v>160</v>
      </c>
      <c r="B43" s="212" t="s">
        <v>591</v>
      </c>
      <c r="C43" s="257">
        <v>31.278963134000001</v>
      </c>
      <c r="D43" s="257">
        <v>30.253097414999999</v>
      </c>
      <c r="E43" s="257">
        <v>48.181608634</v>
      </c>
      <c r="F43" s="257">
        <v>81.586924459000002</v>
      </c>
      <c r="G43" s="257">
        <v>194.83182639</v>
      </c>
      <c r="H43" s="257">
        <v>359.74392645</v>
      </c>
      <c r="I43" s="257">
        <v>443.90200836000002</v>
      </c>
      <c r="J43" s="257">
        <v>432.56600623999998</v>
      </c>
      <c r="K43" s="257">
        <v>281.17056587000002</v>
      </c>
      <c r="L43" s="257">
        <v>125.89365079</v>
      </c>
      <c r="M43" s="257">
        <v>45.668578699999998</v>
      </c>
      <c r="N43" s="257">
        <v>38.198515454999999</v>
      </c>
      <c r="O43" s="257">
        <v>31.199033898</v>
      </c>
      <c r="P43" s="257">
        <v>29.348741313000001</v>
      </c>
      <c r="Q43" s="257">
        <v>52.971185677999998</v>
      </c>
      <c r="R43" s="257">
        <v>89.941496947999994</v>
      </c>
      <c r="S43" s="257">
        <v>204.61766994000001</v>
      </c>
      <c r="T43" s="257">
        <v>366.47178019</v>
      </c>
      <c r="U43" s="257">
        <v>441.89049212999998</v>
      </c>
      <c r="V43" s="257">
        <v>427.49187396000002</v>
      </c>
      <c r="W43" s="257">
        <v>277.72992369000002</v>
      </c>
      <c r="X43" s="257">
        <v>125.75438736</v>
      </c>
      <c r="Y43" s="257">
        <v>49.882868242000001</v>
      </c>
      <c r="Z43" s="257">
        <v>46.156462759</v>
      </c>
      <c r="AA43" s="257">
        <v>29.642781585000002</v>
      </c>
      <c r="AB43" s="257">
        <v>29.705867298000001</v>
      </c>
      <c r="AC43" s="257">
        <v>57.288621380999999</v>
      </c>
      <c r="AD43" s="257">
        <v>87.773383103</v>
      </c>
      <c r="AE43" s="257">
        <v>206.26651867999999</v>
      </c>
      <c r="AF43" s="257">
        <v>371.69626677999997</v>
      </c>
      <c r="AG43" s="257">
        <v>447.96565049999998</v>
      </c>
      <c r="AH43" s="257">
        <v>429.55609619000001</v>
      </c>
      <c r="AI43" s="257">
        <v>289.40531487999999</v>
      </c>
      <c r="AJ43" s="257">
        <v>130.87437048999999</v>
      </c>
      <c r="AK43" s="257">
        <v>51.763095976999999</v>
      </c>
      <c r="AL43" s="257">
        <v>47.143061797999998</v>
      </c>
      <c r="AM43" s="257">
        <v>29.923974046000001</v>
      </c>
      <c r="AN43" s="257">
        <v>32.949007745999999</v>
      </c>
      <c r="AO43" s="257">
        <v>56.460869098000003</v>
      </c>
      <c r="AP43" s="257">
        <v>94.160034437999997</v>
      </c>
      <c r="AQ43" s="257">
        <v>209.50551215999999</v>
      </c>
      <c r="AR43" s="257">
        <v>371.50846407</v>
      </c>
      <c r="AS43" s="257">
        <v>453.98219886999999</v>
      </c>
      <c r="AT43" s="257">
        <v>419.82946234000002</v>
      </c>
      <c r="AU43" s="257">
        <v>286.82954087000002</v>
      </c>
      <c r="AV43" s="257">
        <v>127.76844735</v>
      </c>
      <c r="AW43" s="257">
        <v>53.646531228999997</v>
      </c>
      <c r="AX43" s="257">
        <v>45.699923194</v>
      </c>
      <c r="AY43" s="257">
        <v>28.99715565</v>
      </c>
      <c r="AZ43" s="257">
        <v>36.619560499000002</v>
      </c>
      <c r="BA43" s="257">
        <v>54.890381521000002</v>
      </c>
      <c r="BB43" s="341">
        <v>95.000219999999999</v>
      </c>
      <c r="BC43" s="341">
        <v>218.11840000000001</v>
      </c>
      <c r="BD43" s="341">
        <v>370.97640000000001</v>
      </c>
      <c r="BE43" s="341">
        <v>456.41019999999997</v>
      </c>
      <c r="BF43" s="341">
        <v>425.33640000000003</v>
      </c>
      <c r="BG43" s="341">
        <v>298.19490000000002</v>
      </c>
      <c r="BH43" s="341">
        <v>135.6285</v>
      </c>
      <c r="BI43" s="341">
        <v>57.56747</v>
      </c>
      <c r="BJ43" s="341">
        <v>45.87303</v>
      </c>
      <c r="BK43" s="341">
        <v>29.761620000000001</v>
      </c>
      <c r="BL43" s="341">
        <v>41.659669999999998</v>
      </c>
      <c r="BM43" s="341">
        <v>55.588970000000003</v>
      </c>
      <c r="BN43" s="341">
        <v>95.750290000000007</v>
      </c>
      <c r="BO43" s="341">
        <v>218.93520000000001</v>
      </c>
      <c r="BP43" s="341">
        <v>370.70429999999999</v>
      </c>
      <c r="BQ43" s="341">
        <v>463.28160000000003</v>
      </c>
      <c r="BR43" s="341">
        <v>424.19349999999997</v>
      </c>
      <c r="BS43" s="341">
        <v>299.18</v>
      </c>
      <c r="BT43" s="341">
        <v>135.35499999999999</v>
      </c>
      <c r="BU43" s="341">
        <v>57.729289999999999</v>
      </c>
      <c r="BV43" s="341">
        <v>45.73216</v>
      </c>
    </row>
    <row r="44" spans="1:74" ht="11.1" customHeight="1" x14ac:dyDescent="0.2">
      <c r="A44" s="9" t="s">
        <v>161</v>
      </c>
      <c r="B44" s="212" t="s">
        <v>561</v>
      </c>
      <c r="C44" s="257">
        <v>6.6755428348999999</v>
      </c>
      <c r="D44" s="257">
        <v>2.7302208272000001</v>
      </c>
      <c r="E44" s="257">
        <v>23.256039335000001</v>
      </c>
      <c r="F44" s="257">
        <v>35.382306399000001</v>
      </c>
      <c r="G44" s="257">
        <v>149.13893107999999</v>
      </c>
      <c r="H44" s="257">
        <v>341.30044380999999</v>
      </c>
      <c r="I44" s="257">
        <v>407.71365907000001</v>
      </c>
      <c r="J44" s="257">
        <v>416.98318467000001</v>
      </c>
      <c r="K44" s="257">
        <v>227.52661287000001</v>
      </c>
      <c r="L44" s="257">
        <v>45.968387602999996</v>
      </c>
      <c r="M44" s="257">
        <v>3.1595812459000001</v>
      </c>
      <c r="N44" s="257">
        <v>2.7420330761999998</v>
      </c>
      <c r="O44" s="257">
        <v>5.7298010307</v>
      </c>
      <c r="P44" s="257">
        <v>2.1641909976</v>
      </c>
      <c r="Q44" s="257">
        <v>24.463620073000001</v>
      </c>
      <c r="R44" s="257">
        <v>38.371170980999999</v>
      </c>
      <c r="S44" s="257">
        <v>156.98817310999999</v>
      </c>
      <c r="T44" s="257">
        <v>345.76829662</v>
      </c>
      <c r="U44" s="257">
        <v>408.84474777000003</v>
      </c>
      <c r="V44" s="257">
        <v>405.83805371</v>
      </c>
      <c r="W44" s="257">
        <v>222.48518793</v>
      </c>
      <c r="X44" s="257">
        <v>47.085444774000003</v>
      </c>
      <c r="Y44" s="257">
        <v>4.0828720295999998</v>
      </c>
      <c r="Z44" s="257">
        <v>5.0679103021999996</v>
      </c>
      <c r="AA44" s="257">
        <v>4.1097678970000002</v>
      </c>
      <c r="AB44" s="257">
        <v>2.3907968513000002</v>
      </c>
      <c r="AC44" s="257">
        <v>26.322107426999999</v>
      </c>
      <c r="AD44" s="257">
        <v>34.221102264999999</v>
      </c>
      <c r="AE44" s="257">
        <v>156.57570046000001</v>
      </c>
      <c r="AF44" s="257">
        <v>353.17173381999999</v>
      </c>
      <c r="AG44" s="257">
        <v>411.98508762</v>
      </c>
      <c r="AH44" s="257">
        <v>404.97225042999997</v>
      </c>
      <c r="AI44" s="257">
        <v>238.70633674000001</v>
      </c>
      <c r="AJ44" s="257">
        <v>55.234124313999999</v>
      </c>
      <c r="AK44" s="257">
        <v>5.0542203072999996</v>
      </c>
      <c r="AL44" s="257">
        <v>5.1446408255999998</v>
      </c>
      <c r="AM44" s="257">
        <v>5.5848789401000003</v>
      </c>
      <c r="AN44" s="257">
        <v>4.0444472281000001</v>
      </c>
      <c r="AO44" s="257">
        <v>24.481243148000001</v>
      </c>
      <c r="AP44" s="257">
        <v>40.370696950000003</v>
      </c>
      <c r="AQ44" s="257">
        <v>152.21152683</v>
      </c>
      <c r="AR44" s="257">
        <v>346.14011240999997</v>
      </c>
      <c r="AS44" s="257">
        <v>417.78285013999999</v>
      </c>
      <c r="AT44" s="257">
        <v>383.61925587000002</v>
      </c>
      <c r="AU44" s="257">
        <v>230.03717669</v>
      </c>
      <c r="AV44" s="257">
        <v>52.903084810999999</v>
      </c>
      <c r="AW44" s="257">
        <v>5.3084696193000003</v>
      </c>
      <c r="AX44" s="257">
        <v>4.6877604416</v>
      </c>
      <c r="AY44" s="257">
        <v>5.4086681189999997</v>
      </c>
      <c r="AZ44" s="257">
        <v>5.8939830969999996</v>
      </c>
      <c r="BA44" s="257">
        <v>24.56913256</v>
      </c>
      <c r="BB44" s="341">
        <v>38.564999999999998</v>
      </c>
      <c r="BC44" s="341">
        <v>166.90270000000001</v>
      </c>
      <c r="BD44" s="341">
        <v>349.0016</v>
      </c>
      <c r="BE44" s="341">
        <v>420.91019999999997</v>
      </c>
      <c r="BF44" s="341">
        <v>387.93290000000002</v>
      </c>
      <c r="BG44" s="341">
        <v>240.4136</v>
      </c>
      <c r="BH44" s="341">
        <v>57.233289999999997</v>
      </c>
      <c r="BI44" s="341">
        <v>5.273269</v>
      </c>
      <c r="BJ44" s="341">
        <v>4.6039820000000002</v>
      </c>
      <c r="BK44" s="341">
        <v>5.4492760000000002</v>
      </c>
      <c r="BL44" s="341">
        <v>6.9568279999999998</v>
      </c>
      <c r="BM44" s="341">
        <v>22.759499999999999</v>
      </c>
      <c r="BN44" s="341">
        <v>39.549729999999997</v>
      </c>
      <c r="BO44" s="341">
        <v>167.1979</v>
      </c>
      <c r="BP44" s="341">
        <v>344.63099999999997</v>
      </c>
      <c r="BQ44" s="341">
        <v>430.84679999999997</v>
      </c>
      <c r="BR44" s="341">
        <v>393.55720000000002</v>
      </c>
      <c r="BS44" s="341">
        <v>239.12790000000001</v>
      </c>
      <c r="BT44" s="341">
        <v>59.45881</v>
      </c>
      <c r="BU44" s="341">
        <v>5.6758759999999997</v>
      </c>
      <c r="BV44" s="341">
        <v>4.808065</v>
      </c>
    </row>
    <row r="45" spans="1:74" ht="11.1" customHeight="1" x14ac:dyDescent="0.2">
      <c r="A45" s="9" t="s">
        <v>162</v>
      </c>
      <c r="B45" s="212" t="s">
        <v>562</v>
      </c>
      <c r="C45" s="257">
        <v>15.794730126999999</v>
      </c>
      <c r="D45" s="257">
        <v>16.253739452000001</v>
      </c>
      <c r="E45" s="257">
        <v>62.038953006</v>
      </c>
      <c r="F45" s="257">
        <v>116.13962727000001</v>
      </c>
      <c r="G45" s="257">
        <v>275.56247523000002</v>
      </c>
      <c r="H45" s="257">
        <v>491.13678450999998</v>
      </c>
      <c r="I45" s="257">
        <v>554.98961769000005</v>
      </c>
      <c r="J45" s="257">
        <v>585.87122793000003</v>
      </c>
      <c r="K45" s="257">
        <v>377.47233649999998</v>
      </c>
      <c r="L45" s="257">
        <v>140.24547723000001</v>
      </c>
      <c r="M45" s="257">
        <v>34.51320613</v>
      </c>
      <c r="N45" s="257">
        <v>8.9812263408999993</v>
      </c>
      <c r="O45" s="257">
        <v>13.723877177</v>
      </c>
      <c r="P45" s="257">
        <v>14.758643332</v>
      </c>
      <c r="Q45" s="257">
        <v>61.923276057000002</v>
      </c>
      <c r="R45" s="257">
        <v>121.74410798</v>
      </c>
      <c r="S45" s="257">
        <v>278.32546423999997</v>
      </c>
      <c r="T45" s="257">
        <v>489.58021581000003</v>
      </c>
      <c r="U45" s="257">
        <v>558.75054531000001</v>
      </c>
      <c r="V45" s="257">
        <v>586.26918735000004</v>
      </c>
      <c r="W45" s="257">
        <v>372.38557550000002</v>
      </c>
      <c r="X45" s="257">
        <v>145.58895408000001</v>
      </c>
      <c r="Y45" s="257">
        <v>34.388237248999999</v>
      </c>
      <c r="Z45" s="257">
        <v>11.024224648000001</v>
      </c>
      <c r="AA45" s="257">
        <v>11.175550998</v>
      </c>
      <c r="AB45" s="257">
        <v>16.252152703</v>
      </c>
      <c r="AC45" s="257">
        <v>62.100851169000002</v>
      </c>
      <c r="AD45" s="257">
        <v>113.61501816000001</v>
      </c>
      <c r="AE45" s="257">
        <v>270.99905491999999</v>
      </c>
      <c r="AF45" s="257">
        <v>491.81135265</v>
      </c>
      <c r="AG45" s="257">
        <v>563.97808940000004</v>
      </c>
      <c r="AH45" s="257">
        <v>579.82089353000003</v>
      </c>
      <c r="AI45" s="257">
        <v>383.76809403999999</v>
      </c>
      <c r="AJ45" s="257">
        <v>154.27556200000001</v>
      </c>
      <c r="AK45" s="257">
        <v>38.429170264</v>
      </c>
      <c r="AL45" s="257">
        <v>11.848579279000001</v>
      </c>
      <c r="AM45" s="257">
        <v>14.038257271000001</v>
      </c>
      <c r="AN45" s="257">
        <v>22.071975108</v>
      </c>
      <c r="AO45" s="257">
        <v>63.642559886000001</v>
      </c>
      <c r="AP45" s="257">
        <v>122.29999857</v>
      </c>
      <c r="AQ45" s="257">
        <v>269.56865031000001</v>
      </c>
      <c r="AR45" s="257">
        <v>494.85328246</v>
      </c>
      <c r="AS45" s="257">
        <v>576.37171570999999</v>
      </c>
      <c r="AT45" s="257">
        <v>573.77623428000004</v>
      </c>
      <c r="AU45" s="257">
        <v>381.77011663000002</v>
      </c>
      <c r="AV45" s="257">
        <v>152.0140562</v>
      </c>
      <c r="AW45" s="257">
        <v>40.957308517999998</v>
      </c>
      <c r="AX45" s="257">
        <v>10.84611123</v>
      </c>
      <c r="AY45" s="257">
        <v>13.503017513</v>
      </c>
      <c r="AZ45" s="257">
        <v>22.774769894999999</v>
      </c>
      <c r="BA45" s="257">
        <v>67.196537874000001</v>
      </c>
      <c r="BB45" s="341">
        <v>118.0371</v>
      </c>
      <c r="BC45" s="341">
        <v>280.0351</v>
      </c>
      <c r="BD45" s="341">
        <v>498.9753</v>
      </c>
      <c r="BE45" s="341">
        <v>582.35850000000005</v>
      </c>
      <c r="BF45" s="341">
        <v>579.07950000000005</v>
      </c>
      <c r="BG45" s="341">
        <v>391.04180000000002</v>
      </c>
      <c r="BH45" s="341">
        <v>155.38380000000001</v>
      </c>
      <c r="BI45" s="341">
        <v>38.726439999999997</v>
      </c>
      <c r="BJ45" s="341">
        <v>10.96787</v>
      </c>
      <c r="BK45" s="341">
        <v>13.157870000000001</v>
      </c>
      <c r="BL45" s="341">
        <v>21.837520000000001</v>
      </c>
      <c r="BM45" s="341">
        <v>66.389989999999997</v>
      </c>
      <c r="BN45" s="341">
        <v>119.3669</v>
      </c>
      <c r="BO45" s="341">
        <v>279.88350000000003</v>
      </c>
      <c r="BP45" s="341">
        <v>492.76889999999997</v>
      </c>
      <c r="BQ45" s="341">
        <v>579.47460000000001</v>
      </c>
      <c r="BR45" s="341">
        <v>579.34879999999998</v>
      </c>
      <c r="BS45" s="341">
        <v>395.55309999999997</v>
      </c>
      <c r="BT45" s="341">
        <v>158.46639999999999</v>
      </c>
      <c r="BU45" s="341">
        <v>39.345210000000002</v>
      </c>
      <c r="BV45" s="341">
        <v>11.805210000000001</v>
      </c>
    </row>
    <row r="46" spans="1:74" ht="11.1" customHeight="1" x14ac:dyDescent="0.2">
      <c r="A46" s="9" t="s">
        <v>163</v>
      </c>
      <c r="B46" s="212" t="s">
        <v>563</v>
      </c>
      <c r="C46" s="257">
        <v>1.008716817</v>
      </c>
      <c r="D46" s="257">
        <v>2.5060061882000002</v>
      </c>
      <c r="E46" s="257">
        <v>13.72367184</v>
      </c>
      <c r="F46" s="257">
        <v>40.084234555000002</v>
      </c>
      <c r="G46" s="257">
        <v>118.72545105</v>
      </c>
      <c r="H46" s="257">
        <v>264.52516652999998</v>
      </c>
      <c r="I46" s="257">
        <v>397.14645041</v>
      </c>
      <c r="J46" s="257">
        <v>332.80616015999999</v>
      </c>
      <c r="K46" s="257">
        <v>199.13639097999999</v>
      </c>
      <c r="L46" s="257">
        <v>63.830725712000003</v>
      </c>
      <c r="M46" s="257">
        <v>11.204336444000001</v>
      </c>
      <c r="N46" s="257">
        <v>0</v>
      </c>
      <c r="O46" s="257">
        <v>1.0583971731999999</v>
      </c>
      <c r="P46" s="257">
        <v>3.3763664095000001</v>
      </c>
      <c r="Q46" s="257">
        <v>16.245736298000001</v>
      </c>
      <c r="R46" s="257">
        <v>41.016369578000003</v>
      </c>
      <c r="S46" s="257">
        <v>114.09931009</v>
      </c>
      <c r="T46" s="257">
        <v>273.86675029000003</v>
      </c>
      <c r="U46" s="257">
        <v>387.83327272000002</v>
      </c>
      <c r="V46" s="257">
        <v>338.9331775</v>
      </c>
      <c r="W46" s="257">
        <v>203.04236455</v>
      </c>
      <c r="X46" s="257">
        <v>65.531316704000005</v>
      </c>
      <c r="Y46" s="257">
        <v>10.353251695000001</v>
      </c>
      <c r="Z46" s="257">
        <v>0</v>
      </c>
      <c r="AA46" s="257">
        <v>0.91442596048000002</v>
      </c>
      <c r="AB46" s="257">
        <v>3.9879478284999998</v>
      </c>
      <c r="AC46" s="257">
        <v>18.225069734000002</v>
      </c>
      <c r="AD46" s="257">
        <v>41.364394504000003</v>
      </c>
      <c r="AE46" s="257">
        <v>107.67455861000001</v>
      </c>
      <c r="AF46" s="257">
        <v>275.13022704000002</v>
      </c>
      <c r="AG46" s="257">
        <v>385.85345672</v>
      </c>
      <c r="AH46" s="257">
        <v>338.96165572000001</v>
      </c>
      <c r="AI46" s="257">
        <v>205.57763975</v>
      </c>
      <c r="AJ46" s="257">
        <v>70.384303908000007</v>
      </c>
      <c r="AK46" s="257">
        <v>10.50691462</v>
      </c>
      <c r="AL46" s="257">
        <v>0</v>
      </c>
      <c r="AM46" s="257">
        <v>0.91442596048000002</v>
      </c>
      <c r="AN46" s="257">
        <v>4.2043051697999996</v>
      </c>
      <c r="AO46" s="257">
        <v>19.055954962000001</v>
      </c>
      <c r="AP46" s="257">
        <v>41.992707258999999</v>
      </c>
      <c r="AQ46" s="257">
        <v>105.18728254</v>
      </c>
      <c r="AR46" s="257">
        <v>278.94474830000001</v>
      </c>
      <c r="AS46" s="257">
        <v>384.45810768000001</v>
      </c>
      <c r="AT46" s="257">
        <v>334.72131210999999</v>
      </c>
      <c r="AU46" s="257">
        <v>203.39171166</v>
      </c>
      <c r="AV46" s="257">
        <v>72.848783960000006</v>
      </c>
      <c r="AW46" s="257">
        <v>11.364059535000001</v>
      </c>
      <c r="AX46" s="257">
        <v>0.11673343487</v>
      </c>
      <c r="AY46" s="257">
        <v>1.3678958282</v>
      </c>
      <c r="AZ46" s="257">
        <v>4.2922200664999997</v>
      </c>
      <c r="BA46" s="257">
        <v>19.193190558000001</v>
      </c>
      <c r="BB46" s="341">
        <v>45.20317</v>
      </c>
      <c r="BC46" s="341">
        <v>110.7598</v>
      </c>
      <c r="BD46" s="341">
        <v>282.44029999999998</v>
      </c>
      <c r="BE46" s="341">
        <v>388.36759999999998</v>
      </c>
      <c r="BF46" s="341">
        <v>336.59989999999999</v>
      </c>
      <c r="BG46" s="341">
        <v>207.80930000000001</v>
      </c>
      <c r="BH46" s="341">
        <v>70.337310000000002</v>
      </c>
      <c r="BI46" s="341">
        <v>10.541880000000001</v>
      </c>
      <c r="BJ46" s="341">
        <v>0.1167334</v>
      </c>
      <c r="BK46" s="341">
        <v>1.1978549999999999</v>
      </c>
      <c r="BL46" s="341">
        <v>4.0307839999999997</v>
      </c>
      <c r="BM46" s="341">
        <v>18.49203</v>
      </c>
      <c r="BN46" s="341">
        <v>45.85774</v>
      </c>
      <c r="BO46" s="341">
        <v>106.0119</v>
      </c>
      <c r="BP46" s="341">
        <v>287.97579999999999</v>
      </c>
      <c r="BQ46" s="341">
        <v>387.87909999999999</v>
      </c>
      <c r="BR46" s="341">
        <v>338.69830000000002</v>
      </c>
      <c r="BS46" s="341">
        <v>206.2586</v>
      </c>
      <c r="BT46" s="341">
        <v>72.529889999999995</v>
      </c>
      <c r="BU46" s="341">
        <v>10.02107</v>
      </c>
      <c r="BV46" s="341">
        <v>0.1460439</v>
      </c>
    </row>
    <row r="47" spans="1:74" ht="11.1" customHeight="1" x14ac:dyDescent="0.2">
      <c r="A47" s="9" t="s">
        <v>164</v>
      </c>
      <c r="B47" s="212" t="s">
        <v>564</v>
      </c>
      <c r="C47" s="257">
        <v>8.5942942992999996</v>
      </c>
      <c r="D47" s="257">
        <v>6.8133930409000003</v>
      </c>
      <c r="E47" s="257">
        <v>10.536030093999999</v>
      </c>
      <c r="F47" s="257">
        <v>16.884771556</v>
      </c>
      <c r="G47" s="257">
        <v>48.180267409999999</v>
      </c>
      <c r="H47" s="257">
        <v>105.03171152</v>
      </c>
      <c r="I47" s="257">
        <v>236.8966499</v>
      </c>
      <c r="J47" s="257">
        <v>219.12022463</v>
      </c>
      <c r="K47" s="257">
        <v>145.04602715999999</v>
      </c>
      <c r="L47" s="257">
        <v>42.128797282000001</v>
      </c>
      <c r="M47" s="257">
        <v>14.606851070999999</v>
      </c>
      <c r="N47" s="257">
        <v>8.2541008675</v>
      </c>
      <c r="O47" s="257">
        <v>8.9439340433000005</v>
      </c>
      <c r="P47" s="257">
        <v>7.4338788849000004</v>
      </c>
      <c r="Q47" s="257">
        <v>12.395893702</v>
      </c>
      <c r="R47" s="257">
        <v>17.653306652000001</v>
      </c>
      <c r="S47" s="257">
        <v>46.292923561999999</v>
      </c>
      <c r="T47" s="257">
        <v>115.83687093</v>
      </c>
      <c r="U47" s="257">
        <v>232.55916612999999</v>
      </c>
      <c r="V47" s="257">
        <v>222.21202396000001</v>
      </c>
      <c r="W47" s="257">
        <v>156.14454609000001</v>
      </c>
      <c r="X47" s="257">
        <v>48.833699404000001</v>
      </c>
      <c r="Y47" s="257">
        <v>14.259232448000001</v>
      </c>
      <c r="Z47" s="257">
        <v>8.5610945938</v>
      </c>
      <c r="AA47" s="257">
        <v>8.9141302546999999</v>
      </c>
      <c r="AB47" s="257">
        <v>8.3862421807</v>
      </c>
      <c r="AC47" s="257">
        <v>12.913700241000001</v>
      </c>
      <c r="AD47" s="257">
        <v>19.407274492999999</v>
      </c>
      <c r="AE47" s="257">
        <v>44.741464213</v>
      </c>
      <c r="AF47" s="257">
        <v>116.28164154</v>
      </c>
      <c r="AG47" s="257">
        <v>224.37201347999999</v>
      </c>
      <c r="AH47" s="257">
        <v>227.10040172000001</v>
      </c>
      <c r="AI47" s="257">
        <v>156.09329811000001</v>
      </c>
      <c r="AJ47" s="257">
        <v>50.947571324999998</v>
      </c>
      <c r="AK47" s="257">
        <v>14.326906963000001</v>
      </c>
      <c r="AL47" s="257">
        <v>8.4653480293999994</v>
      </c>
      <c r="AM47" s="257">
        <v>8.8028058430999998</v>
      </c>
      <c r="AN47" s="257">
        <v>8.4246030985000004</v>
      </c>
      <c r="AO47" s="257">
        <v>13.055536997000001</v>
      </c>
      <c r="AP47" s="257">
        <v>20.018531281000001</v>
      </c>
      <c r="AQ47" s="257">
        <v>44.524661622000004</v>
      </c>
      <c r="AR47" s="257">
        <v>120.55451831000001</v>
      </c>
      <c r="AS47" s="257">
        <v>228.96525252000001</v>
      </c>
      <c r="AT47" s="257">
        <v>231.56245673999999</v>
      </c>
      <c r="AU47" s="257">
        <v>160.59947529999999</v>
      </c>
      <c r="AV47" s="257">
        <v>54.473173238000001</v>
      </c>
      <c r="AW47" s="257">
        <v>14.916489842000001</v>
      </c>
      <c r="AX47" s="257">
        <v>8.5696514929000003</v>
      </c>
      <c r="AY47" s="257">
        <v>9.6406557944000006</v>
      </c>
      <c r="AZ47" s="257">
        <v>8.4711610981999996</v>
      </c>
      <c r="BA47" s="257">
        <v>12.698304627000001</v>
      </c>
      <c r="BB47" s="341">
        <v>20.700479999999999</v>
      </c>
      <c r="BC47" s="341">
        <v>45.033079999999998</v>
      </c>
      <c r="BD47" s="341">
        <v>119.253</v>
      </c>
      <c r="BE47" s="341">
        <v>238.50069999999999</v>
      </c>
      <c r="BF47" s="341">
        <v>233.34190000000001</v>
      </c>
      <c r="BG47" s="341">
        <v>159.04859999999999</v>
      </c>
      <c r="BH47" s="341">
        <v>53.084560000000003</v>
      </c>
      <c r="BI47" s="341">
        <v>14.717650000000001</v>
      </c>
      <c r="BJ47" s="341">
        <v>8.6739080000000008</v>
      </c>
      <c r="BK47" s="341">
        <v>9.4744530000000005</v>
      </c>
      <c r="BL47" s="341">
        <v>8.4304780000000008</v>
      </c>
      <c r="BM47" s="341">
        <v>12.879519999999999</v>
      </c>
      <c r="BN47" s="341">
        <v>21.233720000000002</v>
      </c>
      <c r="BO47" s="341">
        <v>42.087339999999998</v>
      </c>
      <c r="BP47" s="341">
        <v>122.2216</v>
      </c>
      <c r="BQ47" s="341">
        <v>236.15880000000001</v>
      </c>
      <c r="BR47" s="341">
        <v>234.5463</v>
      </c>
      <c r="BS47" s="341">
        <v>153.76220000000001</v>
      </c>
      <c r="BT47" s="341">
        <v>54.140779999999999</v>
      </c>
      <c r="BU47" s="341">
        <v>14.45809</v>
      </c>
      <c r="BV47" s="341">
        <v>8.7209509999999995</v>
      </c>
    </row>
    <row r="48" spans="1:74" ht="11.1" customHeight="1" x14ac:dyDescent="0.2">
      <c r="A48" s="9" t="s">
        <v>165</v>
      </c>
      <c r="B48" s="213" t="s">
        <v>592</v>
      </c>
      <c r="C48" s="255">
        <v>9.7685780979000008</v>
      </c>
      <c r="D48" s="255">
        <v>9.2011531134000002</v>
      </c>
      <c r="E48" s="255">
        <v>21.507715144999999</v>
      </c>
      <c r="F48" s="255">
        <v>37.905003850999996</v>
      </c>
      <c r="G48" s="255">
        <v>112.46045488</v>
      </c>
      <c r="H48" s="255">
        <v>245.49812829999999</v>
      </c>
      <c r="I48" s="255">
        <v>349.02359697000003</v>
      </c>
      <c r="J48" s="255">
        <v>323.09804286999997</v>
      </c>
      <c r="K48" s="255">
        <v>177.41377001999999</v>
      </c>
      <c r="L48" s="255">
        <v>57.273782904999997</v>
      </c>
      <c r="M48" s="255">
        <v>16.239985956000002</v>
      </c>
      <c r="N48" s="255">
        <v>9.9670224211999994</v>
      </c>
      <c r="O48" s="255">
        <v>9.5511785214000007</v>
      </c>
      <c r="P48" s="255">
        <v>9.0102286009999997</v>
      </c>
      <c r="Q48" s="255">
        <v>23.067109998999999</v>
      </c>
      <c r="R48" s="255">
        <v>40.699317909000001</v>
      </c>
      <c r="S48" s="255">
        <v>116.75285565</v>
      </c>
      <c r="T48" s="255">
        <v>246.59320575999999</v>
      </c>
      <c r="U48" s="255">
        <v>346.18015028999997</v>
      </c>
      <c r="V48" s="255">
        <v>320.15384906000003</v>
      </c>
      <c r="W48" s="255">
        <v>178.81010388000001</v>
      </c>
      <c r="X48" s="255">
        <v>59.371880996999998</v>
      </c>
      <c r="Y48" s="255">
        <v>17.081318917000001</v>
      </c>
      <c r="Z48" s="255">
        <v>12.026640859</v>
      </c>
      <c r="AA48" s="255">
        <v>8.8464592975999992</v>
      </c>
      <c r="AB48" s="255">
        <v>9.5018552067000002</v>
      </c>
      <c r="AC48" s="255">
        <v>24.466082455999999</v>
      </c>
      <c r="AD48" s="255">
        <v>39.429948287999999</v>
      </c>
      <c r="AE48" s="255">
        <v>115.64056943</v>
      </c>
      <c r="AF48" s="255">
        <v>250.37193754</v>
      </c>
      <c r="AG48" s="255">
        <v>346.41591088000001</v>
      </c>
      <c r="AH48" s="255">
        <v>323.40059659999997</v>
      </c>
      <c r="AI48" s="255">
        <v>187.29539607000001</v>
      </c>
      <c r="AJ48" s="255">
        <v>63.328296301999998</v>
      </c>
      <c r="AK48" s="255">
        <v>18.105769438999999</v>
      </c>
      <c r="AL48" s="255">
        <v>12.356160934</v>
      </c>
      <c r="AM48" s="255">
        <v>9.3586236180999993</v>
      </c>
      <c r="AN48" s="255">
        <v>11.022088469</v>
      </c>
      <c r="AO48" s="255">
        <v>24.496781418000001</v>
      </c>
      <c r="AP48" s="255">
        <v>42.551778235</v>
      </c>
      <c r="AQ48" s="255">
        <v>114.42141845</v>
      </c>
      <c r="AR48" s="255">
        <v>251.34716521999999</v>
      </c>
      <c r="AS48" s="255">
        <v>352.02669938999998</v>
      </c>
      <c r="AT48" s="255">
        <v>316.44704958</v>
      </c>
      <c r="AU48" s="255">
        <v>187.06366550000001</v>
      </c>
      <c r="AV48" s="255">
        <v>63.019338183000002</v>
      </c>
      <c r="AW48" s="255">
        <v>19.041199063000001</v>
      </c>
      <c r="AX48" s="255">
        <v>11.991885809999999</v>
      </c>
      <c r="AY48" s="255">
        <v>9.2969735591999996</v>
      </c>
      <c r="AZ48" s="255">
        <v>12.013542627</v>
      </c>
      <c r="BA48" s="255">
        <v>24.661883202999999</v>
      </c>
      <c r="BB48" s="342">
        <v>42.572099999999999</v>
      </c>
      <c r="BC48" s="342">
        <v>122.5003</v>
      </c>
      <c r="BD48" s="342">
        <v>252.17910000000001</v>
      </c>
      <c r="BE48" s="342">
        <v>356.51</v>
      </c>
      <c r="BF48" s="342">
        <v>323.41699999999997</v>
      </c>
      <c r="BG48" s="342">
        <v>193.1309</v>
      </c>
      <c r="BH48" s="342">
        <v>65.08569</v>
      </c>
      <c r="BI48" s="342">
        <v>19.505669999999999</v>
      </c>
      <c r="BJ48" s="342">
        <v>12.08629</v>
      </c>
      <c r="BK48" s="342">
        <v>9.398199</v>
      </c>
      <c r="BL48" s="342">
        <v>12.97964</v>
      </c>
      <c r="BM48" s="342">
        <v>24.613479999999999</v>
      </c>
      <c r="BN48" s="342">
        <v>43.252769999999998</v>
      </c>
      <c r="BO48" s="342">
        <v>122.402</v>
      </c>
      <c r="BP48" s="342">
        <v>253.58770000000001</v>
      </c>
      <c r="BQ48" s="342">
        <v>362.65120000000002</v>
      </c>
      <c r="BR48" s="342">
        <v>325.19369999999998</v>
      </c>
      <c r="BS48" s="342">
        <v>193.73089999999999</v>
      </c>
      <c r="BT48" s="342">
        <v>66.291989999999998</v>
      </c>
      <c r="BU48" s="342">
        <v>19.623480000000001</v>
      </c>
      <c r="BV48" s="342">
        <v>12.211029999999999</v>
      </c>
    </row>
    <row r="49" spans="1:74" s="197" customFormat="1" ht="11.1" customHeight="1" x14ac:dyDescent="0.2">
      <c r="A49" s="148"/>
      <c r="B49" s="195"/>
      <c r="C49" s="196"/>
      <c r="D49" s="196"/>
      <c r="E49" s="196"/>
      <c r="F49" s="196"/>
      <c r="G49" s="196"/>
      <c r="H49" s="196"/>
      <c r="I49" s="196"/>
      <c r="J49" s="196"/>
      <c r="K49" s="196"/>
      <c r="L49" s="196"/>
      <c r="M49" s="196"/>
      <c r="N49" s="196"/>
      <c r="O49" s="196"/>
      <c r="P49" s="196"/>
      <c r="Q49" s="196"/>
      <c r="R49" s="196"/>
      <c r="S49" s="196"/>
      <c r="T49" s="196"/>
      <c r="U49" s="196"/>
      <c r="V49" s="196"/>
      <c r="W49" s="196"/>
      <c r="X49" s="196"/>
      <c r="Y49" s="196"/>
      <c r="Z49" s="196"/>
      <c r="AA49" s="196"/>
      <c r="AB49" s="196"/>
      <c r="AC49" s="196"/>
      <c r="AD49" s="196"/>
      <c r="AE49" s="196"/>
      <c r="AF49" s="196"/>
      <c r="AG49" s="196"/>
      <c r="AH49" s="196"/>
      <c r="AI49" s="196"/>
      <c r="AJ49" s="196"/>
      <c r="AK49" s="196"/>
      <c r="AL49" s="196"/>
      <c r="AM49" s="196"/>
      <c r="AN49" s="196"/>
      <c r="AO49" s="196"/>
      <c r="AP49" s="196"/>
      <c r="AQ49" s="196"/>
      <c r="AR49" s="196"/>
      <c r="AS49" s="196"/>
      <c r="AT49" s="196"/>
      <c r="AU49" s="196"/>
      <c r="AV49" s="196"/>
      <c r="AW49" s="196"/>
      <c r="AX49" s="196"/>
      <c r="AY49" s="343"/>
      <c r="AZ49" s="343"/>
      <c r="BA49" s="343"/>
      <c r="BB49" s="343"/>
      <c r="BC49" s="343"/>
      <c r="BD49" s="725"/>
      <c r="BE49" s="725"/>
      <c r="BF49" s="725"/>
      <c r="BG49" s="343"/>
      <c r="BH49" s="343"/>
      <c r="BI49" s="343"/>
      <c r="BJ49" s="343"/>
      <c r="BK49" s="343"/>
      <c r="BL49" s="343"/>
      <c r="BM49" s="343"/>
      <c r="BN49" s="343"/>
      <c r="BO49" s="343"/>
      <c r="BP49" s="343"/>
      <c r="BQ49" s="343"/>
      <c r="BR49" s="343"/>
      <c r="BS49" s="343"/>
      <c r="BT49" s="343"/>
      <c r="BU49" s="343"/>
      <c r="BV49" s="343"/>
    </row>
    <row r="50" spans="1:74" s="197" customFormat="1" ht="12" customHeight="1" x14ac:dyDescent="0.2">
      <c r="A50" s="148"/>
      <c r="B50" s="813" t="s">
        <v>1003</v>
      </c>
      <c r="C50" s="780"/>
      <c r="D50" s="780"/>
      <c r="E50" s="780"/>
      <c r="F50" s="780"/>
      <c r="G50" s="780"/>
      <c r="H50" s="780"/>
      <c r="I50" s="780"/>
      <c r="J50" s="780"/>
      <c r="K50" s="780"/>
      <c r="L50" s="780"/>
      <c r="M50" s="780"/>
      <c r="N50" s="780"/>
      <c r="O50" s="780"/>
      <c r="P50" s="780"/>
      <c r="Q50" s="780"/>
      <c r="AY50" s="504"/>
      <c r="AZ50" s="504"/>
      <c r="BA50" s="504"/>
      <c r="BB50" s="504"/>
      <c r="BC50" s="774"/>
      <c r="BD50" s="774"/>
      <c r="BE50" s="774"/>
      <c r="BF50" s="774"/>
      <c r="BG50" s="504"/>
      <c r="BH50" s="504"/>
      <c r="BI50" s="504"/>
      <c r="BJ50" s="504"/>
    </row>
    <row r="51" spans="1:74" s="471" customFormat="1" ht="12" customHeight="1" x14ac:dyDescent="0.2">
      <c r="A51" s="468"/>
      <c r="B51" s="801" t="s">
        <v>174</v>
      </c>
      <c r="C51" s="801"/>
      <c r="D51" s="801"/>
      <c r="E51" s="801"/>
      <c r="F51" s="801"/>
      <c r="G51" s="801"/>
      <c r="H51" s="801"/>
      <c r="I51" s="801"/>
      <c r="J51" s="801"/>
      <c r="K51" s="801"/>
      <c r="L51" s="801"/>
      <c r="M51" s="801"/>
      <c r="N51" s="801"/>
      <c r="O51" s="801"/>
      <c r="P51" s="801"/>
      <c r="Q51" s="801"/>
      <c r="AY51" s="505"/>
      <c r="AZ51" s="505"/>
      <c r="BA51" s="505"/>
      <c r="BB51" s="505"/>
      <c r="BC51" s="726"/>
      <c r="BD51" s="726"/>
      <c r="BE51" s="726"/>
      <c r="BF51" s="726"/>
      <c r="BG51" s="505"/>
      <c r="BH51" s="505"/>
      <c r="BI51" s="505"/>
      <c r="BJ51" s="505"/>
    </row>
    <row r="52" spans="1:74" s="471" customFormat="1" ht="12" customHeight="1" x14ac:dyDescent="0.2">
      <c r="A52" s="472"/>
      <c r="B52" s="817" t="s">
        <v>175</v>
      </c>
      <c r="C52" s="802"/>
      <c r="D52" s="802"/>
      <c r="E52" s="802"/>
      <c r="F52" s="802"/>
      <c r="G52" s="802"/>
      <c r="H52" s="802"/>
      <c r="I52" s="802"/>
      <c r="J52" s="802"/>
      <c r="K52" s="802"/>
      <c r="L52" s="802"/>
      <c r="M52" s="802"/>
      <c r="N52" s="802"/>
      <c r="O52" s="802"/>
      <c r="P52" s="802"/>
      <c r="Q52" s="798"/>
      <c r="AY52" s="505"/>
      <c r="AZ52" s="505"/>
      <c r="BA52" s="505"/>
      <c r="BB52" s="505"/>
      <c r="BC52" s="505"/>
      <c r="BD52" s="726"/>
      <c r="BE52" s="726"/>
      <c r="BF52" s="726"/>
      <c r="BG52" s="505"/>
      <c r="BH52" s="505"/>
      <c r="BI52" s="505"/>
      <c r="BJ52" s="505"/>
    </row>
    <row r="53" spans="1:74" s="471" customFormat="1" ht="12" customHeight="1" x14ac:dyDescent="0.2">
      <c r="A53" s="472"/>
      <c r="B53" s="817" t="s">
        <v>170</v>
      </c>
      <c r="C53" s="802"/>
      <c r="D53" s="802"/>
      <c r="E53" s="802"/>
      <c r="F53" s="802"/>
      <c r="G53" s="802"/>
      <c r="H53" s="802"/>
      <c r="I53" s="802"/>
      <c r="J53" s="802"/>
      <c r="K53" s="802"/>
      <c r="L53" s="802"/>
      <c r="M53" s="802"/>
      <c r="N53" s="802"/>
      <c r="O53" s="802"/>
      <c r="P53" s="802"/>
      <c r="Q53" s="798"/>
      <c r="AY53" s="505"/>
      <c r="AZ53" s="505"/>
      <c r="BA53" s="505"/>
      <c r="BB53" s="505"/>
      <c r="BC53" s="505"/>
      <c r="BD53" s="726"/>
      <c r="BE53" s="726"/>
      <c r="BF53" s="726"/>
      <c r="BG53" s="505"/>
      <c r="BH53" s="505"/>
      <c r="BI53" s="505"/>
      <c r="BJ53" s="505"/>
    </row>
    <row r="54" spans="1:74" s="471" customFormat="1" ht="12" customHeight="1" x14ac:dyDescent="0.2">
      <c r="A54" s="472"/>
      <c r="B54" s="817" t="s">
        <v>470</v>
      </c>
      <c r="C54" s="802"/>
      <c r="D54" s="802"/>
      <c r="E54" s="802"/>
      <c r="F54" s="802"/>
      <c r="G54" s="802"/>
      <c r="H54" s="802"/>
      <c r="I54" s="802"/>
      <c r="J54" s="802"/>
      <c r="K54" s="802"/>
      <c r="L54" s="802"/>
      <c r="M54" s="802"/>
      <c r="N54" s="802"/>
      <c r="O54" s="802"/>
      <c r="P54" s="802"/>
      <c r="Q54" s="798"/>
      <c r="AY54" s="505"/>
      <c r="AZ54" s="505"/>
      <c r="BA54" s="505"/>
      <c r="BB54" s="505"/>
      <c r="BC54" s="505"/>
      <c r="BD54" s="726"/>
      <c r="BE54" s="726"/>
      <c r="BF54" s="726"/>
      <c r="BG54" s="505"/>
      <c r="BH54" s="505"/>
      <c r="BI54" s="505"/>
      <c r="BJ54" s="505"/>
    </row>
    <row r="55" spans="1:74" s="473" customFormat="1" ht="12" customHeight="1" x14ac:dyDescent="0.2">
      <c r="A55" s="472"/>
      <c r="B55" s="817" t="s">
        <v>171</v>
      </c>
      <c r="C55" s="802"/>
      <c r="D55" s="802"/>
      <c r="E55" s="802"/>
      <c r="F55" s="802"/>
      <c r="G55" s="802"/>
      <c r="H55" s="802"/>
      <c r="I55" s="802"/>
      <c r="J55" s="802"/>
      <c r="K55" s="802"/>
      <c r="L55" s="802"/>
      <c r="M55" s="802"/>
      <c r="N55" s="802"/>
      <c r="O55" s="802"/>
      <c r="P55" s="802"/>
      <c r="Q55" s="798"/>
      <c r="AY55" s="506"/>
      <c r="AZ55" s="506"/>
      <c r="BA55" s="506"/>
      <c r="BB55" s="506"/>
      <c r="BC55" s="506"/>
      <c r="BD55" s="727"/>
      <c r="BE55" s="727"/>
      <c r="BF55" s="727"/>
      <c r="BG55" s="506"/>
      <c r="BH55" s="506"/>
      <c r="BI55" s="506"/>
      <c r="BJ55" s="506"/>
    </row>
    <row r="56" spans="1:74" s="473" customFormat="1" ht="12" customHeight="1" x14ac:dyDescent="0.2">
      <c r="A56" s="472"/>
      <c r="B56" s="801" t="s">
        <v>172</v>
      </c>
      <c r="C56" s="802"/>
      <c r="D56" s="802"/>
      <c r="E56" s="802"/>
      <c r="F56" s="802"/>
      <c r="G56" s="802"/>
      <c r="H56" s="802"/>
      <c r="I56" s="802"/>
      <c r="J56" s="802"/>
      <c r="K56" s="802"/>
      <c r="L56" s="802"/>
      <c r="M56" s="802"/>
      <c r="N56" s="802"/>
      <c r="O56" s="802"/>
      <c r="P56" s="802"/>
      <c r="Q56" s="798"/>
      <c r="AY56" s="506"/>
      <c r="AZ56" s="506"/>
      <c r="BA56" s="506"/>
      <c r="BB56" s="506"/>
      <c r="BC56" s="506"/>
      <c r="BD56" s="727"/>
      <c r="BE56" s="727"/>
      <c r="BF56" s="727"/>
      <c r="BG56" s="506"/>
      <c r="BH56" s="506"/>
      <c r="BI56" s="506"/>
      <c r="BJ56" s="506"/>
    </row>
    <row r="57" spans="1:74" s="473" customFormat="1" ht="12" customHeight="1" x14ac:dyDescent="0.2">
      <c r="A57" s="435"/>
      <c r="B57" s="810" t="s">
        <v>173</v>
      </c>
      <c r="C57" s="798"/>
      <c r="D57" s="798"/>
      <c r="E57" s="798"/>
      <c r="F57" s="798"/>
      <c r="G57" s="798"/>
      <c r="H57" s="798"/>
      <c r="I57" s="798"/>
      <c r="J57" s="798"/>
      <c r="K57" s="798"/>
      <c r="L57" s="798"/>
      <c r="M57" s="798"/>
      <c r="N57" s="798"/>
      <c r="O57" s="798"/>
      <c r="P57" s="798"/>
      <c r="Q57" s="798"/>
      <c r="AY57" s="506"/>
      <c r="AZ57" s="506"/>
      <c r="BA57" s="506"/>
      <c r="BB57" s="506"/>
      <c r="BC57" s="506"/>
      <c r="BD57" s="727"/>
      <c r="BE57" s="727"/>
      <c r="BF57" s="727"/>
      <c r="BG57" s="506"/>
      <c r="BH57" s="506"/>
      <c r="BI57" s="506"/>
      <c r="BJ57" s="506"/>
    </row>
    <row r="58" spans="1:74" x14ac:dyDescent="0.15">
      <c r="BK58" s="344"/>
      <c r="BL58" s="344"/>
      <c r="BM58" s="344"/>
      <c r="BN58" s="344"/>
      <c r="BO58" s="344"/>
      <c r="BP58" s="344"/>
      <c r="BQ58" s="344"/>
      <c r="BR58" s="344"/>
      <c r="BS58" s="344"/>
      <c r="BT58" s="344"/>
      <c r="BU58" s="344"/>
      <c r="BV58" s="344"/>
    </row>
    <row r="59" spans="1:74" x14ac:dyDescent="0.15">
      <c r="BK59" s="344"/>
      <c r="BL59" s="344"/>
      <c r="BM59" s="344"/>
      <c r="BN59" s="344"/>
      <c r="BO59" s="344"/>
      <c r="BP59" s="344"/>
      <c r="BQ59" s="344"/>
      <c r="BR59" s="344"/>
      <c r="BS59" s="344"/>
      <c r="BT59" s="344"/>
      <c r="BU59" s="344"/>
      <c r="BV59" s="344"/>
    </row>
    <row r="60" spans="1:74" x14ac:dyDescent="0.15">
      <c r="BK60" s="344"/>
      <c r="BL60" s="344"/>
      <c r="BM60" s="344"/>
      <c r="BN60" s="344"/>
      <c r="BO60" s="344"/>
      <c r="BP60" s="344"/>
      <c r="BQ60" s="344"/>
      <c r="BR60" s="344"/>
      <c r="BS60" s="344"/>
      <c r="BT60" s="344"/>
      <c r="BU60" s="344"/>
      <c r="BV60" s="344"/>
    </row>
    <row r="61" spans="1:74" x14ac:dyDescent="0.15">
      <c r="BK61" s="344"/>
      <c r="BL61" s="344"/>
      <c r="BM61" s="344"/>
      <c r="BN61" s="344"/>
      <c r="BO61" s="344"/>
      <c r="BP61" s="344"/>
      <c r="BQ61" s="344"/>
      <c r="BR61" s="344"/>
      <c r="BS61" s="344"/>
      <c r="BT61" s="344"/>
      <c r="BU61" s="344"/>
      <c r="BV61" s="344"/>
    </row>
    <row r="62" spans="1:74" x14ac:dyDescent="0.15">
      <c r="BK62" s="344"/>
      <c r="BL62" s="344"/>
      <c r="BM62" s="344"/>
      <c r="BN62" s="344"/>
      <c r="BO62" s="344"/>
      <c r="BP62" s="344"/>
      <c r="BQ62" s="344"/>
      <c r="BR62" s="344"/>
      <c r="BS62" s="344"/>
      <c r="BT62" s="344"/>
      <c r="BU62" s="344"/>
      <c r="BV62" s="344"/>
    </row>
    <row r="63" spans="1:74" x14ac:dyDescent="0.15">
      <c r="BK63" s="344"/>
      <c r="BL63" s="344"/>
      <c r="BM63" s="344"/>
      <c r="BN63" s="344"/>
      <c r="BO63" s="344"/>
      <c r="BP63" s="344"/>
      <c r="BQ63" s="344"/>
      <c r="BR63" s="344"/>
      <c r="BS63" s="344"/>
      <c r="BT63" s="344"/>
      <c r="BU63" s="344"/>
      <c r="BV63" s="344"/>
    </row>
    <row r="64" spans="1:74" x14ac:dyDescent="0.15">
      <c r="BK64" s="344"/>
      <c r="BL64" s="344"/>
      <c r="BM64" s="344"/>
      <c r="BN64" s="344"/>
      <c r="BO64" s="344"/>
      <c r="BP64" s="344"/>
      <c r="BQ64" s="344"/>
      <c r="BR64" s="344"/>
      <c r="BS64" s="344"/>
      <c r="BT64" s="344"/>
      <c r="BU64" s="344"/>
      <c r="BV64" s="344"/>
    </row>
    <row r="65" spans="63:74" x14ac:dyDescent="0.15">
      <c r="BK65" s="344"/>
      <c r="BL65" s="344"/>
      <c r="BM65" s="344"/>
      <c r="BN65" s="344"/>
      <c r="BO65" s="344"/>
      <c r="BP65" s="344"/>
      <c r="BQ65" s="344"/>
      <c r="BR65" s="344"/>
      <c r="BS65" s="344"/>
      <c r="BT65" s="344"/>
      <c r="BU65" s="344"/>
      <c r="BV65" s="344"/>
    </row>
    <row r="66" spans="63:74" x14ac:dyDescent="0.15">
      <c r="BK66" s="344"/>
      <c r="BL66" s="344"/>
      <c r="BM66" s="344"/>
      <c r="BN66" s="344"/>
      <c r="BO66" s="344"/>
      <c r="BP66" s="344"/>
      <c r="BQ66" s="344"/>
      <c r="BR66" s="344"/>
      <c r="BS66" s="344"/>
      <c r="BT66" s="344"/>
      <c r="BU66" s="344"/>
      <c r="BV66" s="344"/>
    </row>
    <row r="67" spans="63:74" x14ac:dyDescent="0.15">
      <c r="BK67" s="344"/>
      <c r="BL67" s="344"/>
      <c r="BM67" s="344"/>
      <c r="BN67" s="344"/>
      <c r="BO67" s="344"/>
      <c r="BP67" s="344"/>
      <c r="BQ67" s="344"/>
      <c r="BR67" s="344"/>
      <c r="BS67" s="344"/>
      <c r="BT67" s="344"/>
      <c r="BU67" s="344"/>
      <c r="BV67" s="344"/>
    </row>
    <row r="68" spans="63:74" x14ac:dyDescent="0.15">
      <c r="BK68" s="344"/>
      <c r="BL68" s="344"/>
      <c r="BM68" s="344"/>
      <c r="BN68" s="344"/>
      <c r="BO68" s="344"/>
      <c r="BP68" s="344"/>
      <c r="BQ68" s="344"/>
      <c r="BR68" s="344"/>
      <c r="BS68" s="344"/>
      <c r="BT68" s="344"/>
      <c r="BU68" s="344"/>
      <c r="BV68" s="344"/>
    </row>
    <row r="69" spans="63:74" x14ac:dyDescent="0.15">
      <c r="BK69" s="344"/>
      <c r="BL69" s="344"/>
      <c r="BM69" s="344"/>
      <c r="BN69" s="344"/>
      <c r="BO69" s="344"/>
      <c r="BP69" s="344"/>
      <c r="BQ69" s="344"/>
      <c r="BR69" s="344"/>
      <c r="BS69" s="344"/>
      <c r="BT69" s="344"/>
      <c r="BU69" s="344"/>
      <c r="BV69" s="344"/>
    </row>
    <row r="70" spans="63:74" x14ac:dyDescent="0.15">
      <c r="BK70" s="344"/>
      <c r="BL70" s="344"/>
      <c r="BM70" s="344"/>
      <c r="BN70" s="344"/>
      <c r="BO70" s="344"/>
      <c r="BP70" s="344"/>
      <c r="BQ70" s="344"/>
      <c r="BR70" s="344"/>
      <c r="BS70" s="344"/>
      <c r="BT70" s="344"/>
      <c r="BU70" s="344"/>
      <c r="BV70" s="344"/>
    </row>
    <row r="71" spans="63:74" x14ac:dyDescent="0.15">
      <c r="BK71" s="344"/>
      <c r="BL71" s="344"/>
      <c r="BM71" s="344"/>
      <c r="BN71" s="344"/>
      <c r="BO71" s="344"/>
      <c r="BP71" s="344"/>
      <c r="BQ71" s="344"/>
      <c r="BR71" s="344"/>
      <c r="BS71" s="344"/>
      <c r="BT71" s="344"/>
      <c r="BU71" s="344"/>
      <c r="BV71" s="344"/>
    </row>
    <row r="72" spans="63:74" x14ac:dyDescent="0.15">
      <c r="BK72" s="344"/>
      <c r="BL72" s="344"/>
      <c r="BM72" s="344"/>
      <c r="BN72" s="344"/>
      <c r="BO72" s="344"/>
      <c r="BP72" s="344"/>
      <c r="BQ72" s="344"/>
      <c r="BR72" s="344"/>
      <c r="BS72" s="344"/>
      <c r="BT72" s="344"/>
      <c r="BU72" s="344"/>
      <c r="BV72" s="344"/>
    </row>
    <row r="73" spans="63:74" x14ac:dyDescent="0.15">
      <c r="BK73" s="344"/>
      <c r="BL73" s="344"/>
      <c r="BM73" s="344"/>
      <c r="BN73" s="344"/>
      <c r="BO73" s="344"/>
      <c r="BP73" s="344"/>
      <c r="BQ73" s="344"/>
      <c r="BR73" s="344"/>
      <c r="BS73" s="344"/>
      <c r="BT73" s="344"/>
      <c r="BU73" s="344"/>
      <c r="BV73" s="344"/>
    </row>
    <row r="74" spans="63:74" x14ac:dyDescent="0.15">
      <c r="BK74" s="344"/>
      <c r="BL74" s="344"/>
      <c r="BM74" s="344"/>
      <c r="BN74" s="344"/>
      <c r="BO74" s="344"/>
      <c r="BP74" s="344"/>
      <c r="BQ74" s="344"/>
      <c r="BR74" s="344"/>
      <c r="BS74" s="344"/>
      <c r="BT74" s="344"/>
      <c r="BU74" s="344"/>
      <c r="BV74" s="344"/>
    </row>
    <row r="75" spans="63:74" x14ac:dyDescent="0.15">
      <c r="BK75" s="344"/>
      <c r="BL75" s="344"/>
      <c r="BM75" s="344"/>
      <c r="BN75" s="344"/>
      <c r="BO75" s="344"/>
      <c r="BP75" s="344"/>
      <c r="BQ75" s="344"/>
      <c r="BR75" s="344"/>
      <c r="BS75" s="344"/>
      <c r="BT75" s="344"/>
      <c r="BU75" s="344"/>
      <c r="BV75" s="344"/>
    </row>
    <row r="76" spans="63:74" x14ac:dyDescent="0.15">
      <c r="BK76" s="344"/>
      <c r="BL76" s="344"/>
      <c r="BM76" s="344"/>
      <c r="BN76" s="344"/>
      <c r="BO76" s="344"/>
      <c r="BP76" s="344"/>
      <c r="BQ76" s="344"/>
      <c r="BR76" s="344"/>
      <c r="BS76" s="344"/>
      <c r="BT76" s="344"/>
      <c r="BU76" s="344"/>
      <c r="BV76" s="344"/>
    </row>
    <row r="77" spans="63:74" x14ac:dyDescent="0.15">
      <c r="BK77" s="344"/>
      <c r="BL77" s="344"/>
      <c r="BM77" s="344"/>
      <c r="BN77" s="344"/>
      <c r="BO77" s="344"/>
      <c r="BP77" s="344"/>
      <c r="BQ77" s="344"/>
      <c r="BR77" s="344"/>
      <c r="BS77" s="344"/>
      <c r="BT77" s="344"/>
      <c r="BU77" s="344"/>
      <c r="BV77" s="344"/>
    </row>
    <row r="78" spans="63:74" x14ac:dyDescent="0.15">
      <c r="BK78" s="344"/>
      <c r="BL78" s="344"/>
      <c r="BM78" s="344"/>
      <c r="BN78" s="344"/>
      <c r="BO78" s="344"/>
      <c r="BP78" s="344"/>
      <c r="BQ78" s="344"/>
      <c r="BR78" s="344"/>
      <c r="BS78" s="344"/>
      <c r="BT78" s="344"/>
      <c r="BU78" s="344"/>
      <c r="BV78" s="344"/>
    </row>
    <row r="79" spans="63:74" x14ac:dyDescent="0.15">
      <c r="BK79" s="344"/>
      <c r="BL79" s="344"/>
      <c r="BM79" s="344"/>
      <c r="BN79" s="344"/>
      <c r="BO79" s="344"/>
      <c r="BP79" s="344"/>
      <c r="BQ79" s="344"/>
      <c r="BR79" s="344"/>
      <c r="BS79" s="344"/>
      <c r="BT79" s="344"/>
      <c r="BU79" s="344"/>
      <c r="BV79" s="344"/>
    </row>
    <row r="80" spans="63:74" x14ac:dyDescent="0.15">
      <c r="BK80" s="344"/>
      <c r="BL80" s="344"/>
      <c r="BM80" s="344"/>
      <c r="BN80" s="344"/>
      <c r="BO80" s="344"/>
      <c r="BP80" s="344"/>
      <c r="BQ80" s="344"/>
      <c r="BR80" s="344"/>
      <c r="BS80" s="344"/>
      <c r="BT80" s="344"/>
      <c r="BU80" s="344"/>
      <c r="BV80" s="344"/>
    </row>
    <row r="81" spans="63:74" x14ac:dyDescent="0.15">
      <c r="BK81" s="344"/>
      <c r="BL81" s="344"/>
      <c r="BM81" s="344"/>
      <c r="BN81" s="344"/>
      <c r="BO81" s="344"/>
      <c r="BP81" s="344"/>
      <c r="BQ81" s="344"/>
      <c r="BR81" s="344"/>
      <c r="BS81" s="344"/>
      <c r="BT81" s="344"/>
      <c r="BU81" s="344"/>
      <c r="BV81" s="344"/>
    </row>
    <row r="82" spans="63:74" x14ac:dyDescent="0.15">
      <c r="BK82" s="344"/>
      <c r="BL82" s="344"/>
      <c r="BM82" s="344"/>
      <c r="BN82" s="344"/>
      <c r="BO82" s="344"/>
      <c r="BP82" s="344"/>
      <c r="BQ82" s="344"/>
      <c r="BR82" s="344"/>
      <c r="BS82" s="344"/>
      <c r="BT82" s="344"/>
      <c r="BU82" s="344"/>
      <c r="BV82" s="344"/>
    </row>
    <row r="83" spans="63:74" x14ac:dyDescent="0.15">
      <c r="BK83" s="344"/>
      <c r="BL83" s="344"/>
      <c r="BM83" s="344"/>
      <c r="BN83" s="344"/>
      <c r="BO83" s="344"/>
      <c r="BP83" s="344"/>
      <c r="BQ83" s="344"/>
      <c r="BR83" s="344"/>
      <c r="BS83" s="344"/>
      <c r="BT83" s="344"/>
      <c r="BU83" s="344"/>
      <c r="BV83" s="344"/>
    </row>
    <row r="84" spans="63:74" x14ac:dyDescent="0.15">
      <c r="BK84" s="344"/>
      <c r="BL84" s="344"/>
      <c r="BM84" s="344"/>
      <c r="BN84" s="344"/>
      <c r="BO84" s="344"/>
      <c r="BP84" s="344"/>
      <c r="BQ84" s="344"/>
      <c r="BR84" s="344"/>
      <c r="BS84" s="344"/>
      <c r="BT84" s="344"/>
      <c r="BU84" s="344"/>
      <c r="BV84" s="344"/>
    </row>
    <row r="85" spans="63:74" x14ac:dyDescent="0.15">
      <c r="BK85" s="344"/>
      <c r="BL85" s="344"/>
      <c r="BM85" s="344"/>
      <c r="BN85" s="344"/>
      <c r="BO85" s="344"/>
      <c r="BP85" s="344"/>
      <c r="BQ85" s="344"/>
      <c r="BR85" s="344"/>
      <c r="BS85" s="344"/>
      <c r="BT85" s="344"/>
      <c r="BU85" s="344"/>
      <c r="BV85" s="344"/>
    </row>
    <row r="86" spans="63:74" x14ac:dyDescent="0.15">
      <c r="BK86" s="344"/>
      <c r="BL86" s="344"/>
      <c r="BM86" s="344"/>
      <c r="BN86" s="344"/>
      <c r="BO86" s="344"/>
      <c r="BP86" s="344"/>
      <c r="BQ86" s="344"/>
      <c r="BR86" s="344"/>
      <c r="BS86" s="344"/>
      <c r="BT86" s="344"/>
      <c r="BU86" s="344"/>
      <c r="BV86" s="344"/>
    </row>
    <row r="87" spans="63:74" x14ac:dyDescent="0.15">
      <c r="BK87" s="344"/>
      <c r="BL87" s="344"/>
      <c r="BM87" s="344"/>
      <c r="BN87" s="344"/>
      <c r="BO87" s="344"/>
      <c r="BP87" s="344"/>
      <c r="BQ87" s="344"/>
      <c r="BR87" s="344"/>
      <c r="BS87" s="344"/>
      <c r="BT87" s="344"/>
      <c r="BU87" s="344"/>
      <c r="BV87" s="344"/>
    </row>
    <row r="88" spans="63:74" x14ac:dyDescent="0.15">
      <c r="BK88" s="344"/>
      <c r="BL88" s="344"/>
      <c r="BM88" s="344"/>
      <c r="BN88" s="344"/>
      <c r="BO88" s="344"/>
      <c r="BP88" s="344"/>
      <c r="BQ88" s="344"/>
      <c r="BR88" s="344"/>
      <c r="BS88" s="344"/>
      <c r="BT88" s="344"/>
      <c r="BU88" s="344"/>
      <c r="BV88" s="344"/>
    </row>
    <row r="89" spans="63:74" x14ac:dyDescent="0.15">
      <c r="BK89" s="344"/>
      <c r="BL89" s="344"/>
      <c r="BM89" s="344"/>
      <c r="BN89" s="344"/>
      <c r="BO89" s="344"/>
      <c r="BP89" s="344"/>
      <c r="BQ89" s="344"/>
      <c r="BR89" s="344"/>
      <c r="BS89" s="344"/>
      <c r="BT89" s="344"/>
      <c r="BU89" s="344"/>
      <c r="BV89" s="344"/>
    </row>
    <row r="90" spans="63:74" x14ac:dyDescent="0.15">
      <c r="BK90" s="344"/>
      <c r="BL90" s="344"/>
      <c r="BM90" s="344"/>
      <c r="BN90" s="344"/>
      <c r="BO90" s="344"/>
      <c r="BP90" s="344"/>
      <c r="BQ90" s="344"/>
      <c r="BR90" s="344"/>
      <c r="BS90" s="344"/>
      <c r="BT90" s="344"/>
      <c r="BU90" s="344"/>
      <c r="BV90" s="344"/>
    </row>
    <row r="91" spans="63:74" x14ac:dyDescent="0.15">
      <c r="BK91" s="344"/>
      <c r="BL91" s="344"/>
      <c r="BM91" s="344"/>
      <c r="BN91" s="344"/>
      <c r="BO91" s="344"/>
      <c r="BP91" s="344"/>
      <c r="BQ91" s="344"/>
      <c r="BR91" s="344"/>
      <c r="BS91" s="344"/>
      <c r="BT91" s="344"/>
      <c r="BU91" s="344"/>
      <c r="BV91" s="344"/>
    </row>
    <row r="92" spans="63:74" x14ac:dyDescent="0.15">
      <c r="BK92" s="344"/>
      <c r="BL92" s="344"/>
      <c r="BM92" s="344"/>
      <c r="BN92" s="344"/>
      <c r="BO92" s="344"/>
      <c r="BP92" s="344"/>
      <c r="BQ92" s="344"/>
      <c r="BR92" s="344"/>
      <c r="BS92" s="344"/>
      <c r="BT92" s="344"/>
      <c r="BU92" s="344"/>
      <c r="BV92" s="344"/>
    </row>
    <row r="93" spans="63:74" x14ac:dyDescent="0.15">
      <c r="BK93" s="344"/>
      <c r="BL93" s="344"/>
      <c r="BM93" s="344"/>
      <c r="BN93" s="344"/>
      <c r="BO93" s="344"/>
      <c r="BP93" s="344"/>
      <c r="BQ93" s="344"/>
      <c r="BR93" s="344"/>
      <c r="BS93" s="344"/>
      <c r="BT93" s="344"/>
      <c r="BU93" s="344"/>
      <c r="BV93" s="344"/>
    </row>
    <row r="94" spans="63:74" x14ac:dyDescent="0.15">
      <c r="BK94" s="344"/>
      <c r="BL94" s="344"/>
      <c r="BM94" s="344"/>
      <c r="BN94" s="344"/>
      <c r="BO94" s="344"/>
      <c r="BP94" s="344"/>
      <c r="BQ94" s="344"/>
      <c r="BR94" s="344"/>
      <c r="BS94" s="344"/>
      <c r="BT94" s="344"/>
      <c r="BU94" s="344"/>
      <c r="BV94" s="344"/>
    </row>
    <row r="95" spans="63:74" x14ac:dyDescent="0.15">
      <c r="BK95" s="344"/>
      <c r="BL95" s="344"/>
      <c r="BM95" s="344"/>
      <c r="BN95" s="344"/>
      <c r="BO95" s="344"/>
      <c r="BP95" s="344"/>
      <c r="BQ95" s="344"/>
      <c r="BR95" s="344"/>
      <c r="BS95" s="344"/>
      <c r="BT95" s="344"/>
      <c r="BU95" s="344"/>
      <c r="BV95" s="344"/>
    </row>
    <row r="96" spans="63:74" x14ac:dyDescent="0.15">
      <c r="BK96" s="344"/>
      <c r="BL96" s="344"/>
      <c r="BM96" s="344"/>
      <c r="BN96" s="344"/>
      <c r="BO96" s="344"/>
      <c r="BP96" s="344"/>
      <c r="BQ96" s="344"/>
      <c r="BR96" s="344"/>
      <c r="BS96" s="344"/>
      <c r="BT96" s="344"/>
      <c r="BU96" s="344"/>
      <c r="BV96" s="344"/>
    </row>
    <row r="97" spans="63:74" x14ac:dyDescent="0.15">
      <c r="BK97" s="344"/>
      <c r="BL97" s="344"/>
      <c r="BM97" s="344"/>
      <c r="BN97" s="344"/>
      <c r="BO97" s="344"/>
      <c r="BP97" s="344"/>
      <c r="BQ97" s="344"/>
      <c r="BR97" s="344"/>
      <c r="BS97" s="344"/>
      <c r="BT97" s="344"/>
      <c r="BU97" s="344"/>
      <c r="BV97" s="344"/>
    </row>
    <row r="98" spans="63:74" x14ac:dyDescent="0.15">
      <c r="BK98" s="344"/>
      <c r="BL98" s="344"/>
      <c r="BM98" s="344"/>
      <c r="BN98" s="344"/>
      <c r="BO98" s="344"/>
      <c r="BP98" s="344"/>
      <c r="BQ98" s="344"/>
      <c r="BR98" s="344"/>
      <c r="BS98" s="344"/>
      <c r="BT98" s="344"/>
      <c r="BU98" s="344"/>
      <c r="BV98" s="344"/>
    </row>
    <row r="99" spans="63:74" x14ac:dyDescent="0.15">
      <c r="BK99" s="344"/>
      <c r="BL99" s="344"/>
      <c r="BM99" s="344"/>
      <c r="BN99" s="344"/>
      <c r="BO99" s="344"/>
      <c r="BP99" s="344"/>
      <c r="BQ99" s="344"/>
      <c r="BR99" s="344"/>
      <c r="BS99" s="344"/>
      <c r="BT99" s="344"/>
      <c r="BU99" s="344"/>
      <c r="BV99" s="344"/>
    </row>
    <row r="100" spans="63:74" x14ac:dyDescent="0.15">
      <c r="BK100" s="344"/>
      <c r="BL100" s="344"/>
      <c r="BM100" s="344"/>
      <c r="BN100" s="344"/>
      <c r="BO100" s="344"/>
      <c r="BP100" s="344"/>
      <c r="BQ100" s="344"/>
      <c r="BR100" s="344"/>
      <c r="BS100" s="344"/>
      <c r="BT100" s="344"/>
      <c r="BU100" s="344"/>
      <c r="BV100" s="344"/>
    </row>
    <row r="101" spans="63:74" x14ac:dyDescent="0.15">
      <c r="BK101" s="344"/>
      <c r="BL101" s="344"/>
      <c r="BM101" s="344"/>
      <c r="BN101" s="344"/>
      <c r="BO101" s="344"/>
      <c r="BP101" s="344"/>
      <c r="BQ101" s="344"/>
      <c r="BR101" s="344"/>
      <c r="BS101" s="344"/>
      <c r="BT101" s="344"/>
      <c r="BU101" s="344"/>
      <c r="BV101" s="344"/>
    </row>
    <row r="102" spans="63:74" x14ac:dyDescent="0.15">
      <c r="BK102" s="344"/>
      <c r="BL102" s="344"/>
      <c r="BM102" s="344"/>
      <c r="BN102" s="344"/>
      <c r="BO102" s="344"/>
      <c r="BP102" s="344"/>
      <c r="BQ102" s="344"/>
      <c r="BR102" s="344"/>
      <c r="BS102" s="344"/>
      <c r="BT102" s="344"/>
      <c r="BU102" s="344"/>
      <c r="BV102" s="344"/>
    </row>
    <row r="103" spans="63:74" x14ac:dyDescent="0.15">
      <c r="BK103" s="344"/>
      <c r="BL103" s="344"/>
      <c r="BM103" s="344"/>
      <c r="BN103" s="344"/>
      <c r="BO103" s="344"/>
      <c r="BP103" s="344"/>
      <c r="BQ103" s="344"/>
      <c r="BR103" s="344"/>
      <c r="BS103" s="344"/>
      <c r="BT103" s="344"/>
      <c r="BU103" s="344"/>
      <c r="BV103" s="344"/>
    </row>
    <row r="104" spans="63:74" x14ac:dyDescent="0.15">
      <c r="BK104" s="344"/>
      <c r="BL104" s="344"/>
      <c r="BM104" s="344"/>
      <c r="BN104" s="344"/>
      <c r="BO104" s="344"/>
      <c r="BP104" s="344"/>
      <c r="BQ104" s="344"/>
      <c r="BR104" s="344"/>
      <c r="BS104" s="344"/>
      <c r="BT104" s="344"/>
      <c r="BU104" s="344"/>
      <c r="BV104" s="344"/>
    </row>
    <row r="105" spans="63:74" x14ac:dyDescent="0.15">
      <c r="BK105" s="344"/>
      <c r="BL105" s="344"/>
      <c r="BM105" s="344"/>
      <c r="BN105" s="344"/>
      <c r="BO105" s="344"/>
      <c r="BP105" s="344"/>
      <c r="BQ105" s="344"/>
      <c r="BR105" s="344"/>
      <c r="BS105" s="344"/>
      <c r="BT105" s="344"/>
      <c r="BU105" s="344"/>
      <c r="BV105" s="344"/>
    </row>
    <row r="106" spans="63:74" x14ac:dyDescent="0.15">
      <c r="BK106" s="344"/>
      <c r="BL106" s="344"/>
      <c r="BM106" s="344"/>
      <c r="BN106" s="344"/>
      <c r="BO106" s="344"/>
      <c r="BP106" s="344"/>
      <c r="BQ106" s="344"/>
      <c r="BR106" s="344"/>
      <c r="BS106" s="344"/>
      <c r="BT106" s="344"/>
      <c r="BU106" s="344"/>
      <c r="BV106" s="344"/>
    </row>
    <row r="107" spans="63:74" x14ac:dyDescent="0.15">
      <c r="BK107" s="344"/>
      <c r="BL107" s="344"/>
      <c r="BM107" s="344"/>
      <c r="BN107" s="344"/>
      <c r="BO107" s="344"/>
      <c r="BP107" s="344"/>
      <c r="BQ107" s="344"/>
      <c r="BR107" s="344"/>
      <c r="BS107" s="344"/>
      <c r="BT107" s="344"/>
      <c r="BU107" s="344"/>
      <c r="BV107" s="344"/>
    </row>
    <row r="108" spans="63:74" x14ac:dyDescent="0.15">
      <c r="BK108" s="344"/>
      <c r="BL108" s="344"/>
      <c r="BM108" s="344"/>
      <c r="BN108" s="344"/>
      <c r="BO108" s="344"/>
      <c r="BP108" s="344"/>
      <c r="BQ108" s="344"/>
      <c r="BR108" s="344"/>
      <c r="BS108" s="344"/>
      <c r="BT108" s="344"/>
      <c r="BU108" s="344"/>
      <c r="BV108" s="344"/>
    </row>
    <row r="109" spans="63:74" x14ac:dyDescent="0.15">
      <c r="BK109" s="344"/>
      <c r="BL109" s="344"/>
      <c r="BM109" s="344"/>
      <c r="BN109" s="344"/>
      <c r="BO109" s="344"/>
      <c r="BP109" s="344"/>
      <c r="BQ109" s="344"/>
      <c r="BR109" s="344"/>
      <c r="BS109" s="344"/>
      <c r="BT109" s="344"/>
      <c r="BU109" s="344"/>
      <c r="BV109" s="344"/>
    </row>
    <row r="110" spans="63:74" x14ac:dyDescent="0.15">
      <c r="BK110" s="344"/>
      <c r="BL110" s="344"/>
      <c r="BM110" s="344"/>
      <c r="BN110" s="344"/>
      <c r="BO110" s="344"/>
      <c r="BP110" s="344"/>
      <c r="BQ110" s="344"/>
      <c r="BR110" s="344"/>
      <c r="BS110" s="344"/>
      <c r="BT110" s="344"/>
      <c r="BU110" s="344"/>
      <c r="BV110" s="344"/>
    </row>
    <row r="111" spans="63:74" x14ac:dyDescent="0.15">
      <c r="BK111" s="344"/>
      <c r="BL111" s="344"/>
      <c r="BM111" s="344"/>
      <c r="BN111" s="344"/>
      <c r="BO111" s="344"/>
      <c r="BP111" s="344"/>
      <c r="BQ111" s="344"/>
      <c r="BR111" s="344"/>
      <c r="BS111" s="344"/>
      <c r="BT111" s="344"/>
      <c r="BU111" s="344"/>
      <c r="BV111" s="344"/>
    </row>
    <row r="112" spans="63:74" x14ac:dyDescent="0.15">
      <c r="BK112" s="344"/>
      <c r="BL112" s="344"/>
      <c r="BM112" s="344"/>
      <c r="BN112" s="344"/>
      <c r="BO112" s="344"/>
      <c r="BP112" s="344"/>
      <c r="BQ112" s="344"/>
      <c r="BR112" s="344"/>
      <c r="BS112" s="344"/>
      <c r="BT112" s="344"/>
      <c r="BU112" s="344"/>
      <c r="BV112" s="344"/>
    </row>
    <row r="113" spans="63:74" x14ac:dyDescent="0.15">
      <c r="BK113" s="344"/>
      <c r="BL113" s="344"/>
      <c r="BM113" s="344"/>
      <c r="BN113" s="344"/>
      <c r="BO113" s="344"/>
      <c r="BP113" s="344"/>
      <c r="BQ113" s="344"/>
      <c r="BR113" s="344"/>
      <c r="BS113" s="344"/>
      <c r="BT113" s="344"/>
      <c r="BU113" s="344"/>
      <c r="BV113" s="344"/>
    </row>
    <row r="114" spans="63:74" x14ac:dyDescent="0.15">
      <c r="BK114" s="344"/>
      <c r="BL114" s="344"/>
      <c r="BM114" s="344"/>
      <c r="BN114" s="344"/>
      <c r="BO114" s="344"/>
      <c r="BP114" s="344"/>
      <c r="BQ114" s="344"/>
      <c r="BR114" s="344"/>
      <c r="BS114" s="344"/>
      <c r="BT114" s="344"/>
      <c r="BU114" s="344"/>
      <c r="BV114" s="344"/>
    </row>
    <row r="115" spans="63:74" x14ac:dyDescent="0.15">
      <c r="BK115" s="344"/>
      <c r="BL115" s="344"/>
      <c r="BM115" s="344"/>
      <c r="BN115" s="344"/>
      <c r="BO115" s="344"/>
      <c r="BP115" s="344"/>
      <c r="BQ115" s="344"/>
      <c r="BR115" s="344"/>
      <c r="BS115" s="344"/>
      <c r="BT115" s="344"/>
      <c r="BU115" s="344"/>
      <c r="BV115" s="344"/>
    </row>
    <row r="116" spans="63:74" x14ac:dyDescent="0.15">
      <c r="BK116" s="344"/>
      <c r="BL116" s="344"/>
      <c r="BM116" s="344"/>
      <c r="BN116" s="344"/>
      <c r="BO116" s="344"/>
      <c r="BP116" s="344"/>
      <c r="BQ116" s="344"/>
      <c r="BR116" s="344"/>
      <c r="BS116" s="344"/>
      <c r="BT116" s="344"/>
      <c r="BU116" s="344"/>
      <c r="BV116" s="344"/>
    </row>
    <row r="117" spans="63:74" x14ac:dyDescent="0.15">
      <c r="BK117" s="344"/>
      <c r="BL117" s="344"/>
      <c r="BM117" s="344"/>
      <c r="BN117" s="344"/>
      <c r="BO117" s="344"/>
      <c r="BP117" s="344"/>
      <c r="BQ117" s="344"/>
      <c r="BR117" s="344"/>
      <c r="BS117" s="344"/>
      <c r="BT117" s="344"/>
      <c r="BU117" s="344"/>
      <c r="BV117" s="344"/>
    </row>
    <row r="118" spans="63:74" x14ac:dyDescent="0.15">
      <c r="BK118" s="344"/>
      <c r="BL118" s="344"/>
      <c r="BM118" s="344"/>
      <c r="BN118" s="344"/>
      <c r="BO118" s="344"/>
      <c r="BP118" s="344"/>
      <c r="BQ118" s="344"/>
      <c r="BR118" s="344"/>
      <c r="BS118" s="344"/>
      <c r="BT118" s="344"/>
      <c r="BU118" s="344"/>
      <c r="BV118" s="344"/>
    </row>
    <row r="119" spans="63:74" x14ac:dyDescent="0.15">
      <c r="BK119" s="344"/>
      <c r="BL119" s="344"/>
      <c r="BM119" s="344"/>
      <c r="BN119" s="344"/>
      <c r="BO119" s="344"/>
      <c r="BP119" s="344"/>
      <c r="BQ119" s="344"/>
      <c r="BR119" s="344"/>
      <c r="BS119" s="344"/>
      <c r="BT119" s="344"/>
      <c r="BU119" s="344"/>
      <c r="BV119" s="344"/>
    </row>
    <row r="120" spans="63:74" x14ac:dyDescent="0.15">
      <c r="BK120" s="344"/>
      <c r="BL120" s="344"/>
      <c r="BM120" s="344"/>
      <c r="BN120" s="344"/>
      <c r="BO120" s="344"/>
      <c r="BP120" s="344"/>
      <c r="BQ120" s="344"/>
      <c r="BR120" s="344"/>
      <c r="BS120" s="344"/>
      <c r="BT120" s="344"/>
      <c r="BU120" s="344"/>
      <c r="BV120" s="344"/>
    </row>
    <row r="121" spans="63:74" x14ac:dyDescent="0.15">
      <c r="BK121" s="344"/>
      <c r="BL121" s="344"/>
      <c r="BM121" s="344"/>
      <c r="BN121" s="344"/>
      <c r="BO121" s="344"/>
      <c r="BP121" s="344"/>
      <c r="BQ121" s="344"/>
      <c r="BR121" s="344"/>
      <c r="BS121" s="344"/>
      <c r="BT121" s="344"/>
      <c r="BU121" s="344"/>
      <c r="BV121" s="344"/>
    </row>
    <row r="122" spans="63:74" x14ac:dyDescent="0.15">
      <c r="BK122" s="344"/>
      <c r="BL122" s="344"/>
      <c r="BM122" s="344"/>
      <c r="BN122" s="344"/>
      <c r="BO122" s="344"/>
      <c r="BP122" s="344"/>
      <c r="BQ122" s="344"/>
      <c r="BR122" s="344"/>
      <c r="BS122" s="344"/>
      <c r="BT122" s="344"/>
      <c r="BU122" s="344"/>
      <c r="BV122" s="344"/>
    </row>
    <row r="123" spans="63:74" x14ac:dyDescent="0.15">
      <c r="BK123" s="344"/>
      <c r="BL123" s="344"/>
      <c r="BM123" s="344"/>
      <c r="BN123" s="344"/>
      <c r="BO123" s="344"/>
      <c r="BP123" s="344"/>
      <c r="BQ123" s="344"/>
      <c r="BR123" s="344"/>
      <c r="BS123" s="344"/>
      <c r="BT123" s="344"/>
      <c r="BU123" s="344"/>
      <c r="BV123" s="344"/>
    </row>
    <row r="124" spans="63:74" x14ac:dyDescent="0.15">
      <c r="BK124" s="344"/>
      <c r="BL124" s="344"/>
      <c r="BM124" s="344"/>
      <c r="BN124" s="344"/>
      <c r="BO124" s="344"/>
      <c r="BP124" s="344"/>
      <c r="BQ124" s="344"/>
      <c r="BR124" s="344"/>
      <c r="BS124" s="344"/>
      <c r="BT124" s="344"/>
      <c r="BU124" s="344"/>
      <c r="BV124" s="344"/>
    </row>
    <row r="125" spans="63:74" x14ac:dyDescent="0.15">
      <c r="BK125" s="344"/>
      <c r="BL125" s="344"/>
      <c r="BM125" s="344"/>
      <c r="BN125" s="344"/>
      <c r="BO125" s="344"/>
      <c r="BP125" s="344"/>
      <c r="BQ125" s="344"/>
      <c r="BR125" s="344"/>
      <c r="BS125" s="344"/>
      <c r="BT125" s="344"/>
      <c r="BU125" s="344"/>
      <c r="BV125" s="344"/>
    </row>
    <row r="126" spans="63:74" x14ac:dyDescent="0.15">
      <c r="BK126" s="344"/>
      <c r="BL126" s="344"/>
      <c r="BM126" s="344"/>
      <c r="BN126" s="344"/>
      <c r="BO126" s="344"/>
      <c r="BP126" s="344"/>
      <c r="BQ126" s="344"/>
      <c r="BR126" s="344"/>
      <c r="BS126" s="344"/>
      <c r="BT126" s="344"/>
      <c r="BU126" s="344"/>
      <c r="BV126" s="344"/>
    </row>
    <row r="127" spans="63:74" x14ac:dyDescent="0.15">
      <c r="BK127" s="344"/>
      <c r="BL127" s="344"/>
      <c r="BM127" s="344"/>
      <c r="BN127" s="344"/>
      <c r="BO127" s="344"/>
      <c r="BP127" s="344"/>
      <c r="BQ127" s="344"/>
      <c r="BR127" s="344"/>
      <c r="BS127" s="344"/>
      <c r="BT127" s="344"/>
      <c r="BU127" s="344"/>
      <c r="BV127" s="344"/>
    </row>
    <row r="128" spans="63:74" x14ac:dyDescent="0.15">
      <c r="BK128" s="344"/>
      <c r="BL128" s="344"/>
      <c r="BM128" s="344"/>
      <c r="BN128" s="344"/>
      <c r="BO128" s="344"/>
      <c r="BP128" s="344"/>
      <c r="BQ128" s="344"/>
      <c r="BR128" s="344"/>
      <c r="BS128" s="344"/>
      <c r="BT128" s="344"/>
      <c r="BU128" s="344"/>
      <c r="BV128" s="344"/>
    </row>
    <row r="129" spans="63:74" x14ac:dyDescent="0.15">
      <c r="BK129" s="344"/>
      <c r="BL129" s="344"/>
      <c r="BM129" s="344"/>
      <c r="BN129" s="344"/>
      <c r="BO129" s="344"/>
      <c r="BP129" s="344"/>
      <c r="BQ129" s="344"/>
      <c r="BR129" s="344"/>
      <c r="BS129" s="344"/>
      <c r="BT129" s="344"/>
      <c r="BU129" s="344"/>
      <c r="BV129" s="344"/>
    </row>
    <row r="130" spans="63:74" x14ac:dyDescent="0.15">
      <c r="BK130" s="344"/>
      <c r="BL130" s="344"/>
      <c r="BM130" s="344"/>
      <c r="BN130" s="344"/>
      <c r="BO130" s="344"/>
      <c r="BP130" s="344"/>
      <c r="BQ130" s="344"/>
      <c r="BR130" s="344"/>
      <c r="BS130" s="344"/>
      <c r="BT130" s="344"/>
      <c r="BU130" s="344"/>
      <c r="BV130" s="344"/>
    </row>
    <row r="131" spans="63:74" x14ac:dyDescent="0.15">
      <c r="BK131" s="344"/>
      <c r="BL131" s="344"/>
      <c r="BM131" s="344"/>
      <c r="BN131" s="344"/>
      <c r="BO131" s="344"/>
      <c r="BP131" s="344"/>
      <c r="BQ131" s="344"/>
      <c r="BR131" s="344"/>
      <c r="BS131" s="344"/>
      <c r="BT131" s="344"/>
      <c r="BU131" s="344"/>
      <c r="BV131" s="344"/>
    </row>
    <row r="132" spans="63:74" x14ac:dyDescent="0.15">
      <c r="BK132" s="344"/>
      <c r="BL132" s="344"/>
      <c r="BM132" s="344"/>
      <c r="BN132" s="344"/>
      <c r="BO132" s="344"/>
      <c r="BP132" s="344"/>
      <c r="BQ132" s="344"/>
      <c r="BR132" s="344"/>
      <c r="BS132" s="344"/>
      <c r="BT132" s="344"/>
      <c r="BU132" s="344"/>
      <c r="BV132" s="344"/>
    </row>
    <row r="133" spans="63:74" x14ac:dyDescent="0.15">
      <c r="BK133" s="344"/>
      <c r="BL133" s="344"/>
      <c r="BM133" s="344"/>
      <c r="BN133" s="344"/>
      <c r="BO133" s="344"/>
      <c r="BP133" s="344"/>
      <c r="BQ133" s="344"/>
      <c r="BR133" s="344"/>
      <c r="BS133" s="344"/>
      <c r="BT133" s="344"/>
      <c r="BU133" s="344"/>
      <c r="BV133" s="344"/>
    </row>
    <row r="134" spans="63:74" x14ac:dyDescent="0.15">
      <c r="BK134" s="344"/>
      <c r="BL134" s="344"/>
      <c r="BM134" s="344"/>
      <c r="BN134" s="344"/>
      <c r="BO134" s="344"/>
      <c r="BP134" s="344"/>
      <c r="BQ134" s="344"/>
      <c r="BR134" s="344"/>
      <c r="BS134" s="344"/>
      <c r="BT134" s="344"/>
      <c r="BU134" s="344"/>
      <c r="BV134" s="344"/>
    </row>
    <row r="135" spans="63:74" x14ac:dyDescent="0.15">
      <c r="BK135" s="344"/>
      <c r="BL135" s="344"/>
      <c r="BM135" s="344"/>
      <c r="BN135" s="344"/>
      <c r="BO135" s="344"/>
      <c r="BP135" s="344"/>
      <c r="BQ135" s="344"/>
      <c r="BR135" s="344"/>
      <c r="BS135" s="344"/>
      <c r="BT135" s="344"/>
      <c r="BU135" s="344"/>
      <c r="BV135" s="344"/>
    </row>
    <row r="136" spans="63:74" x14ac:dyDescent="0.15">
      <c r="BK136" s="344"/>
      <c r="BL136" s="344"/>
      <c r="BM136" s="344"/>
      <c r="BN136" s="344"/>
      <c r="BO136" s="344"/>
      <c r="BP136" s="344"/>
      <c r="BQ136" s="344"/>
      <c r="BR136" s="344"/>
      <c r="BS136" s="344"/>
      <c r="BT136" s="344"/>
      <c r="BU136" s="344"/>
      <c r="BV136" s="344"/>
    </row>
    <row r="137" spans="63:74" x14ac:dyDescent="0.15">
      <c r="BK137" s="344"/>
      <c r="BL137" s="344"/>
      <c r="BM137" s="344"/>
      <c r="BN137" s="344"/>
      <c r="BO137" s="344"/>
      <c r="BP137" s="344"/>
      <c r="BQ137" s="344"/>
      <c r="BR137" s="344"/>
      <c r="BS137" s="344"/>
      <c r="BT137" s="344"/>
      <c r="BU137" s="344"/>
      <c r="BV137" s="344"/>
    </row>
    <row r="138" spans="63:74" x14ac:dyDescent="0.15">
      <c r="BK138" s="344"/>
      <c r="BL138" s="344"/>
      <c r="BM138" s="344"/>
      <c r="BN138" s="344"/>
      <c r="BO138" s="344"/>
      <c r="BP138" s="344"/>
      <c r="BQ138" s="344"/>
      <c r="BR138" s="344"/>
      <c r="BS138" s="344"/>
      <c r="BT138" s="344"/>
      <c r="BU138" s="344"/>
      <c r="BV138" s="344"/>
    </row>
    <row r="139" spans="63:74" x14ac:dyDescent="0.15">
      <c r="BK139" s="344"/>
      <c r="BL139" s="344"/>
      <c r="BM139" s="344"/>
      <c r="BN139" s="344"/>
      <c r="BO139" s="344"/>
      <c r="BP139" s="344"/>
      <c r="BQ139" s="344"/>
      <c r="BR139" s="344"/>
      <c r="BS139" s="344"/>
      <c r="BT139" s="344"/>
      <c r="BU139" s="344"/>
      <c r="BV139" s="344"/>
    </row>
    <row r="140" spans="63:74" x14ac:dyDescent="0.15">
      <c r="BK140" s="344"/>
      <c r="BL140" s="344"/>
      <c r="BM140" s="344"/>
      <c r="BN140" s="344"/>
      <c r="BO140" s="344"/>
      <c r="BP140" s="344"/>
      <c r="BQ140" s="344"/>
      <c r="BR140" s="344"/>
      <c r="BS140" s="344"/>
      <c r="BT140" s="344"/>
      <c r="BU140" s="344"/>
      <c r="BV140" s="344"/>
    </row>
    <row r="141" spans="63:74" x14ac:dyDescent="0.15">
      <c r="BK141" s="344"/>
      <c r="BL141" s="344"/>
      <c r="BM141" s="344"/>
      <c r="BN141" s="344"/>
      <c r="BO141" s="344"/>
      <c r="BP141" s="344"/>
      <c r="BQ141" s="344"/>
      <c r="BR141" s="344"/>
      <c r="BS141" s="344"/>
      <c r="BT141" s="344"/>
      <c r="BU141" s="344"/>
      <c r="BV141" s="344"/>
    </row>
    <row r="142" spans="63:74" x14ac:dyDescent="0.15">
      <c r="BK142" s="344"/>
      <c r="BL142" s="344"/>
      <c r="BM142" s="344"/>
      <c r="BN142" s="344"/>
      <c r="BO142" s="344"/>
      <c r="BP142" s="344"/>
      <c r="BQ142" s="344"/>
      <c r="BR142" s="344"/>
      <c r="BS142" s="344"/>
      <c r="BT142" s="344"/>
      <c r="BU142" s="344"/>
      <c r="BV142" s="344"/>
    </row>
    <row r="143" spans="63:74" x14ac:dyDescent="0.15">
      <c r="BK143" s="344"/>
      <c r="BL143" s="344"/>
      <c r="BM143" s="344"/>
      <c r="BN143" s="344"/>
      <c r="BO143" s="344"/>
      <c r="BP143" s="344"/>
      <c r="BQ143" s="344"/>
      <c r="BR143" s="344"/>
      <c r="BS143" s="344"/>
      <c r="BT143" s="344"/>
      <c r="BU143" s="344"/>
      <c r="BV143" s="344"/>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3"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O5" transitionEvaluation="1" transitionEntry="1" codeName="Sheet3">
    <pageSetUpPr fitToPage="1"/>
  </sheetPr>
  <dimension ref="A1:BV144"/>
  <sheetViews>
    <sheetView showGridLines="0" workbookViewId="0">
      <pane xSplit="2" ySplit="4" topLeftCell="AO5" activePane="bottomRight" state="frozen"/>
      <selection activeCell="BF63" sqref="BF63"/>
      <selection pane="topRight" activeCell="BF63" sqref="BF63"/>
      <selection pane="bottomLeft" activeCell="BF63" sqref="BF63"/>
      <selection pane="bottomRight" activeCell="AT15" sqref="AT15"/>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5" width="6.5703125" style="337" customWidth="1"/>
    <col min="56" max="58" width="6.5703125" style="767" customWidth="1"/>
    <col min="59" max="62" width="6.5703125" style="337" customWidth="1"/>
    <col min="63" max="74" width="6.5703125" style="12" customWidth="1"/>
    <col min="75" max="16384" width="9.5703125" style="12"/>
  </cols>
  <sheetData>
    <row r="1" spans="1:74" s="11" customFormat="1" ht="12.75" x14ac:dyDescent="0.2">
      <c r="A1" s="789" t="s">
        <v>982</v>
      </c>
      <c r="B1" s="793" t="s">
        <v>248</v>
      </c>
      <c r="C1" s="780"/>
      <c r="D1" s="780"/>
      <c r="E1" s="780"/>
      <c r="F1" s="780"/>
      <c r="G1" s="780"/>
      <c r="H1" s="780"/>
      <c r="I1" s="780"/>
      <c r="J1" s="780"/>
      <c r="K1" s="780"/>
      <c r="L1" s="780"/>
      <c r="M1" s="780"/>
      <c r="N1" s="780"/>
      <c r="O1" s="780"/>
      <c r="P1" s="780"/>
      <c r="Q1" s="780"/>
      <c r="R1" s="780"/>
      <c r="S1" s="780"/>
      <c r="T1" s="780"/>
      <c r="U1" s="780"/>
      <c r="V1" s="780"/>
      <c r="W1" s="780"/>
      <c r="X1" s="780"/>
      <c r="Y1" s="780"/>
      <c r="Z1" s="780"/>
      <c r="AA1" s="780"/>
      <c r="AB1" s="780"/>
      <c r="AC1" s="780"/>
      <c r="AD1" s="780"/>
      <c r="AE1" s="780"/>
      <c r="AF1" s="780"/>
      <c r="AG1" s="780"/>
      <c r="AH1" s="780"/>
      <c r="AI1" s="780"/>
      <c r="AJ1" s="780"/>
      <c r="AK1" s="780"/>
      <c r="AL1" s="780"/>
      <c r="AY1" s="495"/>
      <c r="AZ1" s="495"/>
      <c r="BA1" s="495"/>
      <c r="BB1" s="495"/>
      <c r="BC1" s="495"/>
      <c r="BD1" s="764"/>
      <c r="BE1" s="764"/>
      <c r="BF1" s="764"/>
      <c r="BG1" s="495"/>
      <c r="BH1" s="495"/>
      <c r="BI1" s="495"/>
      <c r="BJ1" s="495"/>
    </row>
    <row r="2" spans="1:74" s="13" customFormat="1" ht="12.75" x14ac:dyDescent="0.2">
      <c r="A2" s="790"/>
      <c r="B2" s="540" t="str">
        <f>"U.S. Energy Information Administration  |  Short-Term Energy Outlook  - "&amp;Dates!D1</f>
        <v>U.S. Energy Information Administration  |  Short-Term Energy Outlook  - April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262"/>
      <c r="AY2" s="415"/>
      <c r="AZ2" s="415"/>
      <c r="BA2" s="415"/>
      <c r="BB2" s="415"/>
      <c r="BC2" s="415"/>
      <c r="BD2" s="650"/>
      <c r="BE2" s="650"/>
      <c r="BF2" s="650"/>
      <c r="BG2" s="415"/>
      <c r="BH2" s="415"/>
      <c r="BI2" s="415"/>
      <c r="BJ2" s="415"/>
    </row>
    <row r="3" spans="1:74"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19"/>
      <c r="B5" s="20" t="s">
        <v>975</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29"/>
      <c r="AZ5" s="429"/>
      <c r="BA5" s="429"/>
      <c r="BB5" s="429"/>
      <c r="BC5" s="429"/>
      <c r="BD5" s="21"/>
      <c r="BE5" s="21"/>
      <c r="BF5" s="21"/>
      <c r="BG5" s="21"/>
      <c r="BH5" s="429"/>
      <c r="BI5" s="429"/>
      <c r="BJ5" s="429"/>
      <c r="BK5" s="429"/>
      <c r="BL5" s="429"/>
      <c r="BM5" s="429"/>
      <c r="BN5" s="429"/>
      <c r="BO5" s="429"/>
      <c r="BP5" s="429"/>
      <c r="BQ5" s="429"/>
      <c r="BR5" s="429"/>
      <c r="BS5" s="429"/>
      <c r="BT5" s="429"/>
      <c r="BU5" s="429"/>
      <c r="BV5" s="429"/>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29"/>
      <c r="AZ6" s="429"/>
      <c r="BA6" s="429"/>
      <c r="BB6" s="429"/>
      <c r="BC6" s="429"/>
      <c r="BD6" s="21"/>
      <c r="BE6" s="21"/>
      <c r="BF6" s="21"/>
      <c r="BG6" s="21"/>
      <c r="BH6" s="429"/>
      <c r="BI6" s="429"/>
      <c r="BJ6" s="429"/>
      <c r="BK6" s="429"/>
      <c r="BL6" s="429"/>
      <c r="BM6" s="429" t="s">
        <v>1201</v>
      </c>
      <c r="BN6" s="429"/>
      <c r="BO6" s="429"/>
      <c r="BP6" s="429"/>
      <c r="BQ6" s="429"/>
      <c r="BR6" s="429"/>
      <c r="BS6" s="429"/>
      <c r="BT6" s="429"/>
      <c r="BU6" s="429"/>
      <c r="BV6" s="429"/>
    </row>
    <row r="7" spans="1:74" ht="11.1" customHeight="1" x14ac:dyDescent="0.2">
      <c r="A7" s="19"/>
      <c r="B7" s="22" t="s">
        <v>113</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29"/>
      <c r="AZ7" s="728"/>
      <c r="BA7" s="429"/>
      <c r="BB7" s="429"/>
      <c r="BC7" s="429"/>
      <c r="BD7" s="21"/>
      <c r="BE7" s="21"/>
      <c r="BF7" s="21"/>
      <c r="BG7" s="21"/>
      <c r="BH7" s="429"/>
      <c r="BI7" s="429"/>
      <c r="BJ7" s="429"/>
      <c r="BK7" s="429"/>
      <c r="BL7" s="429"/>
      <c r="BM7" s="429"/>
      <c r="BN7" s="429"/>
      <c r="BO7" s="429"/>
      <c r="BP7" s="429"/>
      <c r="BQ7" s="429"/>
      <c r="BR7" s="429"/>
      <c r="BS7" s="728"/>
      <c r="BT7" s="429"/>
      <c r="BU7" s="429"/>
      <c r="BV7" s="429"/>
    </row>
    <row r="8" spans="1:74" ht="11.1" customHeight="1" x14ac:dyDescent="0.2">
      <c r="A8" s="19" t="s">
        <v>624</v>
      </c>
      <c r="B8" s="23" t="s">
        <v>97</v>
      </c>
      <c r="C8" s="216">
        <v>9.3849210000000003</v>
      </c>
      <c r="D8" s="216">
        <v>9.5105400000000007</v>
      </c>
      <c r="E8" s="216">
        <v>9.5775109999999994</v>
      </c>
      <c r="F8" s="216">
        <v>9.6495099999999994</v>
      </c>
      <c r="G8" s="216">
        <v>9.4636139999999997</v>
      </c>
      <c r="H8" s="216">
        <v>9.344201</v>
      </c>
      <c r="I8" s="216">
        <v>9.4298090000000006</v>
      </c>
      <c r="J8" s="216">
        <v>9.4001909999999995</v>
      </c>
      <c r="K8" s="216">
        <v>9.4599089999999997</v>
      </c>
      <c r="L8" s="216">
        <v>9.3880529999999993</v>
      </c>
      <c r="M8" s="216">
        <v>9.3175129999999999</v>
      </c>
      <c r="N8" s="216">
        <v>9.2513450000000006</v>
      </c>
      <c r="O8" s="216">
        <v>9.1969630000000002</v>
      </c>
      <c r="P8" s="216">
        <v>9.0546579999999999</v>
      </c>
      <c r="Q8" s="216">
        <v>9.0809619999999995</v>
      </c>
      <c r="R8" s="216">
        <v>8.8657819999999994</v>
      </c>
      <c r="S8" s="216">
        <v>8.8239859999999997</v>
      </c>
      <c r="T8" s="216">
        <v>8.6704939999999997</v>
      </c>
      <c r="U8" s="216">
        <v>8.6349940000000007</v>
      </c>
      <c r="V8" s="216">
        <v>8.6702200000000005</v>
      </c>
      <c r="W8" s="216">
        <v>8.5188319999999997</v>
      </c>
      <c r="X8" s="216">
        <v>8.7871539999999992</v>
      </c>
      <c r="Y8" s="216">
        <v>8.8882739999999991</v>
      </c>
      <c r="Z8" s="216">
        <v>8.7779240000000005</v>
      </c>
      <c r="AA8" s="216">
        <v>8.8400929999999995</v>
      </c>
      <c r="AB8" s="216">
        <v>9.0834530000000004</v>
      </c>
      <c r="AC8" s="216">
        <v>9.140288</v>
      </c>
      <c r="AD8" s="216">
        <v>9.0847549999999995</v>
      </c>
      <c r="AE8" s="216">
        <v>9.1678619999999995</v>
      </c>
      <c r="AF8" s="216">
        <v>9.0738129999999995</v>
      </c>
      <c r="AG8" s="216">
        <v>9.2300550000000001</v>
      </c>
      <c r="AH8" s="216">
        <v>9.2435960000000001</v>
      </c>
      <c r="AI8" s="216">
        <v>9.4951950000000007</v>
      </c>
      <c r="AJ8" s="216">
        <v>9.7031130000000001</v>
      </c>
      <c r="AK8" s="216">
        <v>10.103263</v>
      </c>
      <c r="AL8" s="216">
        <v>10.040424</v>
      </c>
      <c r="AM8" s="216">
        <v>9.9945590000000006</v>
      </c>
      <c r="AN8" s="216">
        <v>10.248239</v>
      </c>
      <c r="AO8" s="216">
        <v>10.461342999999999</v>
      </c>
      <c r="AP8" s="216">
        <v>10.475008000000001</v>
      </c>
      <c r="AQ8" s="216">
        <v>10.463893000000001</v>
      </c>
      <c r="AR8" s="216">
        <v>10.672361</v>
      </c>
      <c r="AS8" s="216">
        <v>10.935972</v>
      </c>
      <c r="AT8" s="216">
        <v>11.324999999999999</v>
      </c>
      <c r="AU8" s="216">
        <v>11.470452</v>
      </c>
      <c r="AV8" s="216">
        <v>11.558954999999999</v>
      </c>
      <c r="AW8" s="216">
        <v>11.926073000000001</v>
      </c>
      <c r="AX8" s="216">
        <v>11.961048</v>
      </c>
      <c r="AY8" s="216">
        <v>11.870730999999999</v>
      </c>
      <c r="AZ8" s="216">
        <v>11.754250121</v>
      </c>
      <c r="BA8" s="216">
        <v>12.078960534</v>
      </c>
      <c r="BB8" s="327">
        <v>12.27055</v>
      </c>
      <c r="BC8" s="327">
        <v>12.389250000000001</v>
      </c>
      <c r="BD8" s="327">
        <v>12.4337</v>
      </c>
      <c r="BE8" s="327">
        <v>12.47686</v>
      </c>
      <c r="BF8" s="327">
        <v>12.53628</v>
      </c>
      <c r="BG8" s="327">
        <v>12.51454</v>
      </c>
      <c r="BH8" s="327">
        <v>12.678900000000001</v>
      </c>
      <c r="BI8" s="327">
        <v>12.79434</v>
      </c>
      <c r="BJ8" s="327">
        <v>12.80429</v>
      </c>
      <c r="BK8" s="327">
        <v>12.870039999999999</v>
      </c>
      <c r="BL8" s="327">
        <v>12.92205</v>
      </c>
      <c r="BM8" s="327">
        <v>12.99118</v>
      </c>
      <c r="BN8" s="327">
        <v>13.05139</v>
      </c>
      <c r="BO8" s="327">
        <v>13.118169999999999</v>
      </c>
      <c r="BP8" s="327">
        <v>13.06818</v>
      </c>
      <c r="BQ8" s="327">
        <v>13.043089999999999</v>
      </c>
      <c r="BR8" s="327">
        <v>13.097569999999999</v>
      </c>
      <c r="BS8" s="327">
        <v>13.080249999999999</v>
      </c>
      <c r="BT8" s="327">
        <v>13.220319999999999</v>
      </c>
      <c r="BU8" s="327">
        <v>13.340529999999999</v>
      </c>
      <c r="BV8" s="327">
        <v>13.35167</v>
      </c>
    </row>
    <row r="9" spans="1:74" ht="11.1" customHeight="1" x14ac:dyDescent="0.2">
      <c r="A9" s="19"/>
      <c r="B9" s="23"/>
      <c r="C9" s="216"/>
      <c r="D9" s="216"/>
      <c r="E9" s="216"/>
      <c r="F9" s="216"/>
      <c r="G9" s="216"/>
      <c r="H9" s="216"/>
      <c r="I9" s="216"/>
      <c r="J9" s="216"/>
      <c r="K9" s="216"/>
      <c r="L9" s="216"/>
      <c r="M9" s="216"/>
      <c r="N9" s="216"/>
      <c r="O9" s="216"/>
      <c r="P9" s="216"/>
      <c r="Q9" s="216"/>
      <c r="R9" s="216"/>
      <c r="S9" s="216"/>
      <c r="T9" s="216"/>
      <c r="U9" s="216"/>
      <c r="V9" s="216"/>
      <c r="W9" s="216"/>
      <c r="X9" s="216"/>
      <c r="Y9" s="216"/>
      <c r="Z9" s="216"/>
      <c r="AA9" s="216"/>
      <c r="AB9" s="216"/>
      <c r="AC9" s="216"/>
      <c r="AD9" s="216"/>
      <c r="AE9" s="216"/>
      <c r="AF9" s="216"/>
      <c r="AG9" s="216"/>
      <c r="AH9" s="216"/>
      <c r="AI9" s="216"/>
      <c r="AJ9" s="216"/>
      <c r="AK9" s="216"/>
      <c r="AL9" s="216"/>
      <c r="AM9" s="216"/>
      <c r="AN9" s="216"/>
      <c r="AO9" s="216"/>
      <c r="AP9" s="216"/>
      <c r="AQ9" s="216"/>
      <c r="AR9" s="216"/>
      <c r="AS9" s="216"/>
      <c r="AT9" s="216"/>
      <c r="AU9" s="216"/>
      <c r="AV9" s="216"/>
      <c r="AW9" s="216"/>
      <c r="AX9" s="216"/>
      <c r="AY9" s="216"/>
      <c r="AZ9" s="216"/>
      <c r="BA9" s="216"/>
      <c r="BB9" s="327"/>
      <c r="BC9" s="327"/>
      <c r="BD9" s="327"/>
      <c r="BE9" s="327"/>
      <c r="BF9" s="327"/>
      <c r="BG9" s="327"/>
      <c r="BH9" s="327"/>
      <c r="BI9" s="327"/>
      <c r="BJ9" s="327"/>
      <c r="BK9" s="327"/>
      <c r="BL9" s="327"/>
      <c r="BM9" s="327"/>
      <c r="BN9" s="327"/>
      <c r="BO9" s="327"/>
      <c r="BP9" s="327"/>
      <c r="BQ9" s="327"/>
      <c r="BR9" s="327"/>
      <c r="BS9" s="327"/>
      <c r="BT9" s="327"/>
      <c r="BU9" s="327"/>
      <c r="BV9" s="327"/>
    </row>
    <row r="10" spans="1:74" ht="11.1" customHeight="1" x14ac:dyDescent="0.2">
      <c r="A10" s="19"/>
      <c r="B10" s="22" t="s">
        <v>50</v>
      </c>
      <c r="C10" s="217"/>
      <c r="D10" s="217"/>
      <c r="E10" s="217"/>
      <c r="F10" s="217"/>
      <c r="G10" s="217"/>
      <c r="H10" s="217"/>
      <c r="I10" s="217"/>
      <c r="J10" s="217"/>
      <c r="K10" s="217"/>
      <c r="L10" s="217"/>
      <c r="M10" s="217"/>
      <c r="N10" s="217"/>
      <c r="O10" s="217"/>
      <c r="P10" s="217"/>
      <c r="Q10" s="217"/>
      <c r="R10" s="217"/>
      <c r="S10" s="217"/>
      <c r="T10" s="217"/>
      <c r="U10" s="217"/>
      <c r="V10" s="217"/>
      <c r="W10" s="217"/>
      <c r="X10" s="217"/>
      <c r="Y10" s="217"/>
      <c r="Z10" s="217"/>
      <c r="AA10" s="217"/>
      <c r="AB10" s="217"/>
      <c r="AC10" s="217"/>
      <c r="AD10" s="217"/>
      <c r="AE10" s="217"/>
      <c r="AF10" s="217"/>
      <c r="AG10" s="217"/>
      <c r="AH10" s="217"/>
      <c r="AI10" s="217"/>
      <c r="AJ10" s="217"/>
      <c r="AK10" s="217"/>
      <c r="AL10" s="217"/>
      <c r="AM10" s="217"/>
      <c r="AN10" s="217"/>
      <c r="AO10" s="217"/>
      <c r="AP10" s="217"/>
      <c r="AQ10" s="217"/>
      <c r="AR10" s="217"/>
      <c r="AS10" s="217"/>
      <c r="AT10" s="217"/>
      <c r="AU10" s="217"/>
      <c r="AV10" s="217"/>
      <c r="AW10" s="217"/>
      <c r="AX10" s="217"/>
      <c r="AY10" s="217"/>
      <c r="AZ10" s="217"/>
      <c r="BA10" s="217"/>
      <c r="BB10" s="328"/>
      <c r="BC10" s="328"/>
      <c r="BD10" s="328"/>
      <c r="BE10" s="328"/>
      <c r="BF10" s="328"/>
      <c r="BG10" s="328"/>
      <c r="BH10" s="328"/>
      <c r="BI10" s="328"/>
      <c r="BJ10" s="328"/>
      <c r="BK10" s="328"/>
      <c r="BL10" s="328"/>
      <c r="BM10" s="328"/>
      <c r="BN10" s="328"/>
      <c r="BO10" s="328"/>
      <c r="BP10" s="328"/>
      <c r="BQ10" s="328"/>
      <c r="BR10" s="328"/>
      <c r="BS10" s="328"/>
      <c r="BT10" s="328"/>
      <c r="BU10" s="328"/>
      <c r="BV10" s="328"/>
    </row>
    <row r="11" spans="1:74" ht="11.1" customHeight="1" x14ac:dyDescent="0.2">
      <c r="A11" s="19" t="s">
        <v>655</v>
      </c>
      <c r="B11" s="23" t="s">
        <v>102</v>
      </c>
      <c r="C11" s="216">
        <v>73.444870968000004</v>
      </c>
      <c r="D11" s="216">
        <v>73.809785714</v>
      </c>
      <c r="E11" s="216">
        <v>74.135741934999999</v>
      </c>
      <c r="F11" s="216">
        <v>75.205933333000004</v>
      </c>
      <c r="G11" s="216">
        <v>74.123419354999996</v>
      </c>
      <c r="H11" s="216">
        <v>73.950966667000003</v>
      </c>
      <c r="I11" s="216">
        <v>74.185290323000004</v>
      </c>
      <c r="J11" s="216">
        <v>74.269709676999994</v>
      </c>
      <c r="K11" s="216">
        <v>74.738466666999997</v>
      </c>
      <c r="L11" s="216">
        <v>74.194064515999997</v>
      </c>
      <c r="M11" s="216">
        <v>73.882599999999996</v>
      </c>
      <c r="N11" s="216">
        <v>73.886935484000006</v>
      </c>
      <c r="O11" s="216">
        <v>73.559354838999994</v>
      </c>
      <c r="P11" s="216">
        <v>74.601172414000004</v>
      </c>
      <c r="Q11" s="216">
        <v>73.758709676999999</v>
      </c>
      <c r="R11" s="216">
        <v>73.707266666999999</v>
      </c>
      <c r="S11" s="216">
        <v>72.867677419000003</v>
      </c>
      <c r="T11" s="216">
        <v>72.169633332999993</v>
      </c>
      <c r="U11" s="216">
        <v>72.760129031999995</v>
      </c>
      <c r="V11" s="216">
        <v>72.183161290000001</v>
      </c>
      <c r="W11" s="216">
        <v>71.704999999999998</v>
      </c>
      <c r="X11" s="216">
        <v>71.424032257999997</v>
      </c>
      <c r="Y11" s="216">
        <v>72.02</v>
      </c>
      <c r="Z11" s="216">
        <v>71.208838709999995</v>
      </c>
      <c r="AA11" s="216">
        <v>71.020129032</v>
      </c>
      <c r="AB11" s="216">
        <v>71.624178571000002</v>
      </c>
      <c r="AC11" s="216">
        <v>73.300064516000006</v>
      </c>
      <c r="AD11" s="216">
        <v>73.377966666999995</v>
      </c>
      <c r="AE11" s="216">
        <v>73.256032258000005</v>
      </c>
      <c r="AF11" s="216">
        <v>73.831466667000001</v>
      </c>
      <c r="AG11" s="216">
        <v>74.736612902999994</v>
      </c>
      <c r="AH11" s="216">
        <v>74.718870968000004</v>
      </c>
      <c r="AI11" s="216">
        <v>75.837599999999995</v>
      </c>
      <c r="AJ11" s="216">
        <v>76.898096773999995</v>
      </c>
      <c r="AK11" s="216">
        <v>78.983766666999998</v>
      </c>
      <c r="AL11" s="216">
        <v>79.451354839000004</v>
      </c>
      <c r="AM11" s="216">
        <v>77.911774194000003</v>
      </c>
      <c r="AN11" s="216">
        <v>79.346249999999998</v>
      </c>
      <c r="AO11" s="216">
        <v>80.154612903</v>
      </c>
      <c r="AP11" s="216">
        <v>80.436366667000001</v>
      </c>
      <c r="AQ11" s="216">
        <v>81.307677419000001</v>
      </c>
      <c r="AR11" s="216">
        <v>81.770600000000002</v>
      </c>
      <c r="AS11" s="216">
        <v>83.393967742000001</v>
      </c>
      <c r="AT11" s="216">
        <v>85.165999999999997</v>
      </c>
      <c r="AU11" s="216">
        <v>86.354266667000005</v>
      </c>
      <c r="AV11" s="216">
        <v>87.187903226000003</v>
      </c>
      <c r="AW11" s="216">
        <v>88.557433333000006</v>
      </c>
      <c r="AX11" s="216">
        <v>88.875032258000005</v>
      </c>
      <c r="AY11" s="216">
        <v>88.596129031999993</v>
      </c>
      <c r="AZ11" s="216">
        <v>88.683139999999995</v>
      </c>
      <c r="BA11" s="216">
        <v>89.477099999999993</v>
      </c>
      <c r="BB11" s="327">
        <v>89.905720000000002</v>
      </c>
      <c r="BC11" s="327">
        <v>90.363050000000001</v>
      </c>
      <c r="BD11" s="327">
        <v>90.992080000000001</v>
      </c>
      <c r="BE11" s="327">
        <v>91.600290000000001</v>
      </c>
      <c r="BF11" s="327">
        <v>92.170159999999996</v>
      </c>
      <c r="BG11" s="327">
        <v>92.406459999999996</v>
      </c>
      <c r="BH11" s="327">
        <v>92.610839999999996</v>
      </c>
      <c r="BI11" s="327">
        <v>92.577979999999997</v>
      </c>
      <c r="BJ11" s="327">
        <v>92.453699999999998</v>
      </c>
      <c r="BK11" s="327">
        <v>92.506590000000003</v>
      </c>
      <c r="BL11" s="327">
        <v>92.488860000000003</v>
      </c>
      <c r="BM11" s="327">
        <v>92.546679999999995</v>
      </c>
      <c r="BN11" s="327">
        <v>92.569569999999999</v>
      </c>
      <c r="BO11" s="327">
        <v>92.591040000000007</v>
      </c>
      <c r="BP11" s="327">
        <v>92.579059999999998</v>
      </c>
      <c r="BQ11" s="327">
        <v>92.477969999999999</v>
      </c>
      <c r="BR11" s="327">
        <v>92.626540000000006</v>
      </c>
      <c r="BS11" s="327">
        <v>92.643469999999994</v>
      </c>
      <c r="BT11" s="327">
        <v>92.569320000000005</v>
      </c>
      <c r="BU11" s="327">
        <v>92.292670000000001</v>
      </c>
      <c r="BV11" s="327">
        <v>91.771680000000003</v>
      </c>
    </row>
    <row r="12" spans="1:74" ht="11.1" customHeight="1" x14ac:dyDescent="0.2">
      <c r="A12" s="19"/>
      <c r="B12" s="24"/>
      <c r="C12" s="216"/>
      <c r="D12" s="216"/>
      <c r="E12" s="216"/>
      <c r="F12" s="216"/>
      <c r="G12" s="216"/>
      <c r="H12" s="216"/>
      <c r="I12" s="216"/>
      <c r="J12" s="216"/>
      <c r="K12" s="216"/>
      <c r="L12" s="216"/>
      <c r="M12" s="216"/>
      <c r="N12" s="216"/>
      <c r="O12" s="216"/>
      <c r="P12" s="216"/>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6"/>
      <c r="AT12" s="216"/>
      <c r="AU12" s="216"/>
      <c r="AV12" s="216"/>
      <c r="AW12" s="216"/>
      <c r="AX12" s="216"/>
      <c r="AY12" s="216"/>
      <c r="AZ12" s="216"/>
      <c r="BA12" s="216"/>
      <c r="BB12" s="327"/>
      <c r="BC12" s="327"/>
      <c r="BD12" s="327"/>
      <c r="BE12" s="327"/>
      <c r="BF12" s="327"/>
      <c r="BG12" s="327"/>
      <c r="BH12" s="327"/>
      <c r="BI12" s="327"/>
      <c r="BJ12" s="327"/>
      <c r="BK12" s="327"/>
      <c r="BL12" s="327"/>
      <c r="BM12" s="327"/>
      <c r="BN12" s="327"/>
      <c r="BO12" s="327"/>
      <c r="BP12" s="327"/>
      <c r="BQ12" s="327"/>
      <c r="BR12" s="327"/>
      <c r="BS12" s="327"/>
      <c r="BT12" s="327"/>
      <c r="BU12" s="327"/>
      <c r="BV12" s="327"/>
    </row>
    <row r="13" spans="1:74" ht="11.1" customHeight="1" x14ac:dyDescent="0.2">
      <c r="A13" s="19"/>
      <c r="B13" s="22" t="s">
        <v>973</v>
      </c>
      <c r="C13" s="217"/>
      <c r="D13" s="217"/>
      <c r="E13" s="217"/>
      <c r="F13" s="217"/>
      <c r="G13" s="217"/>
      <c r="H13" s="217"/>
      <c r="I13" s="217"/>
      <c r="J13" s="217"/>
      <c r="K13" s="217"/>
      <c r="L13" s="217"/>
      <c r="M13" s="217"/>
      <c r="N13" s="217"/>
      <c r="O13" s="217"/>
      <c r="P13" s="217"/>
      <c r="Q13" s="217"/>
      <c r="R13" s="217"/>
      <c r="S13" s="217"/>
      <c r="T13" s="217"/>
      <c r="U13" s="217"/>
      <c r="V13" s="217"/>
      <c r="W13" s="217"/>
      <c r="X13" s="217"/>
      <c r="Y13" s="217"/>
      <c r="Z13" s="217"/>
      <c r="AA13" s="217"/>
      <c r="AB13" s="217"/>
      <c r="AC13" s="217"/>
      <c r="AD13" s="217"/>
      <c r="AE13" s="217"/>
      <c r="AF13" s="217"/>
      <c r="AG13" s="217"/>
      <c r="AH13" s="217"/>
      <c r="AI13" s="217"/>
      <c r="AJ13" s="217"/>
      <c r="AK13" s="217"/>
      <c r="AL13" s="217"/>
      <c r="AM13" s="217"/>
      <c r="AN13" s="217"/>
      <c r="AO13" s="217"/>
      <c r="AP13" s="217"/>
      <c r="AQ13" s="217"/>
      <c r="AR13" s="217"/>
      <c r="AS13" s="217"/>
      <c r="AT13" s="217"/>
      <c r="AU13" s="217"/>
      <c r="AV13" s="217"/>
      <c r="AW13" s="217"/>
      <c r="AX13" s="217"/>
      <c r="AY13" s="217"/>
      <c r="AZ13" s="217"/>
      <c r="BA13" s="217"/>
      <c r="BB13" s="328"/>
      <c r="BC13" s="328"/>
      <c r="BD13" s="328"/>
      <c r="BE13" s="328"/>
      <c r="BF13" s="328"/>
      <c r="BG13" s="328"/>
      <c r="BH13" s="328"/>
      <c r="BI13" s="328"/>
      <c r="BJ13" s="328"/>
      <c r="BK13" s="328"/>
      <c r="BL13" s="328"/>
      <c r="BM13" s="328"/>
      <c r="BN13" s="328"/>
      <c r="BO13" s="328"/>
      <c r="BP13" s="328"/>
      <c r="BQ13" s="328"/>
      <c r="BR13" s="328"/>
      <c r="BS13" s="328"/>
      <c r="BT13" s="328"/>
      <c r="BU13" s="328"/>
      <c r="BV13" s="328"/>
    </row>
    <row r="14" spans="1:74" ht="11.1" customHeight="1" x14ac:dyDescent="0.2">
      <c r="A14" s="19" t="s">
        <v>213</v>
      </c>
      <c r="B14" s="23" t="s">
        <v>991</v>
      </c>
      <c r="C14" s="68">
        <v>86.596905000000007</v>
      </c>
      <c r="D14" s="68">
        <v>72.250698</v>
      </c>
      <c r="E14" s="68">
        <v>81.476183000000006</v>
      </c>
      <c r="F14" s="68">
        <v>75.208629999999999</v>
      </c>
      <c r="G14" s="68">
        <v>70.414557000000002</v>
      </c>
      <c r="H14" s="68">
        <v>66.933364999999995</v>
      </c>
      <c r="I14" s="68">
        <v>76.476217000000005</v>
      </c>
      <c r="J14" s="68">
        <v>82.623422000000005</v>
      </c>
      <c r="K14" s="68">
        <v>77.723740000000006</v>
      </c>
      <c r="L14" s="68">
        <v>75.662374</v>
      </c>
      <c r="M14" s="68">
        <v>68.573907000000005</v>
      </c>
      <c r="N14" s="68">
        <v>63.000565000000002</v>
      </c>
      <c r="O14" s="68">
        <v>60.568714999999997</v>
      </c>
      <c r="P14" s="68">
        <v>57.328505999999997</v>
      </c>
      <c r="Q14" s="68">
        <v>55.327888000000002</v>
      </c>
      <c r="R14" s="68">
        <v>48.216355</v>
      </c>
      <c r="S14" s="68">
        <v>53.123077000000002</v>
      </c>
      <c r="T14" s="68">
        <v>59.513340999999997</v>
      </c>
      <c r="U14" s="68">
        <v>61.783814</v>
      </c>
      <c r="V14" s="68">
        <v>68.246998000000005</v>
      </c>
      <c r="W14" s="68">
        <v>65.069716999999997</v>
      </c>
      <c r="X14" s="68">
        <v>68.725230999999994</v>
      </c>
      <c r="Y14" s="68">
        <v>67.149752000000007</v>
      </c>
      <c r="Z14" s="68">
        <v>63.311104</v>
      </c>
      <c r="AA14" s="68">
        <v>68.414385999999993</v>
      </c>
      <c r="AB14" s="68">
        <v>64.389031000000003</v>
      </c>
      <c r="AC14" s="68">
        <v>64.335048</v>
      </c>
      <c r="AD14" s="68">
        <v>58.753723000000001</v>
      </c>
      <c r="AE14" s="68">
        <v>62.115414000000001</v>
      </c>
      <c r="AF14" s="68">
        <v>66.228987000000004</v>
      </c>
      <c r="AG14" s="68">
        <v>62.966363999999999</v>
      </c>
      <c r="AH14" s="68">
        <v>70.582329999999999</v>
      </c>
      <c r="AI14" s="68">
        <v>62.891468000000003</v>
      </c>
      <c r="AJ14" s="68">
        <v>66.367608000000004</v>
      </c>
      <c r="AK14" s="68">
        <v>64.345232999999993</v>
      </c>
      <c r="AL14" s="68">
        <v>63.219765000000002</v>
      </c>
      <c r="AM14" s="68">
        <v>61.936683000000002</v>
      </c>
      <c r="AN14" s="68">
        <v>60.235142000000003</v>
      </c>
      <c r="AO14" s="68">
        <v>65.467141999999996</v>
      </c>
      <c r="AP14" s="68">
        <v>58.032114</v>
      </c>
      <c r="AQ14" s="68">
        <v>61.195974999999997</v>
      </c>
      <c r="AR14" s="68">
        <v>61.557372000000001</v>
      </c>
      <c r="AS14" s="68">
        <v>62.945245999999997</v>
      </c>
      <c r="AT14" s="68">
        <v>69.301237999999998</v>
      </c>
      <c r="AU14" s="68">
        <v>62.416694</v>
      </c>
      <c r="AV14" s="68">
        <v>66.384384999999995</v>
      </c>
      <c r="AW14" s="68">
        <v>62.717784999999999</v>
      </c>
      <c r="AX14" s="68">
        <v>63.332763999999997</v>
      </c>
      <c r="AY14" s="68">
        <v>62.479281</v>
      </c>
      <c r="AZ14" s="68">
        <v>55.139682000000001</v>
      </c>
      <c r="BA14" s="68">
        <v>54.382608404999999</v>
      </c>
      <c r="BB14" s="329">
        <v>43.165590000000002</v>
      </c>
      <c r="BC14" s="329">
        <v>52.25056</v>
      </c>
      <c r="BD14" s="329">
        <v>53.526139999999998</v>
      </c>
      <c r="BE14" s="329">
        <v>64.186610000000002</v>
      </c>
      <c r="BF14" s="329">
        <v>67.232479999999995</v>
      </c>
      <c r="BG14" s="329">
        <v>53.927489999999999</v>
      </c>
      <c r="BH14" s="329">
        <v>60.294789999999999</v>
      </c>
      <c r="BI14" s="329">
        <v>57.107810000000001</v>
      </c>
      <c r="BJ14" s="329">
        <v>60.415179999999999</v>
      </c>
      <c r="BK14" s="329">
        <v>58.382370000000002</v>
      </c>
      <c r="BL14" s="329">
        <v>55.24521</v>
      </c>
      <c r="BM14" s="329">
        <v>59.318510000000003</v>
      </c>
      <c r="BN14" s="329">
        <v>42.475650000000002</v>
      </c>
      <c r="BO14" s="329">
        <v>47.175420000000003</v>
      </c>
      <c r="BP14" s="329">
        <v>46.468600000000002</v>
      </c>
      <c r="BQ14" s="329">
        <v>57.44744</v>
      </c>
      <c r="BR14" s="329">
        <v>60.992899999999999</v>
      </c>
      <c r="BS14" s="329">
        <v>48.941699999999997</v>
      </c>
      <c r="BT14" s="329">
        <v>54.78875</v>
      </c>
      <c r="BU14" s="329">
        <v>52.630470000000003</v>
      </c>
      <c r="BV14" s="329">
        <v>56.27214</v>
      </c>
    </row>
    <row r="15" spans="1:74" ht="11.1" customHeight="1" x14ac:dyDescent="0.2">
      <c r="A15" s="19"/>
      <c r="B15" s="22"/>
      <c r="C15" s="217"/>
      <c r="D15" s="217"/>
      <c r="E15" s="217"/>
      <c r="F15" s="217"/>
      <c r="G15" s="217"/>
      <c r="H15" s="217"/>
      <c r="I15" s="217"/>
      <c r="J15" s="217"/>
      <c r="K15" s="217"/>
      <c r="L15" s="217"/>
      <c r="M15" s="217"/>
      <c r="N15" s="217"/>
      <c r="O15" s="217"/>
      <c r="P15" s="217"/>
      <c r="Q15" s="217"/>
      <c r="R15" s="217"/>
      <c r="S15" s="217"/>
      <c r="T15" s="217"/>
      <c r="U15" s="217"/>
      <c r="V15" s="217"/>
      <c r="W15" s="217"/>
      <c r="X15" s="217"/>
      <c r="Y15" s="217"/>
      <c r="Z15" s="217"/>
      <c r="AA15" s="217"/>
      <c r="AB15" s="217"/>
      <c r="AC15" s="217"/>
      <c r="AD15" s="217"/>
      <c r="AE15" s="217"/>
      <c r="AF15" s="217"/>
      <c r="AG15" s="217"/>
      <c r="AH15" s="217"/>
      <c r="AI15" s="217"/>
      <c r="AJ15" s="217"/>
      <c r="AK15" s="217"/>
      <c r="AL15" s="217"/>
      <c r="AM15" s="217"/>
      <c r="AN15" s="217"/>
      <c r="AO15" s="217"/>
      <c r="AP15" s="217"/>
      <c r="AQ15" s="217"/>
      <c r="AR15" s="217"/>
      <c r="AS15" s="217"/>
      <c r="AT15" s="217"/>
      <c r="AU15" s="217"/>
      <c r="AV15" s="217"/>
      <c r="AW15" s="217"/>
      <c r="AX15" s="217"/>
      <c r="AY15" s="217"/>
      <c r="AZ15" s="217"/>
      <c r="BA15" s="217"/>
      <c r="BB15" s="328"/>
      <c r="BC15" s="328"/>
      <c r="BD15" s="328"/>
      <c r="BE15" s="328"/>
      <c r="BF15" s="328"/>
      <c r="BG15" s="328"/>
      <c r="BH15" s="328"/>
      <c r="BI15" s="328"/>
      <c r="BJ15" s="328"/>
      <c r="BK15" s="328"/>
      <c r="BL15" s="328"/>
      <c r="BM15" s="328"/>
      <c r="BN15" s="328"/>
      <c r="BO15" s="328"/>
      <c r="BP15" s="328"/>
      <c r="BQ15" s="328"/>
      <c r="BR15" s="328"/>
      <c r="BS15" s="328"/>
      <c r="BT15" s="328"/>
      <c r="BU15" s="328"/>
      <c r="BV15" s="328"/>
    </row>
    <row r="16" spans="1:74" ht="11.1" customHeight="1" x14ac:dyDescent="0.2">
      <c r="A16" s="16"/>
      <c r="B16" s="20" t="s">
        <v>974</v>
      </c>
      <c r="C16" s="217"/>
      <c r="D16" s="217"/>
      <c r="E16" s="217"/>
      <c r="F16" s="217"/>
      <c r="G16" s="217"/>
      <c r="H16" s="217"/>
      <c r="I16" s="217"/>
      <c r="J16" s="217"/>
      <c r="K16" s="217"/>
      <c r="L16" s="217"/>
      <c r="M16" s="217"/>
      <c r="N16" s="217"/>
      <c r="O16" s="217"/>
      <c r="P16" s="217"/>
      <c r="Q16" s="217"/>
      <c r="R16" s="217"/>
      <c r="S16" s="217"/>
      <c r="T16" s="217"/>
      <c r="U16" s="217"/>
      <c r="V16" s="217"/>
      <c r="W16" s="217"/>
      <c r="X16" s="217"/>
      <c r="Y16" s="217"/>
      <c r="Z16" s="217"/>
      <c r="AA16" s="217"/>
      <c r="AB16" s="217"/>
      <c r="AC16" s="217"/>
      <c r="AD16" s="217"/>
      <c r="AE16" s="217"/>
      <c r="AF16" s="217"/>
      <c r="AG16" s="217"/>
      <c r="AH16" s="217"/>
      <c r="AI16" s="217"/>
      <c r="AJ16" s="217"/>
      <c r="AK16" s="217"/>
      <c r="AL16" s="217"/>
      <c r="AM16" s="217"/>
      <c r="AN16" s="217"/>
      <c r="AO16" s="217"/>
      <c r="AP16" s="217"/>
      <c r="AQ16" s="217"/>
      <c r="AR16" s="217"/>
      <c r="AS16" s="217"/>
      <c r="AT16" s="217"/>
      <c r="AU16" s="217"/>
      <c r="AV16" s="217"/>
      <c r="AW16" s="217"/>
      <c r="AX16" s="217"/>
      <c r="AY16" s="217"/>
      <c r="AZ16" s="217"/>
      <c r="BA16" s="217"/>
      <c r="BB16" s="328"/>
      <c r="BC16" s="328"/>
      <c r="BD16" s="328"/>
      <c r="BE16" s="328"/>
      <c r="BF16" s="328"/>
      <c r="BG16" s="328"/>
      <c r="BH16" s="328"/>
      <c r="BI16" s="328"/>
      <c r="BJ16" s="328"/>
      <c r="BK16" s="328"/>
      <c r="BL16" s="328"/>
      <c r="BM16" s="328"/>
      <c r="BN16" s="328"/>
      <c r="BO16" s="328"/>
      <c r="BP16" s="328"/>
      <c r="BQ16" s="328"/>
      <c r="BR16" s="328"/>
      <c r="BS16" s="328"/>
      <c r="BT16" s="328"/>
      <c r="BU16" s="328"/>
      <c r="BV16" s="328"/>
    </row>
    <row r="17" spans="1:74" ht="11.1" customHeight="1" x14ac:dyDescent="0.2">
      <c r="A17" s="16"/>
      <c r="B17" s="20"/>
      <c r="C17" s="217"/>
      <c r="D17" s="217"/>
      <c r="E17" s="217"/>
      <c r="F17" s="217"/>
      <c r="G17" s="217"/>
      <c r="H17" s="217"/>
      <c r="I17" s="217"/>
      <c r="J17" s="217"/>
      <c r="K17" s="217"/>
      <c r="L17" s="217"/>
      <c r="M17" s="217"/>
      <c r="N17" s="217"/>
      <c r="O17" s="217"/>
      <c r="P17" s="217"/>
      <c r="Q17" s="217"/>
      <c r="R17" s="217"/>
      <c r="S17" s="217"/>
      <c r="T17" s="217"/>
      <c r="U17" s="217"/>
      <c r="V17" s="217"/>
      <c r="W17" s="217"/>
      <c r="X17" s="217"/>
      <c r="Y17" s="217"/>
      <c r="Z17" s="217"/>
      <c r="AA17" s="217"/>
      <c r="AB17" s="217"/>
      <c r="AC17" s="217"/>
      <c r="AD17" s="217"/>
      <c r="AE17" s="217"/>
      <c r="AF17" s="217"/>
      <c r="AG17" s="217"/>
      <c r="AH17" s="217"/>
      <c r="AI17" s="217"/>
      <c r="AJ17" s="217"/>
      <c r="AK17" s="217"/>
      <c r="AL17" s="217"/>
      <c r="AM17" s="217"/>
      <c r="AN17" s="217"/>
      <c r="AO17" s="217"/>
      <c r="AP17" s="217"/>
      <c r="AQ17" s="217"/>
      <c r="AR17" s="217"/>
      <c r="AS17" s="217"/>
      <c r="AT17" s="217"/>
      <c r="AU17" s="217"/>
      <c r="AV17" s="217"/>
      <c r="AW17" s="217"/>
      <c r="AX17" s="217"/>
      <c r="AY17" s="217"/>
      <c r="AZ17" s="217"/>
      <c r="BA17" s="217"/>
      <c r="BB17" s="328"/>
      <c r="BC17" s="328"/>
      <c r="BD17" s="328"/>
      <c r="BE17" s="328"/>
      <c r="BF17" s="328"/>
      <c r="BG17" s="328"/>
      <c r="BH17" s="328"/>
      <c r="BI17" s="328"/>
      <c r="BJ17" s="328"/>
      <c r="BK17" s="328"/>
      <c r="BL17" s="328"/>
      <c r="BM17" s="328"/>
      <c r="BN17" s="328"/>
      <c r="BO17" s="328"/>
      <c r="BP17" s="328"/>
      <c r="BQ17" s="328"/>
      <c r="BR17" s="328"/>
      <c r="BS17" s="328"/>
      <c r="BT17" s="328"/>
      <c r="BU17" s="328"/>
      <c r="BV17" s="328"/>
    </row>
    <row r="18" spans="1:74" ht="11.1" customHeight="1" x14ac:dyDescent="0.2">
      <c r="A18" s="16"/>
      <c r="B18" s="25" t="s">
        <v>656</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330"/>
      <c r="BC18" s="330"/>
      <c r="BD18" s="330"/>
      <c r="BE18" s="330"/>
      <c r="BF18" s="330"/>
      <c r="BG18" s="330"/>
      <c r="BH18" s="330"/>
      <c r="BI18" s="330"/>
      <c r="BJ18" s="330"/>
      <c r="BK18" s="330"/>
      <c r="BL18" s="330"/>
      <c r="BM18" s="330"/>
      <c r="BN18" s="330"/>
      <c r="BO18" s="330"/>
      <c r="BP18" s="330"/>
      <c r="BQ18" s="330"/>
      <c r="BR18" s="330"/>
      <c r="BS18" s="330"/>
      <c r="BT18" s="330"/>
      <c r="BU18" s="330"/>
      <c r="BV18" s="330"/>
    </row>
    <row r="19" spans="1:74" ht="11.1" customHeight="1" x14ac:dyDescent="0.2">
      <c r="A19" s="26" t="s">
        <v>638</v>
      </c>
      <c r="B19" s="27" t="s">
        <v>97</v>
      </c>
      <c r="C19" s="216">
        <v>19.261333</v>
      </c>
      <c r="D19" s="216">
        <v>19.664414000000001</v>
      </c>
      <c r="E19" s="216">
        <v>19.339934</v>
      </c>
      <c r="F19" s="216">
        <v>19.25123</v>
      </c>
      <c r="G19" s="216">
        <v>19.315912999999998</v>
      </c>
      <c r="H19" s="216">
        <v>19.853079999999999</v>
      </c>
      <c r="I19" s="216">
        <v>20.134339000000001</v>
      </c>
      <c r="J19" s="216">
        <v>19.939488000000001</v>
      </c>
      <c r="K19" s="216">
        <v>19.432531000000001</v>
      </c>
      <c r="L19" s="216">
        <v>19.490704000000001</v>
      </c>
      <c r="M19" s="216">
        <v>19.127433</v>
      </c>
      <c r="N19" s="216">
        <v>19.589155000000002</v>
      </c>
      <c r="O19" s="216">
        <v>19.062801</v>
      </c>
      <c r="P19" s="216">
        <v>19.846603000000002</v>
      </c>
      <c r="Q19" s="216">
        <v>19.728204000000002</v>
      </c>
      <c r="R19" s="216">
        <v>19.340226000000001</v>
      </c>
      <c r="S19" s="216">
        <v>19.328156</v>
      </c>
      <c r="T19" s="216">
        <v>19.846173</v>
      </c>
      <c r="U19" s="216">
        <v>19.775658</v>
      </c>
      <c r="V19" s="216">
        <v>20.274782999999999</v>
      </c>
      <c r="W19" s="216">
        <v>19.756826</v>
      </c>
      <c r="X19" s="216">
        <v>19.650106999999998</v>
      </c>
      <c r="Y19" s="216">
        <v>19.658867999999998</v>
      </c>
      <c r="Z19" s="216">
        <v>19.983958999999999</v>
      </c>
      <c r="AA19" s="216">
        <v>19.322835999999999</v>
      </c>
      <c r="AB19" s="216">
        <v>19.190398999999999</v>
      </c>
      <c r="AC19" s="216">
        <v>20.060120999999999</v>
      </c>
      <c r="AD19" s="216">
        <v>19.595317000000001</v>
      </c>
      <c r="AE19" s="216">
        <v>20.066234999999999</v>
      </c>
      <c r="AF19" s="216">
        <v>20.561236000000001</v>
      </c>
      <c r="AG19" s="216">
        <v>20.118914</v>
      </c>
      <c r="AH19" s="216">
        <v>20.251183999999999</v>
      </c>
      <c r="AI19" s="216">
        <v>19.640605000000001</v>
      </c>
      <c r="AJ19" s="216">
        <v>19.989643999999998</v>
      </c>
      <c r="AK19" s="216">
        <v>20.307230000000001</v>
      </c>
      <c r="AL19" s="216">
        <v>20.323447000000002</v>
      </c>
      <c r="AM19" s="216">
        <v>20.461323</v>
      </c>
      <c r="AN19" s="216">
        <v>19.619446</v>
      </c>
      <c r="AO19" s="216">
        <v>20.573001999999999</v>
      </c>
      <c r="AP19" s="216">
        <v>19.940937000000002</v>
      </c>
      <c r="AQ19" s="216">
        <v>20.356517</v>
      </c>
      <c r="AR19" s="216">
        <v>20.705323</v>
      </c>
      <c r="AS19" s="216">
        <v>20.621328999999999</v>
      </c>
      <c r="AT19" s="216">
        <v>21.302289999999999</v>
      </c>
      <c r="AU19" s="216">
        <v>19.951416999999999</v>
      </c>
      <c r="AV19" s="216">
        <v>20.77356</v>
      </c>
      <c r="AW19" s="216">
        <v>20.548012</v>
      </c>
      <c r="AX19" s="216">
        <v>20.479158999999999</v>
      </c>
      <c r="AY19" s="216">
        <v>20.452116</v>
      </c>
      <c r="AZ19" s="216">
        <v>20.391911400000001</v>
      </c>
      <c r="BA19" s="216">
        <v>20.387023325000001</v>
      </c>
      <c r="BB19" s="327">
        <v>20.514420000000001</v>
      </c>
      <c r="BC19" s="327">
        <v>20.659120000000001</v>
      </c>
      <c r="BD19" s="327">
        <v>20.992899999999999</v>
      </c>
      <c r="BE19" s="327">
        <v>21.17811</v>
      </c>
      <c r="BF19" s="327">
        <v>21.354019999999998</v>
      </c>
      <c r="BG19" s="327">
        <v>20.79053</v>
      </c>
      <c r="BH19" s="327">
        <v>20.931640000000002</v>
      </c>
      <c r="BI19" s="327">
        <v>20.866099999999999</v>
      </c>
      <c r="BJ19" s="327">
        <v>21.176410000000001</v>
      </c>
      <c r="BK19" s="327">
        <v>20.76867</v>
      </c>
      <c r="BL19" s="327">
        <v>20.578779999999998</v>
      </c>
      <c r="BM19" s="327">
        <v>21.00591</v>
      </c>
      <c r="BN19" s="327">
        <v>20.789490000000001</v>
      </c>
      <c r="BO19" s="327">
        <v>20.88869</v>
      </c>
      <c r="BP19" s="327">
        <v>21.302389999999999</v>
      </c>
      <c r="BQ19" s="327">
        <v>21.478010000000001</v>
      </c>
      <c r="BR19" s="327">
        <v>21.587250000000001</v>
      </c>
      <c r="BS19" s="327">
        <v>21.064920000000001</v>
      </c>
      <c r="BT19" s="327">
        <v>21.037420000000001</v>
      </c>
      <c r="BU19" s="327">
        <v>20.961400000000001</v>
      </c>
      <c r="BV19" s="327">
        <v>21.228069999999999</v>
      </c>
    </row>
    <row r="20" spans="1:74" ht="11.1" customHeight="1" x14ac:dyDescent="0.2">
      <c r="A20" s="26"/>
      <c r="B20" s="28"/>
      <c r="C20" s="216"/>
      <c r="D20" s="216"/>
      <c r="E20" s="216"/>
      <c r="F20" s="216"/>
      <c r="G20" s="216"/>
      <c r="H20" s="216"/>
      <c r="I20" s="216"/>
      <c r="J20" s="216"/>
      <c r="K20" s="216"/>
      <c r="L20" s="216"/>
      <c r="M20" s="216"/>
      <c r="N20" s="216"/>
      <c r="O20" s="216"/>
      <c r="P20" s="216"/>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327"/>
      <c r="BC20" s="327"/>
      <c r="BD20" s="327"/>
      <c r="BE20" s="327"/>
      <c r="BF20" s="327"/>
      <c r="BG20" s="327"/>
      <c r="BH20" s="327"/>
      <c r="BI20" s="327"/>
      <c r="BJ20" s="327"/>
      <c r="BK20" s="327"/>
      <c r="BL20" s="327"/>
      <c r="BM20" s="327"/>
      <c r="BN20" s="327"/>
      <c r="BO20" s="327"/>
      <c r="BP20" s="327"/>
      <c r="BQ20" s="327"/>
      <c r="BR20" s="327"/>
      <c r="BS20" s="327"/>
      <c r="BT20" s="327"/>
      <c r="BU20" s="327"/>
      <c r="BV20" s="327"/>
    </row>
    <row r="21" spans="1:74" ht="11.1" customHeight="1" x14ac:dyDescent="0.2">
      <c r="A21" s="16"/>
      <c r="B21" s="25" t="s">
        <v>747</v>
      </c>
      <c r="C21" s="218"/>
      <c r="D21" s="218"/>
      <c r="E21" s="218"/>
      <c r="F21" s="218"/>
      <c r="G21" s="218"/>
      <c r="H21" s="218"/>
      <c r="I21" s="218"/>
      <c r="J21" s="218"/>
      <c r="K21" s="218"/>
      <c r="L21" s="218"/>
      <c r="M21" s="218"/>
      <c r="N21" s="218"/>
      <c r="O21" s="218"/>
      <c r="P21" s="218"/>
      <c r="Q21" s="218"/>
      <c r="R21" s="218"/>
      <c r="S21" s="218"/>
      <c r="T21" s="218"/>
      <c r="U21" s="218"/>
      <c r="V21" s="218"/>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331"/>
      <c r="BC21" s="331"/>
      <c r="BD21" s="331"/>
      <c r="BE21" s="331"/>
      <c r="BF21" s="331"/>
      <c r="BG21" s="331"/>
      <c r="BH21" s="331"/>
      <c r="BI21" s="331"/>
      <c r="BJ21" s="331"/>
      <c r="BK21" s="331"/>
      <c r="BL21" s="331"/>
      <c r="BM21" s="331"/>
      <c r="BN21" s="331"/>
      <c r="BO21" s="331"/>
      <c r="BP21" s="331"/>
      <c r="BQ21" s="331"/>
      <c r="BR21" s="331"/>
      <c r="BS21" s="331"/>
      <c r="BT21" s="331"/>
      <c r="BU21" s="331"/>
      <c r="BV21" s="331"/>
    </row>
    <row r="22" spans="1:74" ht="11.1" customHeight="1" x14ac:dyDescent="0.2">
      <c r="A22" s="26" t="s">
        <v>670</v>
      </c>
      <c r="B22" s="27" t="s">
        <v>102</v>
      </c>
      <c r="C22" s="216">
        <v>100.48322674000001</v>
      </c>
      <c r="D22" s="216">
        <v>104.47036579</v>
      </c>
      <c r="E22" s="216">
        <v>83.591160578</v>
      </c>
      <c r="F22" s="216">
        <v>66.930632669999994</v>
      </c>
      <c r="G22" s="216">
        <v>59.940184803999998</v>
      </c>
      <c r="H22" s="216">
        <v>63.330122637000002</v>
      </c>
      <c r="I22" s="216">
        <v>66.700323319999995</v>
      </c>
      <c r="J22" s="216">
        <v>66.216925161999995</v>
      </c>
      <c r="K22" s="216">
        <v>63.377828262999998</v>
      </c>
      <c r="L22" s="216">
        <v>64.106702131999995</v>
      </c>
      <c r="M22" s="216">
        <v>74.971261769999998</v>
      </c>
      <c r="N22" s="216">
        <v>83.489204803000007</v>
      </c>
      <c r="O22" s="216">
        <v>99.732019773999994</v>
      </c>
      <c r="P22" s="216">
        <v>91.457169726999993</v>
      </c>
      <c r="Q22" s="216">
        <v>76.009562127999999</v>
      </c>
      <c r="R22" s="216">
        <v>69.461554766999996</v>
      </c>
      <c r="S22" s="216">
        <v>63.412751839000002</v>
      </c>
      <c r="T22" s="216">
        <v>66.688463866999996</v>
      </c>
      <c r="U22" s="216">
        <v>70.535909384999997</v>
      </c>
      <c r="V22" s="216">
        <v>71.237811579999999</v>
      </c>
      <c r="W22" s="216">
        <v>64.924982063000002</v>
      </c>
      <c r="X22" s="216">
        <v>62.103255230000002</v>
      </c>
      <c r="Y22" s="216">
        <v>71.981428532999999</v>
      </c>
      <c r="Z22" s="216">
        <v>92.460310518</v>
      </c>
      <c r="AA22" s="216">
        <v>93.971454483000002</v>
      </c>
      <c r="AB22" s="216">
        <v>83.541220213000003</v>
      </c>
      <c r="AC22" s="216">
        <v>81.372219091999995</v>
      </c>
      <c r="AD22" s="216">
        <v>64.367193936999996</v>
      </c>
      <c r="AE22" s="216">
        <v>60.993230029000003</v>
      </c>
      <c r="AF22" s="216">
        <v>63.633924</v>
      </c>
      <c r="AG22" s="216">
        <v>69.040276519000003</v>
      </c>
      <c r="AH22" s="216">
        <v>67.523258455999994</v>
      </c>
      <c r="AI22" s="216">
        <v>63.991618903000003</v>
      </c>
      <c r="AJ22" s="216">
        <v>65.473677874000003</v>
      </c>
      <c r="AK22" s="216">
        <v>78.487295099999997</v>
      </c>
      <c r="AL22" s="216">
        <v>99.437875899000005</v>
      </c>
      <c r="AM22" s="216">
        <v>106.78713442</v>
      </c>
      <c r="AN22" s="216">
        <v>96.456016750000003</v>
      </c>
      <c r="AO22" s="216">
        <v>89.461310514999994</v>
      </c>
      <c r="AP22" s="216">
        <v>77.888530032999995</v>
      </c>
      <c r="AQ22" s="216">
        <v>66.043533483999994</v>
      </c>
      <c r="AR22" s="216">
        <v>68.338942770000003</v>
      </c>
      <c r="AS22" s="216">
        <v>75.690725294999993</v>
      </c>
      <c r="AT22" s="216">
        <v>74.562776255000003</v>
      </c>
      <c r="AU22" s="216">
        <v>71.955770866999998</v>
      </c>
      <c r="AV22" s="216">
        <v>73.429359610000006</v>
      </c>
      <c r="AW22" s="216">
        <v>89.631667230000005</v>
      </c>
      <c r="AX22" s="216">
        <v>95.792479580000006</v>
      </c>
      <c r="AY22" s="216">
        <v>109.24929716</v>
      </c>
      <c r="AZ22" s="216">
        <v>106.29840230000001</v>
      </c>
      <c r="BA22" s="216">
        <v>95.705294300000006</v>
      </c>
      <c r="BB22" s="327">
        <v>76.038899999999998</v>
      </c>
      <c r="BC22" s="327">
        <v>69.807680000000005</v>
      </c>
      <c r="BD22" s="327">
        <v>71.561700000000002</v>
      </c>
      <c r="BE22" s="327">
        <v>76.959199999999996</v>
      </c>
      <c r="BF22" s="327">
        <v>77.484679999999997</v>
      </c>
      <c r="BG22" s="327">
        <v>71.314840000000004</v>
      </c>
      <c r="BH22" s="327">
        <v>74.632630000000006</v>
      </c>
      <c r="BI22" s="327">
        <v>86.065610000000007</v>
      </c>
      <c r="BJ22" s="327">
        <v>101.1768</v>
      </c>
      <c r="BK22" s="327">
        <v>109.3278</v>
      </c>
      <c r="BL22" s="327">
        <v>102.47410000000001</v>
      </c>
      <c r="BM22" s="327">
        <v>91.002579999999995</v>
      </c>
      <c r="BN22" s="327">
        <v>77.377660000000006</v>
      </c>
      <c r="BO22" s="327">
        <v>71.212100000000007</v>
      </c>
      <c r="BP22" s="327">
        <v>73.719070000000002</v>
      </c>
      <c r="BQ22" s="327">
        <v>78.613960000000006</v>
      </c>
      <c r="BR22" s="327">
        <v>78.959029999999998</v>
      </c>
      <c r="BS22" s="327">
        <v>73.009919999999994</v>
      </c>
      <c r="BT22" s="327">
        <v>75.365549999999999</v>
      </c>
      <c r="BU22" s="327">
        <v>85.816640000000007</v>
      </c>
      <c r="BV22" s="327">
        <v>100.4355</v>
      </c>
    </row>
    <row r="23" spans="1:74" ht="11.1" customHeight="1" x14ac:dyDescent="0.2">
      <c r="A23" s="16"/>
      <c r="B23" s="25"/>
      <c r="C23" s="216"/>
      <c r="D23" s="216"/>
      <c r="E23" s="216"/>
      <c r="F23" s="216"/>
      <c r="G23" s="216"/>
      <c r="H23" s="216"/>
      <c r="I23" s="216"/>
      <c r="J23" s="216"/>
      <c r="K23" s="216"/>
      <c r="L23" s="216"/>
      <c r="M23" s="216"/>
      <c r="N23" s="216"/>
      <c r="O23" s="216"/>
      <c r="P23" s="216"/>
      <c r="Q23" s="216"/>
      <c r="R23" s="216"/>
      <c r="S23" s="216"/>
      <c r="T23" s="216"/>
      <c r="U23" s="216"/>
      <c r="V23" s="216"/>
      <c r="W23" s="216"/>
      <c r="X23" s="216"/>
      <c r="Y23" s="216"/>
      <c r="Z23" s="216"/>
      <c r="AA23" s="216"/>
      <c r="AB23" s="216"/>
      <c r="AC23" s="216"/>
      <c r="AD23" s="216"/>
      <c r="AE23" s="216"/>
      <c r="AF23" s="216"/>
      <c r="AG23" s="216"/>
      <c r="AH23" s="216"/>
      <c r="AI23" s="216"/>
      <c r="AJ23" s="216"/>
      <c r="AK23" s="216"/>
      <c r="AL23" s="216"/>
      <c r="AM23" s="216"/>
      <c r="AN23" s="216"/>
      <c r="AO23" s="216"/>
      <c r="AP23" s="216"/>
      <c r="AQ23" s="216"/>
      <c r="AR23" s="216"/>
      <c r="AS23" s="216"/>
      <c r="AT23" s="216"/>
      <c r="AU23" s="216"/>
      <c r="AV23" s="216"/>
      <c r="AW23" s="216"/>
      <c r="AX23" s="216"/>
      <c r="AY23" s="216"/>
      <c r="AZ23" s="216"/>
      <c r="BA23" s="216"/>
      <c r="BB23" s="327"/>
      <c r="BC23" s="327"/>
      <c r="BD23" s="327"/>
      <c r="BE23" s="327"/>
      <c r="BF23" s="327"/>
      <c r="BG23" s="327"/>
      <c r="BH23" s="327"/>
      <c r="BI23" s="327"/>
      <c r="BJ23" s="327"/>
      <c r="BK23" s="327"/>
      <c r="BL23" s="327"/>
      <c r="BM23" s="327"/>
      <c r="BN23" s="327"/>
      <c r="BO23" s="327"/>
      <c r="BP23" s="327"/>
      <c r="BQ23" s="327"/>
      <c r="BR23" s="327"/>
      <c r="BS23" s="327"/>
      <c r="BT23" s="327"/>
      <c r="BU23" s="327"/>
      <c r="BV23" s="327"/>
    </row>
    <row r="24" spans="1:74" ht="11.1" customHeight="1" x14ac:dyDescent="0.2">
      <c r="A24" s="16"/>
      <c r="B24" s="25" t="s">
        <v>114</v>
      </c>
      <c r="C24" s="216"/>
      <c r="D24" s="216"/>
      <c r="E24" s="216"/>
      <c r="F24" s="216"/>
      <c r="G24" s="216"/>
      <c r="H24" s="216"/>
      <c r="I24" s="216"/>
      <c r="J24" s="216"/>
      <c r="K24" s="216"/>
      <c r="L24" s="216"/>
      <c r="M24" s="216"/>
      <c r="N24" s="216"/>
      <c r="O24" s="216"/>
      <c r="P24" s="216"/>
      <c r="Q24" s="216"/>
      <c r="R24" s="216"/>
      <c r="S24" s="216"/>
      <c r="T24" s="216"/>
      <c r="U24" s="216"/>
      <c r="V24" s="216"/>
      <c r="W24" s="216"/>
      <c r="X24" s="216"/>
      <c r="Y24" s="216"/>
      <c r="Z24" s="216"/>
      <c r="AA24" s="216"/>
      <c r="AB24" s="216"/>
      <c r="AC24" s="216"/>
      <c r="AD24" s="216"/>
      <c r="AE24" s="216"/>
      <c r="AF24" s="216"/>
      <c r="AG24" s="216"/>
      <c r="AH24" s="216"/>
      <c r="AI24" s="216"/>
      <c r="AJ24" s="216"/>
      <c r="AK24" s="216"/>
      <c r="AL24" s="216"/>
      <c r="AM24" s="216"/>
      <c r="AN24" s="216"/>
      <c r="AO24" s="216"/>
      <c r="AP24" s="216"/>
      <c r="AQ24" s="216"/>
      <c r="AR24" s="216"/>
      <c r="AS24" s="216"/>
      <c r="AT24" s="216"/>
      <c r="AU24" s="216"/>
      <c r="AV24" s="216"/>
      <c r="AW24" s="216"/>
      <c r="AX24" s="216"/>
      <c r="AY24" s="216"/>
      <c r="AZ24" s="216"/>
      <c r="BA24" s="216"/>
      <c r="BB24" s="327"/>
      <c r="BC24" s="327"/>
      <c r="BD24" s="327"/>
      <c r="BE24" s="327"/>
      <c r="BF24" s="327"/>
      <c r="BG24" s="327"/>
      <c r="BH24" s="327"/>
      <c r="BI24" s="327"/>
      <c r="BJ24" s="327"/>
      <c r="BK24" s="327"/>
      <c r="BL24" s="327"/>
      <c r="BM24" s="327"/>
      <c r="BN24" s="327"/>
      <c r="BO24" s="327"/>
      <c r="BP24" s="327"/>
      <c r="BQ24" s="327"/>
      <c r="BR24" s="327"/>
      <c r="BS24" s="327"/>
      <c r="BT24" s="327"/>
      <c r="BU24" s="327"/>
      <c r="BV24" s="327"/>
    </row>
    <row r="25" spans="1:74" ht="11.1" customHeight="1" x14ac:dyDescent="0.2">
      <c r="A25" s="26" t="s">
        <v>231</v>
      </c>
      <c r="B25" s="27" t="s">
        <v>991</v>
      </c>
      <c r="C25" s="68">
        <v>76.894689783999993</v>
      </c>
      <c r="D25" s="68">
        <v>72.317598724000007</v>
      </c>
      <c r="E25" s="68">
        <v>63.559966283000001</v>
      </c>
      <c r="F25" s="68">
        <v>53.207419049999999</v>
      </c>
      <c r="G25" s="68">
        <v>61.923189532999999</v>
      </c>
      <c r="H25" s="68">
        <v>73.844880239999995</v>
      </c>
      <c r="I25" s="68">
        <v>81.448948888000004</v>
      </c>
      <c r="J25" s="68">
        <v>78.574441152000006</v>
      </c>
      <c r="K25" s="68">
        <v>69.369491819999993</v>
      </c>
      <c r="L25" s="68">
        <v>58.404551583</v>
      </c>
      <c r="M25" s="68">
        <v>53.639953409999997</v>
      </c>
      <c r="N25" s="68">
        <v>54.929549233000003</v>
      </c>
      <c r="O25" s="68">
        <v>66.662224447</v>
      </c>
      <c r="P25" s="68">
        <v>55.210717475999999</v>
      </c>
      <c r="Q25" s="68">
        <v>44.574606430000003</v>
      </c>
      <c r="R25" s="68">
        <v>43.383704280000003</v>
      </c>
      <c r="S25" s="68">
        <v>49.342932779000002</v>
      </c>
      <c r="T25" s="68">
        <v>67.551228989999998</v>
      </c>
      <c r="U25" s="68">
        <v>78.568539092999998</v>
      </c>
      <c r="V25" s="68">
        <v>78.174536501999995</v>
      </c>
      <c r="W25" s="68">
        <v>66.614897790000001</v>
      </c>
      <c r="X25" s="68">
        <v>58.952702821000003</v>
      </c>
      <c r="Y25" s="68">
        <v>52.533241680000003</v>
      </c>
      <c r="Z25" s="68">
        <v>69.501358113999999</v>
      </c>
      <c r="AA25" s="68">
        <v>68.005594380999995</v>
      </c>
      <c r="AB25" s="68">
        <v>52.380923840000001</v>
      </c>
      <c r="AC25" s="68">
        <v>53.325237356999999</v>
      </c>
      <c r="AD25" s="68">
        <v>48.565446540000003</v>
      </c>
      <c r="AE25" s="68">
        <v>55.201684469</v>
      </c>
      <c r="AF25" s="68">
        <v>63.09854739</v>
      </c>
      <c r="AG25" s="68">
        <v>74.213783961000004</v>
      </c>
      <c r="AH25" s="68">
        <v>70.229130451000003</v>
      </c>
      <c r="AI25" s="68">
        <v>59.039437139999997</v>
      </c>
      <c r="AJ25" s="68">
        <v>54.435841869000001</v>
      </c>
      <c r="AK25" s="68">
        <v>55.357275270000002</v>
      </c>
      <c r="AL25" s="68">
        <v>63.002781149</v>
      </c>
      <c r="AM25" s="68">
        <v>68.900167022999995</v>
      </c>
      <c r="AN25" s="68">
        <v>49.884312127999998</v>
      </c>
      <c r="AO25" s="68">
        <v>48.745963670999998</v>
      </c>
      <c r="AP25" s="68">
        <v>44.785429739999998</v>
      </c>
      <c r="AQ25" s="68">
        <v>51.702892284999997</v>
      </c>
      <c r="AR25" s="68">
        <v>60.181123919999997</v>
      </c>
      <c r="AS25" s="68">
        <v>68.026385368000007</v>
      </c>
      <c r="AT25" s="68">
        <v>67.903561632000006</v>
      </c>
      <c r="AU25" s="68">
        <v>58.152892620000003</v>
      </c>
      <c r="AV25" s="68">
        <v>52.941104762999998</v>
      </c>
      <c r="AW25" s="68">
        <v>56.233084980000001</v>
      </c>
      <c r="AX25" s="68">
        <v>59.883162798999997</v>
      </c>
      <c r="AY25" s="68">
        <v>60.065973270999997</v>
      </c>
      <c r="AZ25" s="68">
        <v>46.323166960000002</v>
      </c>
      <c r="BA25" s="68">
        <v>46.505663079999998</v>
      </c>
      <c r="BB25" s="329">
        <v>37.336109999999998</v>
      </c>
      <c r="BC25" s="329">
        <v>42.55885</v>
      </c>
      <c r="BD25" s="329">
        <v>50.61551</v>
      </c>
      <c r="BE25" s="329">
        <v>60.072600000000001</v>
      </c>
      <c r="BF25" s="329">
        <v>62.32208</v>
      </c>
      <c r="BG25" s="329">
        <v>48.577779999999997</v>
      </c>
      <c r="BH25" s="329">
        <v>48.005189999999999</v>
      </c>
      <c r="BI25" s="329">
        <v>45.752279999999999</v>
      </c>
      <c r="BJ25" s="329">
        <v>54.387479999999996</v>
      </c>
      <c r="BK25" s="329">
        <v>56.060519999999997</v>
      </c>
      <c r="BL25" s="329">
        <v>48.899329999999999</v>
      </c>
      <c r="BM25" s="329">
        <v>43.061799999999998</v>
      </c>
      <c r="BN25" s="329">
        <v>34.71725</v>
      </c>
      <c r="BO25" s="329">
        <v>39.17257</v>
      </c>
      <c r="BP25" s="329">
        <v>46.502470000000002</v>
      </c>
      <c r="BQ25" s="329">
        <v>55.880510000000001</v>
      </c>
      <c r="BR25" s="329">
        <v>57.491219999999998</v>
      </c>
      <c r="BS25" s="329">
        <v>44.207430000000002</v>
      </c>
      <c r="BT25" s="329">
        <v>42.777030000000003</v>
      </c>
      <c r="BU25" s="329">
        <v>41.268909999999998</v>
      </c>
      <c r="BV25" s="329">
        <v>50.3626</v>
      </c>
    </row>
    <row r="26" spans="1:74" ht="11.1" customHeight="1" x14ac:dyDescent="0.2">
      <c r="A26" s="16"/>
      <c r="B26" s="25"/>
      <c r="C26" s="218"/>
      <c r="D26" s="218"/>
      <c r="E26" s="218"/>
      <c r="F26" s="218"/>
      <c r="G26" s="218"/>
      <c r="H26" s="218"/>
      <c r="I26" s="218"/>
      <c r="J26" s="218"/>
      <c r="K26" s="218"/>
      <c r="L26" s="218"/>
      <c r="M26" s="218"/>
      <c r="N26" s="218"/>
      <c r="O26" s="218"/>
      <c r="P26" s="218"/>
      <c r="Q26" s="218"/>
      <c r="R26" s="218"/>
      <c r="S26" s="218"/>
      <c r="T26" s="218"/>
      <c r="U26" s="218"/>
      <c r="V26" s="218"/>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331"/>
      <c r="BC26" s="331"/>
      <c r="BD26" s="331"/>
      <c r="BE26" s="331"/>
      <c r="BF26" s="331"/>
      <c r="BG26" s="331"/>
      <c r="BH26" s="331"/>
      <c r="BI26" s="331"/>
      <c r="BJ26" s="331"/>
      <c r="BK26" s="331"/>
      <c r="BL26" s="331"/>
      <c r="BM26" s="331"/>
      <c r="BN26" s="331"/>
      <c r="BO26" s="331"/>
      <c r="BP26" s="331"/>
      <c r="BQ26" s="331"/>
      <c r="BR26" s="331"/>
      <c r="BS26" s="331"/>
      <c r="BT26" s="331"/>
      <c r="BU26" s="331"/>
      <c r="BV26" s="331"/>
    </row>
    <row r="27" spans="1:74" ht="11.1" customHeight="1" x14ac:dyDescent="0.2">
      <c r="A27" s="16"/>
      <c r="B27" s="29" t="s">
        <v>972</v>
      </c>
      <c r="C27" s="216"/>
      <c r="D27" s="216"/>
      <c r="E27" s="216"/>
      <c r="F27" s="216"/>
      <c r="G27" s="216"/>
      <c r="H27" s="216"/>
      <c r="I27" s="216"/>
      <c r="J27" s="216"/>
      <c r="K27" s="216"/>
      <c r="L27" s="216"/>
      <c r="M27" s="216"/>
      <c r="N27" s="216"/>
      <c r="O27" s="216"/>
      <c r="P27" s="216"/>
      <c r="Q27" s="216"/>
      <c r="R27" s="216"/>
      <c r="S27" s="216"/>
      <c r="T27" s="216"/>
      <c r="U27" s="216"/>
      <c r="V27" s="216"/>
      <c r="W27" s="216"/>
      <c r="X27" s="216"/>
      <c r="Y27" s="216"/>
      <c r="Z27" s="216"/>
      <c r="AA27" s="216"/>
      <c r="AB27" s="216"/>
      <c r="AC27" s="216"/>
      <c r="AD27" s="216"/>
      <c r="AE27" s="216"/>
      <c r="AF27" s="216"/>
      <c r="AG27" s="216"/>
      <c r="AH27" s="216"/>
      <c r="AI27" s="216"/>
      <c r="AJ27" s="216"/>
      <c r="AK27" s="216"/>
      <c r="AL27" s="216"/>
      <c r="AM27" s="216"/>
      <c r="AN27" s="216"/>
      <c r="AO27" s="216"/>
      <c r="AP27" s="216"/>
      <c r="AQ27" s="216"/>
      <c r="AR27" s="216"/>
      <c r="AS27" s="216"/>
      <c r="AT27" s="216"/>
      <c r="AU27" s="216"/>
      <c r="AV27" s="216"/>
      <c r="AW27" s="216"/>
      <c r="AX27" s="216"/>
      <c r="AY27" s="216"/>
      <c r="AZ27" s="216"/>
      <c r="BA27" s="216"/>
      <c r="BB27" s="327"/>
      <c r="BC27" s="327"/>
      <c r="BD27" s="327"/>
      <c r="BE27" s="327"/>
      <c r="BF27" s="327"/>
      <c r="BG27" s="327"/>
      <c r="BH27" s="327"/>
      <c r="BI27" s="327"/>
      <c r="BJ27" s="327"/>
      <c r="BK27" s="327"/>
      <c r="BL27" s="327"/>
      <c r="BM27" s="327"/>
      <c r="BN27" s="327"/>
      <c r="BO27" s="327"/>
      <c r="BP27" s="327"/>
      <c r="BQ27" s="327"/>
      <c r="BR27" s="327"/>
      <c r="BS27" s="327"/>
      <c r="BT27" s="327"/>
      <c r="BU27" s="327"/>
      <c r="BV27" s="327"/>
    </row>
    <row r="28" spans="1:74" ht="11.1" customHeight="1" x14ac:dyDescent="0.2">
      <c r="A28" s="16" t="s">
        <v>745</v>
      </c>
      <c r="B28" s="27" t="s">
        <v>105</v>
      </c>
      <c r="C28" s="216">
        <v>11.02840939</v>
      </c>
      <c r="D28" s="216">
        <v>11.338277209999999</v>
      </c>
      <c r="E28" s="216">
        <v>10.20822628</v>
      </c>
      <c r="F28" s="216">
        <v>9.5372963510000002</v>
      </c>
      <c r="G28" s="216">
        <v>9.6538179579999994</v>
      </c>
      <c r="H28" s="216">
        <v>11.276475270000001</v>
      </c>
      <c r="I28" s="216">
        <v>12.12562518</v>
      </c>
      <c r="J28" s="216">
        <v>12.08863665</v>
      </c>
      <c r="K28" s="216">
        <v>11.499994839999999</v>
      </c>
      <c r="L28" s="216">
        <v>9.9225002460000002</v>
      </c>
      <c r="M28" s="216">
        <v>9.5866746559999996</v>
      </c>
      <c r="N28" s="216">
        <v>9.9945556829999997</v>
      </c>
      <c r="O28" s="216">
        <v>10.73582944</v>
      </c>
      <c r="P28" s="216">
        <v>10.616690930000001</v>
      </c>
      <c r="Q28" s="216">
        <v>9.5931623380000008</v>
      </c>
      <c r="R28" s="216">
        <v>9.3472501539999993</v>
      </c>
      <c r="S28" s="216">
        <v>9.5511917690000008</v>
      </c>
      <c r="T28" s="216">
        <v>11.38790897</v>
      </c>
      <c r="U28" s="216">
        <v>12.41094657</v>
      </c>
      <c r="V28" s="216">
        <v>12.70533176</v>
      </c>
      <c r="W28" s="216">
        <v>11.61376739</v>
      </c>
      <c r="X28" s="216">
        <v>9.9364685769999994</v>
      </c>
      <c r="Y28" s="216">
        <v>9.6195098940000001</v>
      </c>
      <c r="Z28" s="216">
        <v>10.401550110000001</v>
      </c>
      <c r="AA28" s="216">
        <v>10.65387563</v>
      </c>
      <c r="AB28" s="216">
        <v>10.23819623</v>
      </c>
      <c r="AC28" s="216">
        <v>9.7769945020000009</v>
      </c>
      <c r="AD28" s="216">
        <v>9.4662947919999993</v>
      </c>
      <c r="AE28" s="216">
        <v>9.7854352539999994</v>
      </c>
      <c r="AF28" s="216">
        <v>11.351659229999999</v>
      </c>
      <c r="AG28" s="216">
        <v>12.27018161</v>
      </c>
      <c r="AH28" s="216">
        <v>12.026465099999999</v>
      </c>
      <c r="AI28" s="216">
        <v>11.097962040000001</v>
      </c>
      <c r="AJ28" s="216">
        <v>10.02877762</v>
      </c>
      <c r="AK28" s="216">
        <v>9.8267426269999998</v>
      </c>
      <c r="AL28" s="216">
        <v>10.47508193</v>
      </c>
      <c r="AM28" s="216">
        <v>11.383110885000001</v>
      </c>
      <c r="AN28" s="216">
        <v>10.683189733000001</v>
      </c>
      <c r="AO28" s="216">
        <v>9.8010686030999992</v>
      </c>
      <c r="AP28" s="216">
        <v>9.5052135249000003</v>
      </c>
      <c r="AQ28" s="216">
        <v>9.9912352502000008</v>
      </c>
      <c r="AR28" s="216">
        <v>11.505767214</v>
      </c>
      <c r="AS28" s="216">
        <v>12.331911184999999</v>
      </c>
      <c r="AT28" s="216">
        <v>12.599276044</v>
      </c>
      <c r="AU28" s="216">
        <v>11.458027461</v>
      </c>
      <c r="AV28" s="216">
        <v>10.18730648</v>
      </c>
      <c r="AW28" s="216">
        <v>9.9191446828000007</v>
      </c>
      <c r="AX28" s="216">
        <v>10.310393233999999</v>
      </c>
      <c r="AY28" s="216">
        <v>10.835727592</v>
      </c>
      <c r="AZ28" s="216">
        <v>10.720363583999999</v>
      </c>
      <c r="BA28" s="216">
        <v>9.9277668180000003</v>
      </c>
      <c r="BB28" s="327">
        <v>9.4299119999999998</v>
      </c>
      <c r="BC28" s="327">
        <v>9.7382629999999999</v>
      </c>
      <c r="BD28" s="327">
        <v>11.20312</v>
      </c>
      <c r="BE28" s="327">
        <v>12.154159999999999</v>
      </c>
      <c r="BF28" s="327">
        <v>12.37992</v>
      </c>
      <c r="BG28" s="327">
        <v>11.08614</v>
      </c>
      <c r="BH28" s="327">
        <v>10.090490000000001</v>
      </c>
      <c r="BI28" s="327">
        <v>9.7406570000000006</v>
      </c>
      <c r="BJ28" s="327">
        <v>10.33522</v>
      </c>
      <c r="BK28" s="327">
        <v>10.95926</v>
      </c>
      <c r="BL28" s="327">
        <v>10.789569999999999</v>
      </c>
      <c r="BM28" s="327">
        <v>9.9066100000000006</v>
      </c>
      <c r="BN28" s="327">
        <v>9.4303609999999995</v>
      </c>
      <c r="BO28" s="327">
        <v>9.7973870000000005</v>
      </c>
      <c r="BP28" s="327">
        <v>11.287240000000001</v>
      </c>
      <c r="BQ28" s="327">
        <v>12.21604</v>
      </c>
      <c r="BR28" s="327">
        <v>12.42304</v>
      </c>
      <c r="BS28" s="327">
        <v>11.120229999999999</v>
      </c>
      <c r="BT28" s="327">
        <v>10.116070000000001</v>
      </c>
      <c r="BU28" s="327">
        <v>9.7593139999999998</v>
      </c>
      <c r="BV28" s="327">
        <v>10.35778</v>
      </c>
    </row>
    <row r="29" spans="1:74" ht="11.1" customHeight="1" x14ac:dyDescent="0.2">
      <c r="A29" s="16"/>
      <c r="B29" s="25"/>
      <c r="C29" s="216"/>
      <c r="D29" s="216"/>
      <c r="E29" s="216"/>
      <c r="F29" s="216"/>
      <c r="G29" s="216"/>
      <c r="H29" s="216"/>
      <c r="I29" s="216"/>
      <c r="J29" s="216"/>
      <c r="K29" s="216"/>
      <c r="L29" s="216"/>
      <c r="M29" s="216"/>
      <c r="N29" s="216"/>
      <c r="O29" s="216"/>
      <c r="P29" s="216"/>
      <c r="Q29" s="216"/>
      <c r="R29" s="216"/>
      <c r="S29" s="216"/>
      <c r="T29" s="216"/>
      <c r="U29" s="216"/>
      <c r="V29" s="216"/>
      <c r="W29" s="216"/>
      <c r="X29" s="216"/>
      <c r="Y29" s="216"/>
      <c r="Z29" s="216"/>
      <c r="AA29" s="216"/>
      <c r="AB29" s="216"/>
      <c r="AC29" s="216"/>
      <c r="AD29" s="216"/>
      <c r="AE29" s="216"/>
      <c r="AF29" s="216"/>
      <c r="AG29" s="216"/>
      <c r="AH29" s="216"/>
      <c r="AI29" s="216"/>
      <c r="AJ29" s="216"/>
      <c r="AK29" s="216"/>
      <c r="AL29" s="216"/>
      <c r="AM29" s="216"/>
      <c r="AN29" s="216"/>
      <c r="AO29" s="216"/>
      <c r="AP29" s="216"/>
      <c r="AQ29" s="216"/>
      <c r="AR29" s="216"/>
      <c r="AS29" s="216"/>
      <c r="AT29" s="216"/>
      <c r="AU29" s="216"/>
      <c r="AV29" s="216"/>
      <c r="AW29" s="216"/>
      <c r="AX29" s="216"/>
      <c r="AY29" s="216"/>
      <c r="AZ29" s="216"/>
      <c r="BA29" s="216"/>
      <c r="BB29" s="327"/>
      <c r="BC29" s="327"/>
      <c r="BD29" s="327"/>
      <c r="BE29" s="327"/>
      <c r="BF29" s="327"/>
      <c r="BG29" s="327"/>
      <c r="BH29" s="327"/>
      <c r="BI29" s="327"/>
      <c r="BJ29" s="327"/>
      <c r="BK29" s="327"/>
      <c r="BL29" s="327"/>
      <c r="BM29" s="327"/>
      <c r="BN29" s="327"/>
      <c r="BO29" s="327"/>
      <c r="BP29" s="327"/>
      <c r="BQ29" s="327"/>
      <c r="BR29" s="327"/>
      <c r="BS29" s="327"/>
      <c r="BT29" s="327"/>
      <c r="BU29" s="327"/>
      <c r="BV29" s="327"/>
    </row>
    <row r="30" spans="1:74" ht="11.1" customHeight="1" x14ac:dyDescent="0.2">
      <c r="A30" s="16"/>
      <c r="B30" s="25" t="s">
        <v>240</v>
      </c>
      <c r="C30" s="216"/>
      <c r="D30" s="216"/>
      <c r="E30" s="216"/>
      <c r="F30" s="216"/>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c r="AH30" s="216"/>
      <c r="AI30" s="216"/>
      <c r="AJ30" s="216"/>
      <c r="AK30" s="216"/>
      <c r="AL30" s="216"/>
      <c r="AM30" s="216"/>
      <c r="AN30" s="216"/>
      <c r="AO30" s="216"/>
      <c r="AP30" s="216"/>
      <c r="AQ30" s="216"/>
      <c r="AR30" s="216"/>
      <c r="AS30" s="216"/>
      <c r="AT30" s="216"/>
      <c r="AU30" s="216"/>
      <c r="AV30" s="216"/>
      <c r="AW30" s="216"/>
      <c r="AX30" s="216"/>
      <c r="AY30" s="216"/>
      <c r="AZ30" s="216"/>
      <c r="BA30" s="216"/>
      <c r="BB30" s="327"/>
      <c r="BC30" s="327"/>
      <c r="BD30" s="327"/>
      <c r="BE30" s="327"/>
      <c r="BF30" s="327"/>
      <c r="BG30" s="327"/>
      <c r="BH30" s="327"/>
      <c r="BI30" s="327"/>
      <c r="BJ30" s="327"/>
      <c r="BK30" s="327"/>
      <c r="BL30" s="327"/>
      <c r="BM30" s="327"/>
      <c r="BN30" s="327"/>
      <c r="BO30" s="327"/>
      <c r="BP30" s="327"/>
      <c r="BQ30" s="327"/>
      <c r="BR30" s="327"/>
      <c r="BS30" s="327"/>
      <c r="BT30" s="327"/>
      <c r="BU30" s="327"/>
      <c r="BV30" s="327"/>
    </row>
    <row r="31" spans="1:74" ht="11.1" customHeight="1" x14ac:dyDescent="0.2">
      <c r="A31" s="133" t="s">
        <v>27</v>
      </c>
      <c r="B31" s="30" t="s">
        <v>106</v>
      </c>
      <c r="C31" s="216">
        <v>0.81255660445</v>
      </c>
      <c r="D31" s="216">
        <v>0.76566247212000005</v>
      </c>
      <c r="E31" s="216">
        <v>0.83145136905000006</v>
      </c>
      <c r="F31" s="216">
        <v>0.83004415381999996</v>
      </c>
      <c r="G31" s="216">
        <v>0.82686360512000001</v>
      </c>
      <c r="H31" s="216">
        <v>0.79230582660000004</v>
      </c>
      <c r="I31" s="216">
        <v>0.81752389138000003</v>
      </c>
      <c r="J31" s="216">
        <v>0.79420498478000001</v>
      </c>
      <c r="K31" s="216">
        <v>0.74768587806999998</v>
      </c>
      <c r="L31" s="216">
        <v>0.77397025366000005</v>
      </c>
      <c r="M31" s="216">
        <v>0.82234601140999997</v>
      </c>
      <c r="N31" s="216">
        <v>0.87583112249999995</v>
      </c>
      <c r="O31" s="216">
        <v>0.85498531622999996</v>
      </c>
      <c r="P31" s="216">
        <v>0.85380558221000002</v>
      </c>
      <c r="Q31" s="216">
        <v>0.93047920006999996</v>
      </c>
      <c r="R31" s="216">
        <v>0.88277019285000002</v>
      </c>
      <c r="S31" s="216">
        <v>0.89658012556</v>
      </c>
      <c r="T31" s="216">
        <v>0.85033086308000005</v>
      </c>
      <c r="U31" s="216">
        <v>0.86836014347000001</v>
      </c>
      <c r="V31" s="216">
        <v>0.81912759113</v>
      </c>
      <c r="W31" s="216">
        <v>0.78541291882999997</v>
      </c>
      <c r="X31" s="216">
        <v>0.82785783293000004</v>
      </c>
      <c r="Y31" s="216">
        <v>0.83104982845999997</v>
      </c>
      <c r="Z31" s="216">
        <v>0.93086642800999997</v>
      </c>
      <c r="AA31" s="216">
        <v>0.90219462506000003</v>
      </c>
      <c r="AB31" s="216">
        <v>0.84954407840000001</v>
      </c>
      <c r="AC31" s="216">
        <v>1.0074759870000001</v>
      </c>
      <c r="AD31" s="216">
        <v>0.99005266861999996</v>
      </c>
      <c r="AE31" s="216">
        <v>1.0310610853</v>
      </c>
      <c r="AF31" s="216">
        <v>0.98835268312000002</v>
      </c>
      <c r="AG31" s="216">
        <v>0.92400368299000002</v>
      </c>
      <c r="AH31" s="216">
        <v>0.86640029965999998</v>
      </c>
      <c r="AI31" s="216">
        <v>0.8398975917</v>
      </c>
      <c r="AJ31" s="216">
        <v>0.91156582115999996</v>
      </c>
      <c r="AK31" s="216">
        <v>0.90265556426000004</v>
      </c>
      <c r="AL31" s="216">
        <v>0.93855224104000001</v>
      </c>
      <c r="AM31" s="216">
        <v>0.98342739752999997</v>
      </c>
      <c r="AN31" s="216">
        <v>0.92113217812000003</v>
      </c>
      <c r="AO31" s="216">
        <v>1.0142152478999999</v>
      </c>
      <c r="AP31" s="216">
        <v>1.0123305404</v>
      </c>
      <c r="AQ31" s="216">
        <v>1.0509641154</v>
      </c>
      <c r="AR31" s="216">
        <v>1.0331749565999999</v>
      </c>
      <c r="AS31" s="216">
        <v>0.9272665685</v>
      </c>
      <c r="AT31" s="216">
        <v>0.94038587177999999</v>
      </c>
      <c r="AU31" s="216">
        <v>0.85237974025999996</v>
      </c>
      <c r="AV31" s="216">
        <v>0.89104842759000003</v>
      </c>
      <c r="AW31" s="216">
        <v>0.90506985707999998</v>
      </c>
      <c r="AX31" s="216">
        <v>0.94811479932999998</v>
      </c>
      <c r="AY31" s="216">
        <v>0.95919589999999999</v>
      </c>
      <c r="AZ31" s="216">
        <v>0.89548159999999999</v>
      </c>
      <c r="BA31" s="216">
        <v>1.0284519999999999</v>
      </c>
      <c r="BB31" s="327">
        <v>1.0488299999999999</v>
      </c>
      <c r="BC31" s="327">
        <v>1.0721909999999999</v>
      </c>
      <c r="BD31" s="327">
        <v>1.052546</v>
      </c>
      <c r="BE31" s="327">
        <v>0.99844279999999996</v>
      </c>
      <c r="BF31" s="327">
        <v>0.94908749999999997</v>
      </c>
      <c r="BG31" s="327">
        <v>0.90559179999999995</v>
      </c>
      <c r="BH31" s="327">
        <v>0.96890670000000001</v>
      </c>
      <c r="BI31" s="327">
        <v>0.9746958</v>
      </c>
      <c r="BJ31" s="327">
        <v>1.012783</v>
      </c>
      <c r="BK31" s="327">
        <v>1.004872</v>
      </c>
      <c r="BL31" s="327">
        <v>0.95902209999999999</v>
      </c>
      <c r="BM31" s="327">
        <v>1.067984</v>
      </c>
      <c r="BN31" s="327">
        <v>1.081361</v>
      </c>
      <c r="BO31" s="327">
        <v>1.120706</v>
      </c>
      <c r="BP31" s="327">
        <v>1.0997239999999999</v>
      </c>
      <c r="BQ31" s="327">
        <v>1.057164</v>
      </c>
      <c r="BR31" s="327">
        <v>1.002124</v>
      </c>
      <c r="BS31" s="327">
        <v>0.94900879999999999</v>
      </c>
      <c r="BT31" s="327">
        <v>1.016996</v>
      </c>
      <c r="BU31" s="327">
        <v>1.0212129999999999</v>
      </c>
      <c r="BV31" s="327">
        <v>1.0580480000000001</v>
      </c>
    </row>
    <row r="32" spans="1:74" ht="11.1" customHeight="1" x14ac:dyDescent="0.2">
      <c r="A32" s="16"/>
      <c r="B32" s="25"/>
      <c r="C32" s="216"/>
      <c r="D32" s="216"/>
      <c r="E32" s="216"/>
      <c r="F32" s="216"/>
      <c r="G32" s="216"/>
      <c r="H32" s="216"/>
      <c r="I32" s="216"/>
      <c r="J32" s="216"/>
      <c r="K32" s="216"/>
      <c r="L32" s="216"/>
      <c r="M32" s="216"/>
      <c r="N32" s="216"/>
      <c r="O32" s="216"/>
      <c r="P32" s="216"/>
      <c r="Q32" s="216"/>
      <c r="R32" s="216"/>
      <c r="S32" s="216"/>
      <c r="T32" s="216"/>
      <c r="U32" s="216"/>
      <c r="V32" s="216"/>
      <c r="W32" s="216"/>
      <c r="X32" s="216"/>
      <c r="Y32" s="216"/>
      <c r="Z32" s="216"/>
      <c r="AA32" s="216"/>
      <c r="AB32" s="216"/>
      <c r="AC32" s="216"/>
      <c r="AD32" s="216"/>
      <c r="AE32" s="216"/>
      <c r="AF32" s="216"/>
      <c r="AG32" s="216"/>
      <c r="AH32" s="216"/>
      <c r="AI32" s="216"/>
      <c r="AJ32" s="216"/>
      <c r="AK32" s="216"/>
      <c r="AL32" s="216"/>
      <c r="AM32" s="216"/>
      <c r="AN32" s="216"/>
      <c r="AO32" s="216"/>
      <c r="AP32" s="216"/>
      <c r="AQ32" s="216"/>
      <c r="AR32" s="216"/>
      <c r="AS32" s="216"/>
      <c r="AT32" s="216"/>
      <c r="AU32" s="216"/>
      <c r="AV32" s="216"/>
      <c r="AW32" s="216"/>
      <c r="AX32" s="216"/>
      <c r="AY32" s="216"/>
      <c r="AZ32" s="216"/>
      <c r="BA32" s="216"/>
      <c r="BB32" s="327"/>
      <c r="BC32" s="327"/>
      <c r="BD32" s="327"/>
      <c r="BE32" s="327"/>
      <c r="BF32" s="327"/>
      <c r="BG32" s="327"/>
      <c r="BH32" s="327"/>
      <c r="BI32" s="327"/>
      <c r="BJ32" s="327"/>
      <c r="BK32" s="327"/>
      <c r="BL32" s="327"/>
      <c r="BM32" s="327"/>
      <c r="BN32" s="327"/>
      <c r="BO32" s="327"/>
      <c r="BP32" s="327"/>
      <c r="BQ32" s="327"/>
      <c r="BR32" s="327"/>
      <c r="BS32" s="327"/>
      <c r="BT32" s="327"/>
      <c r="BU32" s="327"/>
      <c r="BV32" s="327"/>
    </row>
    <row r="33" spans="1:74" ht="11.1" customHeight="1" x14ac:dyDescent="0.2">
      <c r="A33" s="16"/>
      <c r="B33" s="29" t="s">
        <v>241</v>
      </c>
      <c r="C33" s="218"/>
      <c r="D33" s="218"/>
      <c r="E33" s="218"/>
      <c r="F33" s="218"/>
      <c r="G33" s="218"/>
      <c r="H33" s="218"/>
      <c r="I33" s="218"/>
      <c r="J33" s="218"/>
      <c r="K33" s="218"/>
      <c r="L33" s="218"/>
      <c r="M33" s="218"/>
      <c r="N33" s="218"/>
      <c r="O33" s="218"/>
      <c r="P33" s="218"/>
      <c r="Q33" s="218"/>
      <c r="R33" s="218"/>
      <c r="S33" s="218"/>
      <c r="T33" s="218"/>
      <c r="U33" s="218"/>
      <c r="V33" s="218"/>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331"/>
      <c r="BC33" s="331"/>
      <c r="BD33" s="331"/>
      <c r="BE33" s="331"/>
      <c r="BF33" s="331"/>
      <c r="BG33" s="331"/>
      <c r="BH33" s="331"/>
      <c r="BI33" s="331"/>
      <c r="BJ33" s="331"/>
      <c r="BK33" s="331"/>
      <c r="BL33" s="331"/>
      <c r="BM33" s="331"/>
      <c r="BN33" s="331"/>
      <c r="BO33" s="331"/>
      <c r="BP33" s="331"/>
      <c r="BQ33" s="331"/>
      <c r="BR33" s="331"/>
      <c r="BS33" s="331"/>
      <c r="BT33" s="331"/>
      <c r="BU33" s="331"/>
      <c r="BV33" s="331"/>
    </row>
    <row r="34" spans="1:74" ht="11.1" customHeight="1" x14ac:dyDescent="0.2">
      <c r="A34" s="26" t="s">
        <v>748</v>
      </c>
      <c r="B34" s="30" t="s">
        <v>106</v>
      </c>
      <c r="C34" s="216">
        <v>9.300032495</v>
      </c>
      <c r="D34" s="216">
        <v>8.6126878770000008</v>
      </c>
      <c r="E34" s="216">
        <v>8.4349732169999996</v>
      </c>
      <c r="F34" s="216">
        <v>7.4702107480000004</v>
      </c>
      <c r="G34" s="216">
        <v>7.6478775270000003</v>
      </c>
      <c r="H34" s="216">
        <v>7.9024187059999997</v>
      </c>
      <c r="I34" s="216">
        <v>8.4337299090000002</v>
      </c>
      <c r="J34" s="216">
        <v>8.3162207689999992</v>
      </c>
      <c r="K34" s="216">
        <v>7.6891662380000003</v>
      </c>
      <c r="L34" s="216">
        <v>7.6213906260000002</v>
      </c>
      <c r="M34" s="216">
        <v>7.6815842109999997</v>
      </c>
      <c r="N34" s="216">
        <v>8.3732741140000009</v>
      </c>
      <c r="O34" s="216">
        <v>9.0626543300000009</v>
      </c>
      <c r="P34" s="216">
        <v>8.2313648589999993</v>
      </c>
      <c r="Q34" s="216">
        <v>7.9856628399999998</v>
      </c>
      <c r="R34" s="216">
        <v>7.4519260870000004</v>
      </c>
      <c r="S34" s="216">
        <v>7.5815544810000004</v>
      </c>
      <c r="T34" s="216">
        <v>7.9346759530000002</v>
      </c>
      <c r="U34" s="216">
        <v>8.4689785420000003</v>
      </c>
      <c r="V34" s="216">
        <v>8.537360713</v>
      </c>
      <c r="W34" s="216">
        <v>7.7453087009999999</v>
      </c>
      <c r="X34" s="216">
        <v>7.6511383410000002</v>
      </c>
      <c r="Y34" s="216">
        <v>7.7131204770000004</v>
      </c>
      <c r="Z34" s="216">
        <v>9.0801343780000003</v>
      </c>
      <c r="AA34" s="216">
        <v>8.9822259160000009</v>
      </c>
      <c r="AB34" s="216">
        <v>7.6229804970000004</v>
      </c>
      <c r="AC34" s="216">
        <v>8.430005006</v>
      </c>
      <c r="AD34" s="216">
        <v>7.4520039300000001</v>
      </c>
      <c r="AE34" s="216">
        <v>7.7997516649999996</v>
      </c>
      <c r="AF34" s="216">
        <v>7.9641863559999999</v>
      </c>
      <c r="AG34" s="216">
        <v>8.432429999</v>
      </c>
      <c r="AH34" s="216">
        <v>8.2974359369999995</v>
      </c>
      <c r="AI34" s="216">
        <v>7.6295747680000003</v>
      </c>
      <c r="AJ34" s="216">
        <v>7.8380663439999996</v>
      </c>
      <c r="AK34" s="216">
        <v>8.1293718599999991</v>
      </c>
      <c r="AL34" s="216">
        <v>9.2286559770000007</v>
      </c>
      <c r="AM34" s="216">
        <v>9.6547554059999996</v>
      </c>
      <c r="AN34" s="216">
        <v>8.0762131000000004</v>
      </c>
      <c r="AO34" s="216">
        <v>8.6836009500000007</v>
      </c>
      <c r="AP34" s="216">
        <v>7.8839886129999996</v>
      </c>
      <c r="AQ34" s="216">
        <v>8.0189835939999998</v>
      </c>
      <c r="AR34" s="216">
        <v>8.143676224</v>
      </c>
      <c r="AS34" s="216">
        <v>8.6070535980000002</v>
      </c>
      <c r="AT34" s="216">
        <v>8.694191279</v>
      </c>
      <c r="AU34" s="216">
        <v>7.8597728010000001</v>
      </c>
      <c r="AV34" s="216">
        <v>8.1006682699999999</v>
      </c>
      <c r="AW34" s="216">
        <v>8.4828257580000006</v>
      </c>
      <c r="AX34" s="216">
        <v>9.0554423110000002</v>
      </c>
      <c r="AY34" s="216">
        <v>9.3802120000000002</v>
      </c>
      <c r="AZ34" s="216">
        <v>8.222683</v>
      </c>
      <c r="BA34" s="216">
        <v>8.7267130000000002</v>
      </c>
      <c r="BB34" s="327">
        <v>7.6975009999999999</v>
      </c>
      <c r="BC34" s="327">
        <v>7.8885360000000002</v>
      </c>
      <c r="BD34" s="327">
        <v>7.977608</v>
      </c>
      <c r="BE34" s="327">
        <v>8.5221040000000006</v>
      </c>
      <c r="BF34" s="327">
        <v>8.5618789999999994</v>
      </c>
      <c r="BG34" s="327">
        <v>7.7314129999999999</v>
      </c>
      <c r="BH34" s="327">
        <v>8.0357819999999993</v>
      </c>
      <c r="BI34" s="327">
        <v>8.1685789999999994</v>
      </c>
      <c r="BJ34" s="327">
        <v>9.1498340000000002</v>
      </c>
      <c r="BK34" s="327">
        <v>9.4005989999999997</v>
      </c>
      <c r="BL34" s="327">
        <v>8.5101560000000003</v>
      </c>
      <c r="BM34" s="327">
        <v>8.5935299999999994</v>
      </c>
      <c r="BN34" s="327">
        <v>7.7496910000000003</v>
      </c>
      <c r="BO34" s="327">
        <v>7.9241089999999996</v>
      </c>
      <c r="BP34" s="327">
        <v>8.0256489999999996</v>
      </c>
      <c r="BQ34" s="327">
        <v>8.5673659999999998</v>
      </c>
      <c r="BR34" s="327">
        <v>8.5770680000000006</v>
      </c>
      <c r="BS34" s="327">
        <v>7.7626590000000002</v>
      </c>
      <c r="BT34" s="327">
        <v>8.0073419999999995</v>
      </c>
      <c r="BU34" s="327">
        <v>8.1228770000000008</v>
      </c>
      <c r="BV34" s="327">
        <v>9.0927480000000003</v>
      </c>
    </row>
    <row r="35" spans="1:74" ht="11.1" customHeight="1" x14ac:dyDescent="0.2">
      <c r="A35" s="16"/>
      <c r="B35" s="25"/>
      <c r="C35" s="219"/>
      <c r="D35" s="219"/>
      <c r="E35" s="219"/>
      <c r="F35" s="219"/>
      <c r="G35" s="219"/>
      <c r="H35" s="219"/>
      <c r="I35" s="219"/>
      <c r="J35" s="219"/>
      <c r="K35" s="219"/>
      <c r="L35" s="219"/>
      <c r="M35" s="219"/>
      <c r="N35" s="219"/>
      <c r="O35" s="219"/>
      <c r="P35" s="219"/>
      <c r="Q35" s="219"/>
      <c r="R35" s="219"/>
      <c r="S35" s="219"/>
      <c r="T35" s="219"/>
      <c r="U35" s="219"/>
      <c r="V35" s="219"/>
      <c r="W35" s="219"/>
      <c r="X35" s="219"/>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332"/>
      <c r="BC35" s="332"/>
      <c r="BD35" s="332"/>
      <c r="BE35" s="332"/>
      <c r="BF35" s="332"/>
      <c r="BG35" s="332"/>
      <c r="BH35" s="332"/>
      <c r="BI35" s="332"/>
      <c r="BJ35" s="332"/>
      <c r="BK35" s="332"/>
      <c r="BL35" s="332"/>
      <c r="BM35" s="332"/>
      <c r="BN35" s="332"/>
      <c r="BO35" s="332"/>
      <c r="BP35" s="332"/>
      <c r="BQ35" s="332"/>
      <c r="BR35" s="332"/>
      <c r="BS35" s="332"/>
      <c r="BT35" s="332"/>
      <c r="BU35" s="332"/>
      <c r="BV35" s="332"/>
    </row>
    <row r="36" spans="1:74" ht="11.1" customHeight="1" x14ac:dyDescent="0.2">
      <c r="A36" s="16"/>
      <c r="B36" s="31" t="s">
        <v>135</v>
      </c>
      <c r="C36" s="219"/>
      <c r="D36" s="219"/>
      <c r="E36" s="219"/>
      <c r="F36" s="219"/>
      <c r="G36" s="219"/>
      <c r="H36" s="219"/>
      <c r="I36" s="219"/>
      <c r="J36" s="219"/>
      <c r="K36" s="219"/>
      <c r="L36" s="219"/>
      <c r="M36" s="219"/>
      <c r="N36" s="219"/>
      <c r="O36" s="219"/>
      <c r="P36" s="219"/>
      <c r="Q36" s="219"/>
      <c r="R36" s="219"/>
      <c r="S36" s="219"/>
      <c r="T36" s="219"/>
      <c r="U36" s="219"/>
      <c r="V36" s="219"/>
      <c r="W36" s="219"/>
      <c r="X36" s="219"/>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332"/>
      <c r="BC36" s="332"/>
      <c r="BD36" s="332"/>
      <c r="BE36" s="332"/>
      <c r="BF36" s="332"/>
      <c r="BG36" s="332"/>
      <c r="BH36" s="332"/>
      <c r="BI36" s="332"/>
      <c r="BJ36" s="332"/>
      <c r="BK36" s="332"/>
      <c r="BL36" s="332"/>
      <c r="BM36" s="332"/>
      <c r="BN36" s="332"/>
      <c r="BO36" s="332"/>
      <c r="BP36" s="332"/>
      <c r="BQ36" s="332"/>
      <c r="BR36" s="332"/>
      <c r="BS36" s="332"/>
      <c r="BT36" s="332"/>
      <c r="BU36" s="332"/>
      <c r="BV36" s="332"/>
    </row>
    <row r="37" spans="1:74" ht="11.1" customHeight="1" x14ac:dyDescent="0.2">
      <c r="A37" s="19"/>
      <c r="B37" s="22"/>
      <c r="C37" s="217"/>
      <c r="D37" s="217"/>
      <c r="E37" s="217"/>
      <c r="F37" s="217"/>
      <c r="G37" s="217"/>
      <c r="H37" s="217"/>
      <c r="I37" s="217"/>
      <c r="J37" s="217"/>
      <c r="K37" s="217"/>
      <c r="L37" s="217"/>
      <c r="M37" s="217"/>
      <c r="N37" s="217"/>
      <c r="O37" s="217"/>
      <c r="P37" s="217"/>
      <c r="Q37" s="217"/>
      <c r="R37" s="217"/>
      <c r="S37" s="217"/>
      <c r="T37" s="217"/>
      <c r="U37" s="217"/>
      <c r="V37" s="217"/>
      <c r="W37" s="217"/>
      <c r="X37" s="217"/>
      <c r="Y37" s="217"/>
      <c r="Z37" s="217"/>
      <c r="AA37" s="217"/>
      <c r="AB37" s="217"/>
      <c r="AC37" s="217"/>
      <c r="AD37" s="217"/>
      <c r="AE37" s="217"/>
      <c r="AF37" s="217"/>
      <c r="AG37" s="217"/>
      <c r="AH37" s="217"/>
      <c r="AI37" s="217"/>
      <c r="AJ37" s="217"/>
      <c r="AK37" s="217"/>
      <c r="AL37" s="217"/>
      <c r="AM37" s="217"/>
      <c r="AN37" s="217"/>
      <c r="AO37" s="217"/>
      <c r="AP37" s="217"/>
      <c r="AQ37" s="217"/>
      <c r="AR37" s="217"/>
      <c r="AS37" s="217"/>
      <c r="AT37" s="217"/>
      <c r="AU37" s="217"/>
      <c r="AV37" s="217"/>
      <c r="AW37" s="217"/>
      <c r="AX37" s="217"/>
      <c r="AY37" s="217"/>
      <c r="AZ37" s="217"/>
      <c r="BA37" s="217"/>
      <c r="BB37" s="328"/>
      <c r="BC37" s="328"/>
      <c r="BD37" s="328"/>
      <c r="BE37" s="328"/>
      <c r="BF37" s="328"/>
      <c r="BG37" s="328"/>
      <c r="BH37" s="328"/>
      <c r="BI37" s="328"/>
      <c r="BJ37" s="328"/>
      <c r="BK37" s="328"/>
      <c r="BL37" s="328"/>
      <c r="BM37" s="328"/>
      <c r="BN37" s="328"/>
      <c r="BO37" s="328"/>
      <c r="BP37" s="328"/>
      <c r="BQ37" s="328"/>
      <c r="BR37" s="328"/>
      <c r="BS37" s="328"/>
      <c r="BT37" s="328"/>
      <c r="BU37" s="328"/>
      <c r="BV37" s="328"/>
    </row>
    <row r="38" spans="1:74" ht="11.1" customHeight="1" x14ac:dyDescent="0.2">
      <c r="A38" s="729"/>
      <c r="B38" s="22" t="s">
        <v>1204</v>
      </c>
      <c r="C38" s="217"/>
      <c r="D38" s="217"/>
      <c r="E38" s="217"/>
      <c r="F38" s="217"/>
      <c r="G38" s="217"/>
      <c r="H38" s="217"/>
      <c r="I38" s="217"/>
      <c r="J38" s="217"/>
      <c r="K38" s="217"/>
      <c r="L38" s="217"/>
      <c r="M38" s="217"/>
      <c r="N38" s="217"/>
      <c r="O38" s="217"/>
      <c r="P38" s="217"/>
      <c r="Q38" s="217"/>
      <c r="R38" s="217"/>
      <c r="S38" s="217"/>
      <c r="T38" s="217"/>
      <c r="U38" s="217"/>
      <c r="V38" s="217"/>
      <c r="W38" s="217"/>
      <c r="X38" s="217"/>
      <c r="Y38" s="217"/>
      <c r="Z38" s="217"/>
      <c r="AA38" s="217"/>
      <c r="AB38" s="217"/>
      <c r="AC38" s="217"/>
      <c r="AD38" s="217"/>
      <c r="AE38" s="217"/>
      <c r="AF38" s="217"/>
      <c r="AG38" s="217"/>
      <c r="AH38" s="217"/>
      <c r="AI38" s="217"/>
      <c r="AJ38" s="217"/>
      <c r="AK38" s="217"/>
      <c r="AL38" s="217"/>
      <c r="AM38" s="217"/>
      <c r="AN38" s="217"/>
      <c r="AO38" s="217"/>
      <c r="AP38" s="217"/>
      <c r="AQ38" s="217"/>
      <c r="AR38" s="217"/>
      <c r="AS38" s="217"/>
      <c r="AT38" s="217"/>
      <c r="AU38" s="217"/>
      <c r="AV38" s="217"/>
      <c r="AW38" s="217"/>
      <c r="AX38" s="217"/>
      <c r="AY38" s="217"/>
      <c r="AZ38" s="217"/>
      <c r="BA38" s="217"/>
      <c r="BB38" s="328"/>
      <c r="BC38" s="328"/>
      <c r="BD38" s="328"/>
      <c r="BE38" s="328"/>
      <c r="BF38" s="328"/>
      <c r="BG38" s="328"/>
      <c r="BH38" s="328"/>
      <c r="BI38" s="328"/>
      <c r="BJ38" s="328"/>
      <c r="BK38" s="328"/>
      <c r="BL38" s="328"/>
      <c r="BM38" s="328"/>
      <c r="BN38" s="328"/>
      <c r="BO38" s="328"/>
      <c r="BP38" s="328"/>
      <c r="BQ38" s="328"/>
      <c r="BR38" s="328"/>
      <c r="BS38" s="328"/>
      <c r="BT38" s="328"/>
      <c r="BU38" s="328"/>
      <c r="BV38" s="328"/>
    </row>
    <row r="39" spans="1:74" ht="11.1" customHeight="1" x14ac:dyDescent="0.2">
      <c r="A39" s="729" t="s">
        <v>645</v>
      </c>
      <c r="B39" s="32" t="s">
        <v>110</v>
      </c>
      <c r="C39" s="216">
        <v>47.216999999999999</v>
      </c>
      <c r="D39" s="216">
        <v>50.584000000000003</v>
      </c>
      <c r="E39" s="216">
        <v>47.823</v>
      </c>
      <c r="F39" s="216">
        <v>54.453000000000003</v>
      </c>
      <c r="G39" s="216">
        <v>59.265000000000001</v>
      </c>
      <c r="H39" s="216">
        <v>59.819000000000003</v>
      </c>
      <c r="I39" s="216">
        <v>50.901000000000003</v>
      </c>
      <c r="J39" s="216">
        <v>42.866999999999997</v>
      </c>
      <c r="K39" s="216">
        <v>45.478999999999999</v>
      </c>
      <c r="L39" s="216">
        <v>46.222999999999999</v>
      </c>
      <c r="M39" s="216">
        <v>42.442999999999998</v>
      </c>
      <c r="N39" s="216">
        <v>37.189</v>
      </c>
      <c r="O39" s="216">
        <v>31.683</v>
      </c>
      <c r="P39" s="216">
        <v>30.323</v>
      </c>
      <c r="Q39" s="216">
        <v>37.545000000000002</v>
      </c>
      <c r="R39" s="216">
        <v>40.753999999999998</v>
      </c>
      <c r="S39" s="216">
        <v>46.712000000000003</v>
      </c>
      <c r="T39" s="216">
        <v>48.756999999999998</v>
      </c>
      <c r="U39" s="216">
        <v>44.651000000000003</v>
      </c>
      <c r="V39" s="216">
        <v>44.723999999999997</v>
      </c>
      <c r="W39" s="216">
        <v>45.182000000000002</v>
      </c>
      <c r="X39" s="216">
        <v>49.774999999999999</v>
      </c>
      <c r="Y39" s="216">
        <v>45.661000000000001</v>
      </c>
      <c r="Z39" s="216">
        <v>51.972000000000001</v>
      </c>
      <c r="AA39" s="216">
        <v>52.503999999999998</v>
      </c>
      <c r="AB39" s="216">
        <v>53.468000000000004</v>
      </c>
      <c r="AC39" s="216">
        <v>49.328000000000003</v>
      </c>
      <c r="AD39" s="216">
        <v>51.06</v>
      </c>
      <c r="AE39" s="216">
        <v>48.475999999999999</v>
      </c>
      <c r="AF39" s="216">
        <v>45.177999999999997</v>
      </c>
      <c r="AG39" s="216">
        <v>46.63</v>
      </c>
      <c r="AH39" s="216">
        <v>48.036999999999999</v>
      </c>
      <c r="AI39" s="216">
        <v>49.822000000000003</v>
      </c>
      <c r="AJ39" s="216">
        <v>51.578000000000003</v>
      </c>
      <c r="AK39" s="216">
        <v>56.639000000000003</v>
      </c>
      <c r="AL39" s="216">
        <v>57.881</v>
      </c>
      <c r="AM39" s="216">
        <v>63.698</v>
      </c>
      <c r="AN39" s="216">
        <v>62.228999999999999</v>
      </c>
      <c r="AO39" s="216">
        <v>62.725000000000001</v>
      </c>
      <c r="AP39" s="216">
        <v>66.254000000000005</v>
      </c>
      <c r="AQ39" s="216">
        <v>69.977999999999994</v>
      </c>
      <c r="AR39" s="216">
        <v>67.873000000000005</v>
      </c>
      <c r="AS39" s="216">
        <v>70.980999999999995</v>
      </c>
      <c r="AT39" s="216">
        <v>68.055000000000007</v>
      </c>
      <c r="AU39" s="216">
        <v>70.230999999999995</v>
      </c>
      <c r="AV39" s="216">
        <v>70.748999999999995</v>
      </c>
      <c r="AW39" s="216">
        <v>56.963000000000001</v>
      </c>
      <c r="AX39" s="216">
        <v>49.523000000000003</v>
      </c>
      <c r="AY39" s="216">
        <v>51.375999999999998</v>
      </c>
      <c r="AZ39" s="216">
        <v>54.954000000000001</v>
      </c>
      <c r="BA39" s="216">
        <v>58.15</v>
      </c>
      <c r="BB39" s="327">
        <v>61.5</v>
      </c>
      <c r="BC39" s="327">
        <v>61.5</v>
      </c>
      <c r="BD39" s="327">
        <v>60.5</v>
      </c>
      <c r="BE39" s="327">
        <v>60.5</v>
      </c>
      <c r="BF39" s="327">
        <v>60.5</v>
      </c>
      <c r="BG39" s="327">
        <v>60</v>
      </c>
      <c r="BH39" s="327">
        <v>59</v>
      </c>
      <c r="BI39" s="327">
        <v>59</v>
      </c>
      <c r="BJ39" s="327">
        <v>58</v>
      </c>
      <c r="BK39" s="327">
        <v>58</v>
      </c>
      <c r="BL39" s="327">
        <v>58</v>
      </c>
      <c r="BM39" s="327">
        <v>58</v>
      </c>
      <c r="BN39" s="327">
        <v>58</v>
      </c>
      <c r="BO39" s="327">
        <v>58</v>
      </c>
      <c r="BP39" s="327">
        <v>58</v>
      </c>
      <c r="BQ39" s="327">
        <v>58</v>
      </c>
      <c r="BR39" s="327">
        <v>58</v>
      </c>
      <c r="BS39" s="327">
        <v>58</v>
      </c>
      <c r="BT39" s="327">
        <v>58</v>
      </c>
      <c r="BU39" s="327">
        <v>58</v>
      </c>
      <c r="BV39" s="327">
        <v>58</v>
      </c>
    </row>
    <row r="40" spans="1:74" ht="11.1" customHeight="1" x14ac:dyDescent="0.2">
      <c r="A40" s="19"/>
      <c r="B40" s="22"/>
      <c r="C40" s="217"/>
      <c r="D40" s="217"/>
      <c r="E40" s="217"/>
      <c r="F40" s="217"/>
      <c r="G40" s="217"/>
      <c r="H40" s="217"/>
      <c r="I40" s="217"/>
      <c r="J40" s="217"/>
      <c r="K40" s="217"/>
      <c r="L40" s="217"/>
      <c r="M40" s="217"/>
      <c r="N40" s="217"/>
      <c r="O40" s="217"/>
      <c r="P40" s="217"/>
      <c r="Q40" s="217"/>
      <c r="R40" s="217"/>
      <c r="S40" s="217"/>
      <c r="T40" s="217"/>
      <c r="U40" s="217"/>
      <c r="V40" s="217"/>
      <c r="W40" s="217"/>
      <c r="X40" s="217"/>
      <c r="Y40" s="217"/>
      <c r="Z40" s="217"/>
      <c r="AA40" s="217"/>
      <c r="AB40" s="217"/>
      <c r="AC40" s="217"/>
      <c r="AD40" s="217"/>
      <c r="AE40" s="217"/>
      <c r="AF40" s="217"/>
      <c r="AG40" s="217"/>
      <c r="AH40" s="217"/>
      <c r="AI40" s="217"/>
      <c r="AJ40" s="217"/>
      <c r="AK40" s="217"/>
      <c r="AL40" s="217"/>
      <c r="AM40" s="217"/>
      <c r="AN40" s="217"/>
      <c r="AO40" s="217"/>
      <c r="AP40" s="217"/>
      <c r="AQ40" s="217"/>
      <c r="AR40" s="217"/>
      <c r="AS40" s="217"/>
      <c r="AT40" s="217"/>
      <c r="AU40" s="217"/>
      <c r="AV40" s="217"/>
      <c r="AW40" s="217"/>
      <c r="AX40" s="217"/>
      <c r="AY40" s="217"/>
      <c r="AZ40" s="217"/>
      <c r="BA40" s="217"/>
      <c r="BB40" s="328"/>
      <c r="BC40" s="328"/>
      <c r="BD40" s="328"/>
      <c r="BE40" s="328"/>
      <c r="BF40" s="328"/>
      <c r="BG40" s="328"/>
      <c r="BH40" s="328"/>
      <c r="BI40" s="328"/>
      <c r="BJ40" s="328"/>
      <c r="BK40" s="328"/>
      <c r="BL40" s="328"/>
      <c r="BM40" s="328"/>
      <c r="BN40" s="328"/>
      <c r="BO40" s="328"/>
      <c r="BP40" s="328"/>
      <c r="BQ40" s="328"/>
      <c r="BR40" s="328"/>
      <c r="BS40" s="328"/>
      <c r="BT40" s="328"/>
      <c r="BU40" s="328"/>
      <c r="BV40" s="328"/>
    </row>
    <row r="41" spans="1:74" ht="11.1" customHeight="1" x14ac:dyDescent="0.2">
      <c r="A41" s="621"/>
      <c r="B41" s="29" t="s">
        <v>1007</v>
      </c>
      <c r="C41" s="219"/>
      <c r="D41" s="219"/>
      <c r="E41" s="219"/>
      <c r="F41" s="219"/>
      <c r="G41" s="219"/>
      <c r="H41" s="219"/>
      <c r="I41" s="219"/>
      <c r="J41" s="219"/>
      <c r="K41" s="219"/>
      <c r="L41" s="219"/>
      <c r="M41" s="219"/>
      <c r="N41" s="219"/>
      <c r="O41" s="219"/>
      <c r="P41" s="219"/>
      <c r="Q41" s="219"/>
      <c r="R41" s="219"/>
      <c r="S41" s="219"/>
      <c r="T41" s="219"/>
      <c r="U41" s="219"/>
      <c r="V41" s="219"/>
      <c r="W41" s="219"/>
      <c r="X41" s="219"/>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332"/>
      <c r="BC41" s="332"/>
      <c r="BD41" s="332"/>
      <c r="BE41" s="332"/>
      <c r="BF41" s="332"/>
      <c r="BG41" s="332"/>
      <c r="BH41" s="332"/>
      <c r="BI41" s="332"/>
      <c r="BJ41" s="332"/>
      <c r="BK41" s="332"/>
      <c r="BL41" s="332"/>
      <c r="BM41" s="332"/>
      <c r="BN41" s="332"/>
      <c r="BO41" s="332"/>
      <c r="BP41" s="332"/>
      <c r="BQ41" s="332"/>
      <c r="BR41" s="332"/>
      <c r="BS41" s="332"/>
      <c r="BT41" s="332"/>
      <c r="BU41" s="332"/>
      <c r="BV41" s="332"/>
    </row>
    <row r="42" spans="1:74" ht="11.1" customHeight="1" x14ac:dyDescent="0.2">
      <c r="A42" s="622" t="s">
        <v>142</v>
      </c>
      <c r="B42" s="30" t="s">
        <v>111</v>
      </c>
      <c r="C42" s="216">
        <v>2.9940000000000002</v>
      </c>
      <c r="D42" s="216">
        <v>2.8730000000000002</v>
      </c>
      <c r="E42" s="216">
        <v>2.831</v>
      </c>
      <c r="F42" s="216">
        <v>2.61</v>
      </c>
      <c r="G42" s="216">
        <v>2.8490000000000002</v>
      </c>
      <c r="H42" s="216">
        <v>2.7839999999999998</v>
      </c>
      <c r="I42" s="216">
        <v>2.839</v>
      </c>
      <c r="J42" s="216">
        <v>2.774</v>
      </c>
      <c r="K42" s="216">
        <v>2.66</v>
      </c>
      <c r="L42" s="216">
        <v>2.3410000000000002</v>
      </c>
      <c r="M42" s="216">
        <v>2.093</v>
      </c>
      <c r="N42" s="216">
        <v>1.929</v>
      </c>
      <c r="O42" s="216">
        <v>2.2829999999999999</v>
      </c>
      <c r="P42" s="216">
        <v>1.9890000000000001</v>
      </c>
      <c r="Q42" s="216">
        <v>1.7290000000000001</v>
      </c>
      <c r="R42" s="216">
        <v>1.917</v>
      </c>
      <c r="S42" s="216">
        <v>1.9219999999999999</v>
      </c>
      <c r="T42" s="216">
        <v>2.5870000000000002</v>
      </c>
      <c r="U42" s="216">
        <v>2.8220000000000001</v>
      </c>
      <c r="V42" s="216">
        <v>2.8220000000000001</v>
      </c>
      <c r="W42" s="216">
        <v>2.992</v>
      </c>
      <c r="X42" s="216">
        <v>2.9769999999999999</v>
      </c>
      <c r="Y42" s="216">
        <v>2.548</v>
      </c>
      <c r="Z42" s="216">
        <v>3.5910000000000002</v>
      </c>
      <c r="AA42" s="216">
        <v>3.3039999999999998</v>
      </c>
      <c r="AB42" s="216">
        <v>2.8519999999999999</v>
      </c>
      <c r="AC42" s="216">
        <v>2.88</v>
      </c>
      <c r="AD42" s="216">
        <v>3.1030000000000002</v>
      </c>
      <c r="AE42" s="216">
        <v>3.15</v>
      </c>
      <c r="AF42" s="216">
        <v>2.9750000000000001</v>
      </c>
      <c r="AG42" s="216">
        <v>2.984</v>
      </c>
      <c r="AH42" s="216">
        <v>2.9</v>
      </c>
      <c r="AI42" s="216">
        <v>2.976</v>
      </c>
      <c r="AJ42" s="216">
        <v>2.879</v>
      </c>
      <c r="AK42" s="216">
        <v>3.0139999999999998</v>
      </c>
      <c r="AL42" s="216">
        <v>2.8210000000000002</v>
      </c>
      <c r="AM42" s="216">
        <v>3.69</v>
      </c>
      <c r="AN42" s="216">
        <v>2.67</v>
      </c>
      <c r="AO42" s="216">
        <v>2.6930000000000001</v>
      </c>
      <c r="AP42" s="216">
        <v>2.7959999999999998</v>
      </c>
      <c r="AQ42" s="216">
        <v>2.8</v>
      </c>
      <c r="AR42" s="216">
        <v>2.9670000000000001</v>
      </c>
      <c r="AS42" s="216">
        <v>2.8330000000000002</v>
      </c>
      <c r="AT42" s="216">
        <v>2.9609999999999999</v>
      </c>
      <c r="AU42" s="216">
        <v>2.9950000000000001</v>
      </c>
      <c r="AV42" s="216">
        <v>3.2759999999999998</v>
      </c>
      <c r="AW42" s="216">
        <v>4.0910000000000002</v>
      </c>
      <c r="AX42" s="216">
        <v>4.0410000000000004</v>
      </c>
      <c r="AY42" s="216">
        <v>3.109</v>
      </c>
      <c r="AZ42" s="216">
        <v>2.6909999999999998</v>
      </c>
      <c r="BA42" s="216">
        <v>2.95</v>
      </c>
      <c r="BB42" s="327">
        <v>2.7363909999999998</v>
      </c>
      <c r="BC42" s="327">
        <v>2.6668539999999998</v>
      </c>
      <c r="BD42" s="327">
        <v>2.683465</v>
      </c>
      <c r="BE42" s="327">
        <v>2.7146370000000002</v>
      </c>
      <c r="BF42" s="327">
        <v>2.7170339999999999</v>
      </c>
      <c r="BG42" s="327">
        <v>2.6994359999999999</v>
      </c>
      <c r="BH42" s="327">
        <v>2.8320859999999999</v>
      </c>
      <c r="BI42" s="327">
        <v>2.9553500000000001</v>
      </c>
      <c r="BJ42" s="327">
        <v>3.0603129999999998</v>
      </c>
      <c r="BK42" s="327">
        <v>3.147926</v>
      </c>
      <c r="BL42" s="327">
        <v>3.0695039999999998</v>
      </c>
      <c r="BM42" s="327">
        <v>2.7975509999999999</v>
      </c>
      <c r="BN42" s="327">
        <v>2.612797</v>
      </c>
      <c r="BO42" s="327">
        <v>2.5601099999999999</v>
      </c>
      <c r="BP42" s="327">
        <v>2.5567700000000002</v>
      </c>
      <c r="BQ42" s="327">
        <v>2.6603110000000001</v>
      </c>
      <c r="BR42" s="327">
        <v>2.6178750000000002</v>
      </c>
      <c r="BS42" s="327">
        <v>2.6113659999999999</v>
      </c>
      <c r="BT42" s="327">
        <v>2.7243369999999998</v>
      </c>
      <c r="BU42" s="327">
        <v>2.8837220000000001</v>
      </c>
      <c r="BV42" s="327">
        <v>3.0493039999999998</v>
      </c>
    </row>
    <row r="43" spans="1:74" ht="11.1" customHeight="1" x14ac:dyDescent="0.2">
      <c r="A43" s="16"/>
      <c r="B43" s="25"/>
      <c r="C43" s="218"/>
      <c r="D43" s="218"/>
      <c r="E43" s="218"/>
      <c r="F43" s="218"/>
      <c r="G43" s="218"/>
      <c r="H43" s="218"/>
      <c r="I43" s="218"/>
      <c r="J43" s="218"/>
      <c r="K43" s="218"/>
      <c r="L43" s="218"/>
      <c r="M43" s="218"/>
      <c r="N43" s="218"/>
      <c r="O43" s="218"/>
      <c r="P43" s="218"/>
      <c r="Q43" s="218"/>
      <c r="R43" s="218"/>
      <c r="S43" s="218"/>
      <c r="T43" s="218"/>
      <c r="U43" s="218"/>
      <c r="V43" s="218"/>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331"/>
      <c r="BC43" s="331"/>
      <c r="BD43" s="331"/>
      <c r="BE43" s="331"/>
      <c r="BF43" s="331"/>
      <c r="BG43" s="331"/>
      <c r="BH43" s="331"/>
      <c r="BI43" s="331"/>
      <c r="BJ43" s="331"/>
      <c r="BK43" s="331"/>
      <c r="BL43" s="331"/>
      <c r="BM43" s="331"/>
      <c r="BN43" s="331"/>
      <c r="BO43" s="331"/>
      <c r="BP43" s="331"/>
      <c r="BQ43" s="331"/>
      <c r="BR43" s="331"/>
      <c r="BS43" s="331"/>
      <c r="BT43" s="331"/>
      <c r="BU43" s="331"/>
      <c r="BV43" s="331"/>
    </row>
    <row r="44" spans="1:74" ht="11.1" customHeight="1" x14ac:dyDescent="0.2">
      <c r="A44" s="33"/>
      <c r="B44" s="29" t="s">
        <v>976</v>
      </c>
      <c r="C44" s="218"/>
      <c r="D44" s="218"/>
      <c r="E44" s="218"/>
      <c r="F44" s="218"/>
      <c r="G44" s="218"/>
      <c r="H44" s="218"/>
      <c r="I44" s="218"/>
      <c r="J44" s="218"/>
      <c r="K44" s="218"/>
      <c r="L44" s="218"/>
      <c r="M44" s="218"/>
      <c r="N44" s="218"/>
      <c r="O44" s="218"/>
      <c r="P44" s="218"/>
      <c r="Q44" s="218"/>
      <c r="R44" s="218"/>
      <c r="S44" s="218"/>
      <c r="T44" s="218"/>
      <c r="U44" s="218"/>
      <c r="V44" s="218"/>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331"/>
      <c r="BC44" s="331"/>
      <c r="BD44" s="331"/>
      <c r="BE44" s="331"/>
      <c r="BF44" s="331"/>
      <c r="BG44" s="331"/>
      <c r="BH44" s="331"/>
      <c r="BI44" s="331"/>
      <c r="BJ44" s="331"/>
      <c r="BK44" s="331"/>
      <c r="BL44" s="331"/>
      <c r="BM44" s="331"/>
      <c r="BN44" s="331"/>
      <c r="BO44" s="331"/>
      <c r="BP44" s="331"/>
      <c r="BQ44" s="331"/>
      <c r="BR44" s="331"/>
      <c r="BS44" s="331"/>
      <c r="BT44" s="331"/>
      <c r="BU44" s="331"/>
      <c r="BV44" s="331"/>
    </row>
    <row r="45" spans="1:74" ht="11.1" customHeight="1" x14ac:dyDescent="0.2">
      <c r="A45" s="26" t="s">
        <v>650</v>
      </c>
      <c r="B45" s="30" t="s">
        <v>111</v>
      </c>
      <c r="C45" s="216">
        <v>2.29</v>
      </c>
      <c r="D45" s="216">
        <v>2.2599999999999998</v>
      </c>
      <c r="E45" s="216">
        <v>2.2599999999999998</v>
      </c>
      <c r="F45" s="216">
        <v>2.23</v>
      </c>
      <c r="G45" s="216">
        <v>2.2599999999999998</v>
      </c>
      <c r="H45" s="216">
        <v>2.25</v>
      </c>
      <c r="I45" s="216">
        <v>2.21</v>
      </c>
      <c r="J45" s="216">
        <v>2.23</v>
      </c>
      <c r="K45" s="216">
        <v>2.2200000000000002</v>
      </c>
      <c r="L45" s="216">
        <v>2.15</v>
      </c>
      <c r="M45" s="216">
        <v>2.15</v>
      </c>
      <c r="N45" s="216">
        <v>2.16</v>
      </c>
      <c r="O45" s="216">
        <v>2.12</v>
      </c>
      <c r="P45" s="216">
        <v>2.11</v>
      </c>
      <c r="Q45" s="216">
        <v>2.17</v>
      </c>
      <c r="R45" s="216">
        <v>2.16</v>
      </c>
      <c r="S45" s="216">
        <v>2.16</v>
      </c>
      <c r="T45" s="216">
        <v>2.1</v>
      </c>
      <c r="U45" s="216">
        <v>2.11</v>
      </c>
      <c r="V45" s="216">
        <v>2.11</v>
      </c>
      <c r="W45" s="216">
        <v>2.12</v>
      </c>
      <c r="X45" s="216">
        <v>2.0699999999999998</v>
      </c>
      <c r="Y45" s="216">
        <v>2.08</v>
      </c>
      <c r="Z45" s="216">
        <v>2.08</v>
      </c>
      <c r="AA45" s="216">
        <v>2.09</v>
      </c>
      <c r="AB45" s="216">
        <v>2.06</v>
      </c>
      <c r="AC45" s="216">
        <v>2.0699999999999998</v>
      </c>
      <c r="AD45" s="216">
        <v>2.08</v>
      </c>
      <c r="AE45" s="216">
        <v>2.09</v>
      </c>
      <c r="AF45" s="216">
        <v>2.0699999999999998</v>
      </c>
      <c r="AG45" s="216">
        <v>2.06</v>
      </c>
      <c r="AH45" s="216">
        <v>2.0499999999999998</v>
      </c>
      <c r="AI45" s="216">
        <v>2.02</v>
      </c>
      <c r="AJ45" s="216">
        <v>2.0299999999999998</v>
      </c>
      <c r="AK45" s="216">
        <v>2.04</v>
      </c>
      <c r="AL45" s="216">
        <v>2.04</v>
      </c>
      <c r="AM45" s="216">
        <v>2.0699999999999998</v>
      </c>
      <c r="AN45" s="216">
        <v>2.0699999999999998</v>
      </c>
      <c r="AO45" s="216">
        <v>2.04</v>
      </c>
      <c r="AP45" s="216">
        <v>2.0699999999999998</v>
      </c>
      <c r="AQ45" s="216">
        <v>2.0499999999999998</v>
      </c>
      <c r="AR45" s="216">
        <v>2.0499999999999998</v>
      </c>
      <c r="AS45" s="216">
        <v>2.06</v>
      </c>
      <c r="AT45" s="216">
        <v>2.06</v>
      </c>
      <c r="AU45" s="216">
        <v>2.0499999999999998</v>
      </c>
      <c r="AV45" s="216">
        <v>2.0499999999999998</v>
      </c>
      <c r="AW45" s="216">
        <v>2.06</v>
      </c>
      <c r="AX45" s="216">
        <v>2.12</v>
      </c>
      <c r="AY45" s="216">
        <v>2.1</v>
      </c>
      <c r="AZ45" s="216">
        <v>2.1126860000000001</v>
      </c>
      <c r="BA45" s="216">
        <v>2.123246</v>
      </c>
      <c r="BB45" s="327">
        <v>2.1451419999999999</v>
      </c>
      <c r="BC45" s="327">
        <v>2.132911</v>
      </c>
      <c r="BD45" s="327">
        <v>2.1144889999999998</v>
      </c>
      <c r="BE45" s="327">
        <v>2.1026379999999998</v>
      </c>
      <c r="BF45" s="327">
        <v>2.1061589999999999</v>
      </c>
      <c r="BG45" s="327">
        <v>2.1107719999999999</v>
      </c>
      <c r="BH45" s="327">
        <v>2.100765</v>
      </c>
      <c r="BI45" s="327">
        <v>2.0999340000000002</v>
      </c>
      <c r="BJ45" s="327">
        <v>2.1091289999999998</v>
      </c>
      <c r="BK45" s="327">
        <v>2.1104750000000001</v>
      </c>
      <c r="BL45" s="327">
        <v>2.1220050000000001</v>
      </c>
      <c r="BM45" s="327">
        <v>2.1303740000000002</v>
      </c>
      <c r="BN45" s="327">
        <v>2.149089</v>
      </c>
      <c r="BO45" s="327">
        <v>2.1338240000000002</v>
      </c>
      <c r="BP45" s="327">
        <v>2.1126819999999999</v>
      </c>
      <c r="BQ45" s="327">
        <v>2.1015959999999998</v>
      </c>
      <c r="BR45" s="327">
        <v>2.1059269999999999</v>
      </c>
      <c r="BS45" s="327">
        <v>2.1106349999999998</v>
      </c>
      <c r="BT45" s="327">
        <v>2.1018819999999998</v>
      </c>
      <c r="BU45" s="327">
        <v>2.101572</v>
      </c>
      <c r="BV45" s="327">
        <v>2.1112220000000002</v>
      </c>
    </row>
    <row r="46" spans="1:74" ht="11.1" customHeight="1" x14ac:dyDescent="0.2">
      <c r="A46" s="26"/>
      <c r="B46" s="34"/>
      <c r="C46" s="217"/>
      <c r="D46" s="217"/>
      <c r="E46" s="217"/>
      <c r="F46" s="217"/>
      <c r="G46" s="217"/>
      <c r="H46" s="217"/>
      <c r="I46" s="217"/>
      <c r="J46" s="217"/>
      <c r="K46" s="217"/>
      <c r="L46" s="217"/>
      <c r="M46" s="217"/>
      <c r="N46" s="217"/>
      <c r="O46" s="217"/>
      <c r="P46" s="217"/>
      <c r="Q46" s="217"/>
      <c r="R46" s="217"/>
      <c r="S46" s="217"/>
      <c r="T46" s="217"/>
      <c r="U46" s="217"/>
      <c r="V46" s="217"/>
      <c r="W46" s="217"/>
      <c r="X46" s="217"/>
      <c r="Y46" s="217"/>
      <c r="Z46" s="217"/>
      <c r="AA46" s="217"/>
      <c r="AB46" s="217"/>
      <c r="AC46" s="217"/>
      <c r="AD46" s="217"/>
      <c r="AE46" s="217"/>
      <c r="AF46" s="217"/>
      <c r="AG46" s="217"/>
      <c r="AH46" s="217"/>
      <c r="AI46" s="217"/>
      <c r="AJ46" s="217"/>
      <c r="AK46" s="217"/>
      <c r="AL46" s="217"/>
      <c r="AM46" s="217"/>
      <c r="AN46" s="217"/>
      <c r="AO46" s="217"/>
      <c r="AP46" s="217"/>
      <c r="AQ46" s="217"/>
      <c r="AR46" s="217"/>
      <c r="AS46" s="217"/>
      <c r="AT46" s="217"/>
      <c r="AU46" s="217"/>
      <c r="AV46" s="217"/>
      <c r="AW46" s="217"/>
      <c r="AX46" s="217"/>
      <c r="AY46" s="217"/>
      <c r="AZ46" s="217"/>
      <c r="BA46" s="217"/>
      <c r="BB46" s="328"/>
      <c r="BC46" s="328"/>
      <c r="BD46" s="328"/>
      <c r="BE46" s="328"/>
      <c r="BF46" s="328"/>
      <c r="BG46" s="328"/>
      <c r="BH46" s="328"/>
      <c r="BI46" s="328"/>
      <c r="BJ46" s="328"/>
      <c r="BK46" s="328"/>
      <c r="BL46" s="328"/>
      <c r="BM46" s="328"/>
      <c r="BN46" s="328"/>
      <c r="BO46" s="328"/>
      <c r="BP46" s="328"/>
      <c r="BQ46" s="328"/>
      <c r="BR46" s="328"/>
      <c r="BS46" s="328"/>
      <c r="BT46" s="328"/>
      <c r="BU46" s="328"/>
      <c r="BV46" s="328"/>
    </row>
    <row r="47" spans="1:74" ht="11.1" customHeight="1" x14ac:dyDescent="0.2">
      <c r="A47" s="19"/>
      <c r="B47" s="20" t="s">
        <v>977</v>
      </c>
      <c r="C47" s="217"/>
      <c r="D47" s="217"/>
      <c r="E47" s="217"/>
      <c r="F47" s="217"/>
      <c r="G47" s="217"/>
      <c r="H47" s="217"/>
      <c r="I47" s="217"/>
      <c r="J47" s="217"/>
      <c r="K47" s="217"/>
      <c r="L47" s="217"/>
      <c r="M47" s="217"/>
      <c r="N47" s="217"/>
      <c r="O47" s="217"/>
      <c r="P47" s="217"/>
      <c r="Q47" s="217"/>
      <c r="R47" s="217"/>
      <c r="S47" s="217"/>
      <c r="T47" s="217"/>
      <c r="U47" s="217"/>
      <c r="V47" s="217"/>
      <c r="W47" s="217"/>
      <c r="X47" s="217"/>
      <c r="Y47" s="217"/>
      <c r="Z47" s="217"/>
      <c r="AA47" s="217"/>
      <c r="AB47" s="217"/>
      <c r="AC47" s="217"/>
      <c r="AD47" s="217"/>
      <c r="AE47" s="217"/>
      <c r="AF47" s="217"/>
      <c r="AG47" s="217"/>
      <c r="AH47" s="217"/>
      <c r="AI47" s="217"/>
      <c r="AJ47" s="217"/>
      <c r="AK47" s="217"/>
      <c r="AL47" s="217"/>
      <c r="AM47" s="217"/>
      <c r="AN47" s="217"/>
      <c r="AO47" s="217"/>
      <c r="AP47" s="217"/>
      <c r="AQ47" s="217"/>
      <c r="AR47" s="217"/>
      <c r="AS47" s="217"/>
      <c r="AT47" s="217"/>
      <c r="AU47" s="217"/>
      <c r="AV47" s="217"/>
      <c r="AW47" s="217"/>
      <c r="AX47" s="217"/>
      <c r="AY47" s="217"/>
      <c r="AZ47" s="217"/>
      <c r="BA47" s="217"/>
      <c r="BB47" s="328"/>
      <c r="BC47" s="328"/>
      <c r="BD47" s="328"/>
      <c r="BE47" s="328"/>
      <c r="BF47" s="328"/>
      <c r="BG47" s="328"/>
      <c r="BH47" s="328"/>
      <c r="BI47" s="328"/>
      <c r="BJ47" s="328"/>
      <c r="BK47" s="328"/>
      <c r="BL47" s="328"/>
      <c r="BM47" s="328"/>
      <c r="BN47" s="328"/>
      <c r="BO47" s="328"/>
      <c r="BP47" s="328"/>
      <c r="BQ47" s="328"/>
      <c r="BR47" s="328"/>
      <c r="BS47" s="328"/>
      <c r="BT47" s="328"/>
      <c r="BU47" s="328"/>
      <c r="BV47" s="328"/>
    </row>
    <row r="48" spans="1:74" ht="11.1" customHeight="1" x14ac:dyDescent="0.2">
      <c r="A48" s="19"/>
      <c r="B48" s="22"/>
      <c r="C48" s="217"/>
      <c r="D48" s="217"/>
      <c r="E48" s="217"/>
      <c r="F48" s="217"/>
      <c r="G48" s="217"/>
      <c r="H48" s="217"/>
      <c r="I48" s="217"/>
      <c r="J48" s="217"/>
      <c r="K48" s="217"/>
      <c r="L48" s="217"/>
      <c r="M48" s="217"/>
      <c r="N48" s="217"/>
      <c r="O48" s="217"/>
      <c r="P48" s="217"/>
      <c r="Q48" s="217"/>
      <c r="R48" s="217"/>
      <c r="S48" s="217"/>
      <c r="T48" s="217"/>
      <c r="U48" s="217"/>
      <c r="V48" s="217"/>
      <c r="W48" s="217"/>
      <c r="X48" s="217"/>
      <c r="Y48" s="217"/>
      <c r="Z48" s="217"/>
      <c r="AA48" s="217"/>
      <c r="AB48" s="217"/>
      <c r="AC48" s="217"/>
      <c r="AD48" s="217"/>
      <c r="AE48" s="217"/>
      <c r="AF48" s="217"/>
      <c r="AG48" s="217"/>
      <c r="AH48" s="217"/>
      <c r="AI48" s="217"/>
      <c r="AJ48" s="217"/>
      <c r="AK48" s="217"/>
      <c r="AL48" s="217"/>
      <c r="AM48" s="217"/>
      <c r="AN48" s="217"/>
      <c r="AO48" s="217"/>
      <c r="AP48" s="217"/>
      <c r="AQ48" s="217"/>
      <c r="AR48" s="217"/>
      <c r="AS48" s="217"/>
      <c r="AT48" s="217"/>
      <c r="AU48" s="217"/>
      <c r="AV48" s="217"/>
      <c r="AW48" s="217"/>
      <c r="AX48" s="217"/>
      <c r="AY48" s="217"/>
      <c r="AZ48" s="217"/>
      <c r="BA48" s="217"/>
      <c r="BB48" s="328"/>
      <c r="BC48" s="328"/>
      <c r="BD48" s="328"/>
      <c r="BE48" s="328"/>
      <c r="BF48" s="328"/>
      <c r="BG48" s="328"/>
      <c r="BH48" s="328"/>
      <c r="BI48" s="328"/>
      <c r="BJ48" s="328"/>
      <c r="BK48" s="328"/>
      <c r="BL48" s="328"/>
      <c r="BM48" s="328"/>
      <c r="BN48" s="328"/>
      <c r="BO48" s="328"/>
      <c r="BP48" s="328"/>
      <c r="BQ48" s="328"/>
      <c r="BR48" s="328"/>
      <c r="BS48" s="328"/>
      <c r="BT48" s="328"/>
      <c r="BU48" s="328"/>
      <c r="BV48" s="328"/>
    </row>
    <row r="49" spans="1:74" ht="11.1" customHeight="1" x14ac:dyDescent="0.2">
      <c r="A49" s="35"/>
      <c r="B49" s="36" t="s">
        <v>683</v>
      </c>
      <c r="C49" s="217"/>
      <c r="D49" s="217"/>
      <c r="E49" s="217"/>
      <c r="F49" s="217"/>
      <c r="G49" s="217"/>
      <c r="H49" s="217"/>
      <c r="I49" s="217"/>
      <c r="J49" s="217"/>
      <c r="K49" s="217"/>
      <c r="L49" s="217"/>
      <c r="M49" s="217"/>
      <c r="N49" s="217"/>
      <c r="O49" s="217"/>
      <c r="P49" s="217"/>
      <c r="Q49" s="217"/>
      <c r="R49" s="217"/>
      <c r="S49" s="217"/>
      <c r="T49" s="217"/>
      <c r="U49" s="217"/>
      <c r="V49" s="217"/>
      <c r="W49" s="217"/>
      <c r="X49" s="217"/>
      <c r="Y49" s="217"/>
      <c r="Z49" s="217"/>
      <c r="AA49" s="217"/>
      <c r="AB49" s="217"/>
      <c r="AC49" s="217"/>
      <c r="AD49" s="217"/>
      <c r="AE49" s="217"/>
      <c r="AF49" s="217"/>
      <c r="AG49" s="217"/>
      <c r="AH49" s="217"/>
      <c r="AI49" s="217"/>
      <c r="AJ49" s="217"/>
      <c r="AK49" s="217"/>
      <c r="AL49" s="217"/>
      <c r="AM49" s="217"/>
      <c r="AN49" s="217"/>
      <c r="AO49" s="217"/>
      <c r="AP49" s="217"/>
      <c r="AQ49" s="217"/>
      <c r="AR49" s="217"/>
      <c r="AS49" s="217"/>
      <c r="AT49" s="217"/>
      <c r="AU49" s="217"/>
      <c r="AV49" s="217"/>
      <c r="AW49" s="217"/>
      <c r="AX49" s="217"/>
      <c r="AY49" s="217"/>
      <c r="AZ49" s="217"/>
      <c r="BA49" s="217"/>
      <c r="BB49" s="328"/>
      <c r="BC49" s="328"/>
      <c r="BD49" s="328"/>
      <c r="BE49" s="328"/>
      <c r="BF49" s="328"/>
      <c r="BG49" s="328"/>
      <c r="BH49" s="328"/>
      <c r="BI49" s="328"/>
      <c r="BJ49" s="328"/>
      <c r="BK49" s="328"/>
      <c r="BL49" s="328"/>
      <c r="BM49" s="328"/>
      <c r="BN49" s="328"/>
      <c r="BO49" s="328"/>
      <c r="BP49" s="328"/>
      <c r="BQ49" s="328"/>
      <c r="BR49" s="328"/>
      <c r="BS49" s="328"/>
      <c r="BT49" s="328"/>
      <c r="BU49" s="328"/>
      <c r="BV49" s="328"/>
    </row>
    <row r="50" spans="1:74" ht="11.1" customHeight="1" x14ac:dyDescent="0.2">
      <c r="A50" s="37" t="s">
        <v>684</v>
      </c>
      <c r="B50" s="38" t="s">
        <v>1349</v>
      </c>
      <c r="C50" s="240">
        <v>17207.590852000001</v>
      </c>
      <c r="D50" s="240">
        <v>17254.688963000001</v>
      </c>
      <c r="E50" s="240">
        <v>17301.952184999998</v>
      </c>
      <c r="F50" s="240">
        <v>17364.491333000002</v>
      </c>
      <c r="G50" s="240">
        <v>17400.751667</v>
      </c>
      <c r="H50" s="240">
        <v>17425.844000000001</v>
      </c>
      <c r="I50" s="240">
        <v>17428.485074</v>
      </c>
      <c r="J50" s="240">
        <v>17439.703851999999</v>
      </c>
      <c r="K50" s="240">
        <v>17448.217074</v>
      </c>
      <c r="L50" s="240">
        <v>17443.050519</v>
      </c>
      <c r="M50" s="240">
        <v>17454.383296</v>
      </c>
      <c r="N50" s="240">
        <v>17471.241184999999</v>
      </c>
      <c r="O50" s="240">
        <v>17496.255741000001</v>
      </c>
      <c r="P50" s="240">
        <v>17522.190184999999</v>
      </c>
      <c r="Q50" s="240">
        <v>17551.676073999999</v>
      </c>
      <c r="R50" s="240">
        <v>17591.655037</v>
      </c>
      <c r="S50" s="240">
        <v>17623.037593000001</v>
      </c>
      <c r="T50" s="240">
        <v>17652.765370000001</v>
      </c>
      <c r="U50" s="240">
        <v>17679.630369999999</v>
      </c>
      <c r="V50" s="240">
        <v>17706.954592999999</v>
      </c>
      <c r="W50" s="240">
        <v>17733.530037</v>
      </c>
      <c r="X50" s="240">
        <v>17758.157147999998</v>
      </c>
      <c r="Y50" s="240">
        <v>17784.134704</v>
      </c>
      <c r="Z50" s="240">
        <v>17810.263147999998</v>
      </c>
      <c r="AA50" s="240">
        <v>17828.848999999998</v>
      </c>
      <c r="AB50" s="240">
        <v>17861.049332999999</v>
      </c>
      <c r="AC50" s="240">
        <v>17899.170666999999</v>
      </c>
      <c r="AD50" s="240">
        <v>17952.060851999999</v>
      </c>
      <c r="AE50" s="240">
        <v>17995.388296000001</v>
      </c>
      <c r="AF50" s="240">
        <v>18038.000852000001</v>
      </c>
      <c r="AG50" s="240">
        <v>18082.319852000001</v>
      </c>
      <c r="AH50" s="240">
        <v>18121.68663</v>
      </c>
      <c r="AI50" s="240">
        <v>18158.522518999998</v>
      </c>
      <c r="AJ50" s="240">
        <v>18189.854480999998</v>
      </c>
      <c r="AK50" s="240">
        <v>18223.858370000002</v>
      </c>
      <c r="AL50" s="240">
        <v>18257.561148000001</v>
      </c>
      <c r="AM50" s="240">
        <v>18277.612000000001</v>
      </c>
      <c r="AN50" s="240">
        <v>18320.725666999999</v>
      </c>
      <c r="AO50" s="240">
        <v>18373.551332999999</v>
      </c>
      <c r="AP50" s="240">
        <v>18454.107370000002</v>
      </c>
      <c r="AQ50" s="240">
        <v>18512.843259000001</v>
      </c>
      <c r="AR50" s="240">
        <v>18567.77737</v>
      </c>
      <c r="AS50" s="240">
        <v>18618.838888999999</v>
      </c>
      <c r="AT50" s="240">
        <v>18666.222556000001</v>
      </c>
      <c r="AU50" s="240">
        <v>18709.857555999999</v>
      </c>
      <c r="AV50" s="240">
        <v>18749.743889000001</v>
      </c>
      <c r="AW50" s="240">
        <v>18785.881556</v>
      </c>
      <c r="AX50" s="240">
        <v>18818.270555999999</v>
      </c>
      <c r="AY50" s="240">
        <v>18813.317778000001</v>
      </c>
      <c r="AZ50" s="240">
        <v>18839.968443999998</v>
      </c>
      <c r="BA50" s="240">
        <v>18874.003777999998</v>
      </c>
      <c r="BB50" s="333">
        <v>18926.28</v>
      </c>
      <c r="BC50" s="333">
        <v>18966.939999999999</v>
      </c>
      <c r="BD50" s="333">
        <v>19006.849999999999</v>
      </c>
      <c r="BE50" s="333">
        <v>19045.09</v>
      </c>
      <c r="BF50" s="333">
        <v>19084.169999999998</v>
      </c>
      <c r="BG50" s="333">
        <v>19123.189999999999</v>
      </c>
      <c r="BH50" s="333">
        <v>19163.919999999998</v>
      </c>
      <c r="BI50" s="333">
        <v>19201.45</v>
      </c>
      <c r="BJ50" s="333">
        <v>19237.57</v>
      </c>
      <c r="BK50" s="333">
        <v>19272.169999999998</v>
      </c>
      <c r="BL50" s="333">
        <v>19305.560000000001</v>
      </c>
      <c r="BM50" s="333">
        <v>19337.62</v>
      </c>
      <c r="BN50" s="333">
        <v>19368.259999999998</v>
      </c>
      <c r="BO50" s="333">
        <v>19397.75</v>
      </c>
      <c r="BP50" s="333">
        <v>19425.98</v>
      </c>
      <c r="BQ50" s="333">
        <v>19451.580000000002</v>
      </c>
      <c r="BR50" s="333">
        <v>19478.330000000002</v>
      </c>
      <c r="BS50" s="333">
        <v>19504.86</v>
      </c>
      <c r="BT50" s="333">
        <v>19529.400000000001</v>
      </c>
      <c r="BU50" s="333">
        <v>19556.8</v>
      </c>
      <c r="BV50" s="333">
        <v>19585.310000000001</v>
      </c>
    </row>
    <row r="51" spans="1:74" ht="11.1" customHeight="1" x14ac:dyDescent="0.2">
      <c r="A51" s="37" t="s">
        <v>28</v>
      </c>
      <c r="B51" s="39" t="s">
        <v>12</v>
      </c>
      <c r="C51" s="68">
        <v>3.6689991072999999</v>
      </c>
      <c r="D51" s="68">
        <v>3.8661780257</v>
      </c>
      <c r="E51" s="68">
        <v>3.8901952276</v>
      </c>
      <c r="F51" s="68">
        <v>3.5982616982</v>
      </c>
      <c r="G51" s="68">
        <v>3.3894664518000002</v>
      </c>
      <c r="H51" s="68">
        <v>3.1196472185999999</v>
      </c>
      <c r="I51" s="68">
        <v>2.6171602114999999</v>
      </c>
      <c r="J51" s="68">
        <v>2.3569078170000002</v>
      </c>
      <c r="K51" s="68">
        <v>2.1642221991000001</v>
      </c>
      <c r="L51" s="68">
        <v>2.1363403391000002</v>
      </c>
      <c r="M51" s="68">
        <v>2.0025839403000001</v>
      </c>
      <c r="N51" s="68">
        <v>1.8616870501</v>
      </c>
      <c r="O51" s="68">
        <v>1.6775438895999999</v>
      </c>
      <c r="P51" s="68">
        <v>1.5503103116000001</v>
      </c>
      <c r="Q51" s="68">
        <v>1.4433278177</v>
      </c>
      <c r="R51" s="68">
        <v>1.3082082240999999</v>
      </c>
      <c r="S51" s="68">
        <v>1.2774501364999999</v>
      </c>
      <c r="T51" s="68">
        <v>1.3022116481999999</v>
      </c>
      <c r="U51" s="68">
        <v>1.4410047415</v>
      </c>
      <c r="V51" s="68">
        <v>1.5324270584999999</v>
      </c>
      <c r="W51" s="68">
        <v>1.6351983802000001</v>
      </c>
      <c r="X51" s="68">
        <v>1.806488087</v>
      </c>
      <c r="Y51" s="68">
        <v>1.8892183229999999</v>
      </c>
      <c r="Z51" s="68">
        <v>1.9404572311999999</v>
      </c>
      <c r="AA51" s="68">
        <v>1.9009396306999999</v>
      </c>
      <c r="AB51" s="68">
        <v>1.9338858018</v>
      </c>
      <c r="AC51" s="68">
        <v>1.9798370886000001</v>
      </c>
      <c r="AD51" s="68">
        <v>2.0487317086000001</v>
      </c>
      <c r="AE51" s="68">
        <v>2.1128633571000002</v>
      </c>
      <c r="AF51" s="68">
        <v>2.1822953706999999</v>
      </c>
      <c r="AG51" s="68">
        <v>2.2777030574000001</v>
      </c>
      <c r="AH51" s="68">
        <v>2.3421985688000002</v>
      </c>
      <c r="AI51" s="68">
        <v>2.3965475604000002</v>
      </c>
      <c r="AJ51" s="68">
        <v>2.4309804768999999</v>
      </c>
      <c r="AK51" s="68">
        <v>2.4725614936999998</v>
      </c>
      <c r="AL51" s="68">
        <v>2.5114620502</v>
      </c>
      <c r="AM51" s="68">
        <v>2.5170609723999999</v>
      </c>
      <c r="AN51" s="68">
        <v>2.5736244536999999</v>
      </c>
      <c r="AO51" s="68">
        <v>2.6502941141999998</v>
      </c>
      <c r="AP51" s="68">
        <v>2.7965954587000001</v>
      </c>
      <c r="AQ51" s="68">
        <v>2.8754865104</v>
      </c>
      <c r="AR51" s="68">
        <v>2.9370024033000002</v>
      </c>
      <c r="AS51" s="68">
        <v>2.9670918412999998</v>
      </c>
      <c r="AT51" s="68">
        <v>3.0048854560999998</v>
      </c>
      <c r="AU51" s="68">
        <v>3.036232912</v>
      </c>
      <c r="AV51" s="68">
        <v>3.0780312618000001</v>
      </c>
      <c r="AW51" s="68">
        <v>3.0839966693999998</v>
      </c>
      <c r="AX51" s="68">
        <v>3.0711079254000002</v>
      </c>
      <c r="AY51" s="68">
        <v>2.9309396532999998</v>
      </c>
      <c r="AZ51" s="68">
        <v>2.8341823748000001</v>
      </c>
      <c r="BA51" s="68">
        <v>2.7237654569999998</v>
      </c>
      <c r="BB51" s="329">
        <v>2.5586180000000001</v>
      </c>
      <c r="BC51" s="329">
        <v>2.4528840000000001</v>
      </c>
      <c r="BD51" s="329">
        <v>2.364706</v>
      </c>
      <c r="BE51" s="329">
        <v>2.2893539999999999</v>
      </c>
      <c r="BF51" s="329">
        <v>2.2390750000000001</v>
      </c>
      <c r="BG51" s="329">
        <v>2.209152</v>
      </c>
      <c r="BH51" s="329">
        <v>2.208952</v>
      </c>
      <c r="BI51" s="329">
        <v>2.212132</v>
      </c>
      <c r="BJ51" s="329">
        <v>2.2281689999999998</v>
      </c>
      <c r="BK51" s="329">
        <v>2.4389970000000001</v>
      </c>
      <c r="BL51" s="329">
        <v>2.4713069999999999</v>
      </c>
      <c r="BM51" s="329">
        <v>2.4563959999999998</v>
      </c>
      <c r="BN51" s="329">
        <v>2.3353090000000001</v>
      </c>
      <c r="BO51" s="329">
        <v>2.2713519999999998</v>
      </c>
      <c r="BP51" s="329">
        <v>2.2051370000000001</v>
      </c>
      <c r="BQ51" s="329">
        <v>2.1343700000000001</v>
      </c>
      <c r="BR51" s="329">
        <v>2.0653839999999999</v>
      </c>
      <c r="BS51" s="329">
        <v>1.9958800000000001</v>
      </c>
      <c r="BT51" s="329">
        <v>1.907135</v>
      </c>
      <c r="BU51" s="329">
        <v>1.850657</v>
      </c>
      <c r="BV51" s="329">
        <v>1.8075829999999999</v>
      </c>
    </row>
    <row r="52" spans="1:74" ht="11.1" customHeight="1" x14ac:dyDescent="0.2">
      <c r="A52" s="19"/>
      <c r="B52" s="22"/>
      <c r="C52" s="217"/>
      <c r="D52" s="217"/>
      <c r="E52" s="217"/>
      <c r="F52" s="217"/>
      <c r="G52" s="217"/>
      <c r="H52" s="217"/>
      <c r="I52" s="217"/>
      <c r="J52" s="217"/>
      <c r="K52" s="217"/>
      <c r="L52" s="217"/>
      <c r="M52" s="217"/>
      <c r="N52" s="217"/>
      <c r="O52" s="217"/>
      <c r="P52" s="217"/>
      <c r="Q52" s="217"/>
      <c r="R52" s="217"/>
      <c r="S52" s="217"/>
      <c r="T52" s="217"/>
      <c r="U52" s="217"/>
      <c r="V52" s="217"/>
      <c r="W52" s="217"/>
      <c r="X52" s="217"/>
      <c r="Y52" s="217"/>
      <c r="Z52" s="217"/>
      <c r="AA52" s="217"/>
      <c r="AB52" s="217"/>
      <c r="AC52" s="217"/>
      <c r="AD52" s="217"/>
      <c r="AE52" s="217"/>
      <c r="AF52" s="217"/>
      <c r="AG52" s="217"/>
      <c r="AH52" s="217"/>
      <c r="AI52" s="217"/>
      <c r="AJ52" s="217"/>
      <c r="AK52" s="217"/>
      <c r="AL52" s="217"/>
      <c r="AM52" s="217"/>
      <c r="AN52" s="217"/>
      <c r="AO52" s="217"/>
      <c r="AP52" s="217"/>
      <c r="AQ52" s="217"/>
      <c r="AR52" s="217"/>
      <c r="AS52" s="217"/>
      <c r="AT52" s="217"/>
      <c r="AU52" s="217"/>
      <c r="AV52" s="217"/>
      <c r="AW52" s="217"/>
      <c r="AX52" s="217"/>
      <c r="AY52" s="217"/>
      <c r="AZ52" s="217"/>
      <c r="BA52" s="217"/>
      <c r="BB52" s="328"/>
      <c r="BC52" s="328"/>
      <c r="BD52" s="328"/>
      <c r="BE52" s="328"/>
      <c r="BF52" s="328"/>
      <c r="BG52" s="328"/>
      <c r="BH52" s="328"/>
      <c r="BI52" s="328"/>
      <c r="BJ52" s="328"/>
      <c r="BK52" s="328"/>
      <c r="BL52" s="328"/>
      <c r="BM52" s="328"/>
      <c r="BN52" s="328"/>
      <c r="BO52" s="328"/>
      <c r="BP52" s="328"/>
      <c r="BQ52" s="328"/>
      <c r="BR52" s="328"/>
      <c r="BS52" s="328"/>
      <c r="BT52" s="328"/>
      <c r="BU52" s="328"/>
      <c r="BV52" s="328"/>
    </row>
    <row r="53" spans="1:74" ht="11.1" customHeight="1" x14ac:dyDescent="0.2">
      <c r="A53" s="35"/>
      <c r="B53" s="36" t="s">
        <v>685</v>
      </c>
      <c r="C53" s="219"/>
      <c r="D53" s="219"/>
      <c r="E53" s="219"/>
      <c r="F53" s="219"/>
      <c r="G53" s="219"/>
      <c r="H53" s="219"/>
      <c r="I53" s="219"/>
      <c r="J53" s="219"/>
      <c r="K53" s="219"/>
      <c r="L53" s="219"/>
      <c r="M53" s="219"/>
      <c r="N53" s="219"/>
      <c r="O53" s="219"/>
      <c r="P53" s="219"/>
      <c r="Q53" s="219"/>
      <c r="R53" s="219"/>
      <c r="S53" s="219"/>
      <c r="T53" s="219"/>
      <c r="U53" s="219"/>
      <c r="V53" s="219"/>
      <c r="W53" s="219"/>
      <c r="X53" s="219"/>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332"/>
      <c r="BC53" s="332"/>
      <c r="BD53" s="332"/>
      <c r="BE53" s="332"/>
      <c r="BF53" s="332"/>
      <c r="BG53" s="332"/>
      <c r="BH53" s="332"/>
      <c r="BI53" s="332"/>
      <c r="BJ53" s="332"/>
      <c r="BK53" s="332"/>
      <c r="BL53" s="332"/>
      <c r="BM53" s="332"/>
      <c r="BN53" s="332"/>
      <c r="BO53" s="332"/>
      <c r="BP53" s="332"/>
      <c r="BQ53" s="332"/>
      <c r="BR53" s="332"/>
      <c r="BS53" s="332"/>
      <c r="BT53" s="332"/>
      <c r="BU53" s="332"/>
      <c r="BV53" s="332"/>
    </row>
    <row r="54" spans="1:74" ht="11.1" customHeight="1" x14ac:dyDescent="0.2">
      <c r="A54" s="37" t="s">
        <v>686</v>
      </c>
      <c r="B54" s="38" t="s">
        <v>1327</v>
      </c>
      <c r="C54" s="68">
        <v>104.04600000000001</v>
      </c>
      <c r="D54" s="68">
        <v>104.102</v>
      </c>
      <c r="E54" s="68">
        <v>104.233</v>
      </c>
      <c r="F54" s="68">
        <v>104.58388889</v>
      </c>
      <c r="G54" s="68">
        <v>104.75622222</v>
      </c>
      <c r="H54" s="68">
        <v>104.89488889</v>
      </c>
      <c r="I54" s="68">
        <v>104.99618519000001</v>
      </c>
      <c r="J54" s="68">
        <v>105.0702963</v>
      </c>
      <c r="K54" s="68">
        <v>105.11351852</v>
      </c>
      <c r="L54" s="68">
        <v>105.09814815</v>
      </c>
      <c r="M54" s="68">
        <v>105.10037036999999</v>
      </c>
      <c r="N54" s="68">
        <v>105.09248148</v>
      </c>
      <c r="O54" s="68">
        <v>104.95003704</v>
      </c>
      <c r="P54" s="68">
        <v>105.01525925999999</v>
      </c>
      <c r="Q54" s="68">
        <v>105.1637037</v>
      </c>
      <c r="R54" s="68">
        <v>105.55418519</v>
      </c>
      <c r="S54" s="68">
        <v>105.74996296</v>
      </c>
      <c r="T54" s="68">
        <v>105.90985185</v>
      </c>
      <c r="U54" s="68">
        <v>105.95325926</v>
      </c>
      <c r="V54" s="68">
        <v>106.10181480999999</v>
      </c>
      <c r="W54" s="68">
        <v>106.27492592999999</v>
      </c>
      <c r="X54" s="68">
        <v>106.51466667</v>
      </c>
      <c r="Y54" s="68">
        <v>106.70533333</v>
      </c>
      <c r="Z54" s="68">
        <v>106.889</v>
      </c>
      <c r="AA54" s="68">
        <v>107.08744444</v>
      </c>
      <c r="AB54" s="68">
        <v>107.24077778</v>
      </c>
      <c r="AC54" s="68">
        <v>107.37077778</v>
      </c>
      <c r="AD54" s="68">
        <v>107.40766667</v>
      </c>
      <c r="AE54" s="68">
        <v>107.54333333</v>
      </c>
      <c r="AF54" s="68">
        <v>107.708</v>
      </c>
      <c r="AG54" s="68">
        <v>107.9267037</v>
      </c>
      <c r="AH54" s="68">
        <v>108.13059259000001</v>
      </c>
      <c r="AI54" s="68">
        <v>108.3447037</v>
      </c>
      <c r="AJ54" s="68">
        <v>108.60222222</v>
      </c>
      <c r="AK54" s="68">
        <v>108.81188889000001</v>
      </c>
      <c r="AL54" s="68">
        <v>109.00688889</v>
      </c>
      <c r="AM54" s="68">
        <v>109.12574074</v>
      </c>
      <c r="AN54" s="68">
        <v>109.33751852</v>
      </c>
      <c r="AO54" s="68">
        <v>109.58074074</v>
      </c>
      <c r="AP54" s="68">
        <v>109.94577778</v>
      </c>
      <c r="AQ54" s="68">
        <v>110.18411111</v>
      </c>
      <c r="AR54" s="68">
        <v>110.38611111</v>
      </c>
      <c r="AS54" s="68">
        <v>110.50407407</v>
      </c>
      <c r="AT54" s="68">
        <v>110.66918518999999</v>
      </c>
      <c r="AU54" s="68">
        <v>110.83374074</v>
      </c>
      <c r="AV54" s="68">
        <v>110.99774074</v>
      </c>
      <c r="AW54" s="68">
        <v>111.16118519</v>
      </c>
      <c r="AX54" s="68">
        <v>111.32407406999999</v>
      </c>
      <c r="AY54" s="68">
        <v>111.57144443999999</v>
      </c>
      <c r="AZ54" s="68">
        <v>111.75094444</v>
      </c>
      <c r="BA54" s="68">
        <v>111.91501110999999</v>
      </c>
      <c r="BB54" s="329">
        <v>112.02670000000001</v>
      </c>
      <c r="BC54" s="329">
        <v>112.1876</v>
      </c>
      <c r="BD54" s="329">
        <v>112.3608</v>
      </c>
      <c r="BE54" s="329">
        <v>112.55459999999999</v>
      </c>
      <c r="BF54" s="329">
        <v>112.74630000000001</v>
      </c>
      <c r="BG54" s="329">
        <v>112.944</v>
      </c>
      <c r="BH54" s="329">
        <v>113.1371</v>
      </c>
      <c r="BI54" s="329">
        <v>113.3552</v>
      </c>
      <c r="BJ54" s="329">
        <v>113.5877</v>
      </c>
      <c r="BK54" s="329">
        <v>113.8656</v>
      </c>
      <c r="BL54" s="329">
        <v>114.1032</v>
      </c>
      <c r="BM54" s="329">
        <v>114.3318</v>
      </c>
      <c r="BN54" s="329">
        <v>114.5438</v>
      </c>
      <c r="BO54" s="329">
        <v>114.7599</v>
      </c>
      <c r="BP54" s="329">
        <v>114.9726</v>
      </c>
      <c r="BQ54" s="329">
        <v>115.164</v>
      </c>
      <c r="BR54" s="329">
        <v>115.3832</v>
      </c>
      <c r="BS54" s="329">
        <v>115.6123</v>
      </c>
      <c r="BT54" s="329">
        <v>115.8736</v>
      </c>
      <c r="BU54" s="329">
        <v>116.10590000000001</v>
      </c>
      <c r="BV54" s="329">
        <v>116.33159999999999</v>
      </c>
    </row>
    <row r="55" spans="1:74" ht="11.1" customHeight="1" x14ac:dyDescent="0.2">
      <c r="A55" s="37" t="s">
        <v>29</v>
      </c>
      <c r="B55" s="39" t="s">
        <v>12</v>
      </c>
      <c r="C55" s="68">
        <v>1.2438331815000001</v>
      </c>
      <c r="D55" s="68">
        <v>1.1466448834</v>
      </c>
      <c r="E55" s="68">
        <v>1.0955919119999999</v>
      </c>
      <c r="F55" s="68">
        <v>1.1792085220999999</v>
      </c>
      <c r="G55" s="68">
        <v>1.1531471217</v>
      </c>
      <c r="H55" s="68">
        <v>1.1064309221999999</v>
      </c>
      <c r="I55" s="68">
        <v>0.99182203704000005</v>
      </c>
      <c r="J55" s="68">
        <v>0.93958671278000006</v>
      </c>
      <c r="K55" s="68">
        <v>0.90216127621999997</v>
      </c>
      <c r="L55" s="68">
        <v>0.88844691912999996</v>
      </c>
      <c r="M55" s="68">
        <v>0.87368811702000004</v>
      </c>
      <c r="N55" s="68">
        <v>0.86686945520000003</v>
      </c>
      <c r="O55" s="68">
        <v>0.86888206854000005</v>
      </c>
      <c r="P55" s="68">
        <v>0.87727350027999995</v>
      </c>
      <c r="Q55" s="68">
        <v>0.89290695240999995</v>
      </c>
      <c r="R55" s="68">
        <v>0.92776842266000004</v>
      </c>
      <c r="S55" s="68">
        <v>0.94862216263999999</v>
      </c>
      <c r="T55" s="68">
        <v>0.96760001723</v>
      </c>
      <c r="U55" s="68">
        <v>0.91153223555999996</v>
      </c>
      <c r="V55" s="68">
        <v>0.98174132449999996</v>
      </c>
      <c r="W55" s="68">
        <v>1.1049077452</v>
      </c>
      <c r="X55" s="68">
        <v>1.3478054023999999</v>
      </c>
      <c r="Y55" s="68">
        <v>1.5270764102000001</v>
      </c>
      <c r="Z55" s="68">
        <v>1.7094643624000001</v>
      </c>
      <c r="AA55" s="68">
        <v>2.0365951912</v>
      </c>
      <c r="AB55" s="68">
        <v>2.1192334658999998</v>
      </c>
      <c r="AC55" s="68">
        <v>2.0987032562999999</v>
      </c>
      <c r="AD55" s="68">
        <v>1.7559526211000001</v>
      </c>
      <c r="AE55" s="68">
        <v>1.6958591002000001</v>
      </c>
      <c r="AF55" s="68">
        <v>1.6978100872999999</v>
      </c>
      <c r="AG55" s="68">
        <v>1.8625613391</v>
      </c>
      <c r="AH55" s="68">
        <v>1.9121046905000001</v>
      </c>
      <c r="AI55" s="68">
        <v>1.9475692499999999</v>
      </c>
      <c r="AJ55" s="68">
        <v>1.9598761569000001</v>
      </c>
      <c r="AK55" s="68">
        <v>1.974180193</v>
      </c>
      <c r="AL55" s="68">
        <v>1.9813908716999999</v>
      </c>
      <c r="AM55" s="68">
        <v>1.9033942839</v>
      </c>
      <c r="AN55" s="68">
        <v>1.9551711431000001</v>
      </c>
      <c r="AO55" s="68">
        <v>2.0582536596000001</v>
      </c>
      <c r="AP55" s="68">
        <v>2.3630632615999998</v>
      </c>
      <c r="AQ55" s="68">
        <v>2.4555476344999998</v>
      </c>
      <c r="AR55" s="68">
        <v>2.4864551483000001</v>
      </c>
      <c r="AS55" s="68">
        <v>2.3880747598999998</v>
      </c>
      <c r="AT55" s="68">
        <v>2.3477098679999999</v>
      </c>
      <c r="AU55" s="68">
        <v>2.2973315278999999</v>
      </c>
      <c r="AV55" s="68">
        <v>2.2057730215000002</v>
      </c>
      <c r="AW55" s="68">
        <v>2.1590437591999998</v>
      </c>
      <c r="AX55" s="68">
        <v>2.1257236206000001</v>
      </c>
      <c r="AY55" s="68">
        <v>2.2411794753000001</v>
      </c>
      <c r="AZ55" s="68">
        <v>2.2073172673000001</v>
      </c>
      <c r="BA55" s="68">
        <v>2.1301830545999998</v>
      </c>
      <c r="BB55" s="329">
        <v>1.8926499999999999</v>
      </c>
      <c r="BC55" s="329">
        <v>1.8183100000000001</v>
      </c>
      <c r="BD55" s="329">
        <v>1.788923</v>
      </c>
      <c r="BE55" s="329">
        <v>1.855615</v>
      </c>
      <c r="BF55" s="329">
        <v>1.8768309999999999</v>
      </c>
      <c r="BG55" s="329">
        <v>1.90402</v>
      </c>
      <c r="BH55" s="329">
        <v>1.927357</v>
      </c>
      <c r="BI55" s="329">
        <v>1.97376</v>
      </c>
      <c r="BJ55" s="329">
        <v>2.033363</v>
      </c>
      <c r="BK55" s="329">
        <v>2.056181</v>
      </c>
      <c r="BL55" s="329">
        <v>2.1049289999999998</v>
      </c>
      <c r="BM55" s="329">
        <v>2.1595059999999999</v>
      </c>
      <c r="BN55" s="329">
        <v>2.2469450000000002</v>
      </c>
      <c r="BO55" s="329">
        <v>2.2928959999999998</v>
      </c>
      <c r="BP55" s="329">
        <v>2.3244560000000001</v>
      </c>
      <c r="BQ55" s="329">
        <v>2.3183449999999999</v>
      </c>
      <c r="BR55" s="329">
        <v>2.3388149999999999</v>
      </c>
      <c r="BS55" s="329">
        <v>2.3624710000000002</v>
      </c>
      <c r="BT55" s="329">
        <v>2.4187509999999999</v>
      </c>
      <c r="BU55" s="329">
        <v>2.4266130000000001</v>
      </c>
      <c r="BV55" s="329">
        <v>2.41567</v>
      </c>
    </row>
    <row r="56" spans="1:74" ht="11.1" customHeight="1" x14ac:dyDescent="0.2">
      <c r="A56" s="16"/>
      <c r="B56" s="25"/>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334"/>
      <c r="BC56" s="334"/>
      <c r="BD56" s="334"/>
      <c r="BE56" s="334"/>
      <c r="BF56" s="334"/>
      <c r="BG56" s="334"/>
      <c r="BH56" s="334"/>
      <c r="BI56" s="334"/>
      <c r="BJ56" s="334"/>
      <c r="BK56" s="334"/>
      <c r="BL56" s="334"/>
      <c r="BM56" s="334"/>
      <c r="BN56" s="334"/>
      <c r="BO56" s="334"/>
      <c r="BP56" s="334"/>
      <c r="BQ56" s="334"/>
      <c r="BR56" s="334"/>
      <c r="BS56" s="334"/>
      <c r="BT56" s="334"/>
      <c r="BU56" s="334"/>
      <c r="BV56" s="334"/>
    </row>
    <row r="57" spans="1:74" ht="11.1" customHeight="1" x14ac:dyDescent="0.2">
      <c r="A57" s="35"/>
      <c r="B57" s="36" t="s">
        <v>687</v>
      </c>
      <c r="C57" s="219"/>
      <c r="D57" s="219"/>
      <c r="E57" s="219"/>
      <c r="F57" s="219"/>
      <c r="G57" s="219"/>
      <c r="H57" s="219"/>
      <c r="I57" s="219"/>
      <c r="J57" s="219"/>
      <c r="K57" s="219"/>
      <c r="L57" s="219"/>
      <c r="M57" s="219"/>
      <c r="N57" s="219"/>
      <c r="O57" s="219"/>
      <c r="P57" s="219"/>
      <c r="Q57" s="219"/>
      <c r="R57" s="219"/>
      <c r="S57" s="219"/>
      <c r="T57" s="219"/>
      <c r="U57" s="219"/>
      <c r="V57" s="219"/>
      <c r="W57" s="219"/>
      <c r="X57" s="219"/>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332"/>
      <c r="BC57" s="332"/>
      <c r="BD57" s="332"/>
      <c r="BE57" s="332"/>
      <c r="BF57" s="332"/>
      <c r="BG57" s="332"/>
      <c r="BH57" s="332"/>
      <c r="BI57" s="332"/>
      <c r="BJ57" s="332"/>
      <c r="BK57" s="332"/>
      <c r="BL57" s="332"/>
      <c r="BM57" s="332"/>
      <c r="BN57" s="332"/>
      <c r="BO57" s="332"/>
      <c r="BP57" s="332"/>
      <c r="BQ57" s="332"/>
      <c r="BR57" s="332"/>
      <c r="BS57" s="332"/>
      <c r="BT57" s="332"/>
      <c r="BU57" s="332"/>
      <c r="BV57" s="332"/>
    </row>
    <row r="58" spans="1:74" ht="11.1" customHeight="1" x14ac:dyDescent="0.2">
      <c r="A58" s="37" t="s">
        <v>688</v>
      </c>
      <c r="B58" s="38" t="s">
        <v>1349</v>
      </c>
      <c r="C58" s="240">
        <v>13205.4</v>
      </c>
      <c r="D58" s="240">
        <v>13251.2</v>
      </c>
      <c r="E58" s="240">
        <v>13223.3</v>
      </c>
      <c r="F58" s="240">
        <v>13286.9</v>
      </c>
      <c r="G58" s="240">
        <v>13331.7</v>
      </c>
      <c r="H58" s="240">
        <v>13364.8</v>
      </c>
      <c r="I58" s="240">
        <v>13404.2</v>
      </c>
      <c r="J58" s="240">
        <v>13446.6</v>
      </c>
      <c r="K58" s="240">
        <v>13470.3</v>
      </c>
      <c r="L58" s="240">
        <v>13475.7</v>
      </c>
      <c r="M58" s="240">
        <v>13447.7</v>
      </c>
      <c r="N58" s="240">
        <v>13490.7</v>
      </c>
      <c r="O58" s="240">
        <v>13546.5</v>
      </c>
      <c r="P58" s="240">
        <v>13561.7</v>
      </c>
      <c r="Q58" s="240">
        <v>13578.5</v>
      </c>
      <c r="R58" s="240">
        <v>13551.9</v>
      </c>
      <c r="S58" s="240">
        <v>13538.2</v>
      </c>
      <c r="T58" s="240">
        <v>13534.4</v>
      </c>
      <c r="U58" s="240">
        <v>13571.6</v>
      </c>
      <c r="V58" s="240">
        <v>13583.4</v>
      </c>
      <c r="W58" s="240">
        <v>13623.7</v>
      </c>
      <c r="X58" s="240">
        <v>13654.5</v>
      </c>
      <c r="Y58" s="240">
        <v>13688.5</v>
      </c>
      <c r="Z58" s="240">
        <v>13713.1</v>
      </c>
      <c r="AA58" s="240">
        <v>13772.9</v>
      </c>
      <c r="AB58" s="240">
        <v>13832.9</v>
      </c>
      <c r="AC58" s="240">
        <v>13900.3</v>
      </c>
      <c r="AD58" s="240">
        <v>13875.3</v>
      </c>
      <c r="AE58" s="240">
        <v>13932.5</v>
      </c>
      <c r="AF58" s="240">
        <v>13921.6</v>
      </c>
      <c r="AG58" s="240">
        <v>13961.7</v>
      </c>
      <c r="AH58" s="240">
        <v>13987.9</v>
      </c>
      <c r="AI58" s="240">
        <v>14009.2</v>
      </c>
      <c r="AJ58" s="240">
        <v>14046.8</v>
      </c>
      <c r="AK58" s="240">
        <v>14060.8</v>
      </c>
      <c r="AL58" s="240">
        <v>14090.2</v>
      </c>
      <c r="AM58" s="240">
        <v>14185.7</v>
      </c>
      <c r="AN58" s="240">
        <v>14212.5</v>
      </c>
      <c r="AO58" s="240">
        <v>14261.3</v>
      </c>
      <c r="AP58" s="240">
        <v>14259.7</v>
      </c>
      <c r="AQ58" s="240">
        <v>14274.3</v>
      </c>
      <c r="AR58" s="240">
        <v>14312</v>
      </c>
      <c r="AS58" s="240">
        <v>14342</v>
      </c>
      <c r="AT58" s="240">
        <v>14386.5</v>
      </c>
      <c r="AU58" s="240">
        <v>14395.9</v>
      </c>
      <c r="AV58" s="240">
        <v>14449.4</v>
      </c>
      <c r="AW58" s="240">
        <v>14485.4</v>
      </c>
      <c r="AX58" s="240">
        <v>14635.9</v>
      </c>
      <c r="AY58" s="240">
        <v>14575.308741000001</v>
      </c>
      <c r="AZ58" s="240">
        <v>14601.883852000001</v>
      </c>
      <c r="BA58" s="240">
        <v>14628.881407000001</v>
      </c>
      <c r="BB58" s="333">
        <v>14657.06</v>
      </c>
      <c r="BC58" s="333">
        <v>14684.33</v>
      </c>
      <c r="BD58" s="333">
        <v>14711.46</v>
      </c>
      <c r="BE58" s="333">
        <v>14737.65</v>
      </c>
      <c r="BF58" s="333">
        <v>14765.07</v>
      </c>
      <c r="BG58" s="333">
        <v>14792.92</v>
      </c>
      <c r="BH58" s="333">
        <v>14822.59</v>
      </c>
      <c r="BI58" s="333">
        <v>14850.29</v>
      </c>
      <c r="BJ58" s="333">
        <v>14877.4</v>
      </c>
      <c r="BK58" s="333">
        <v>14900.54</v>
      </c>
      <c r="BL58" s="333">
        <v>14929</v>
      </c>
      <c r="BM58" s="333">
        <v>14959.39</v>
      </c>
      <c r="BN58" s="333">
        <v>14995.89</v>
      </c>
      <c r="BO58" s="333">
        <v>15027.05</v>
      </c>
      <c r="BP58" s="333">
        <v>15057.03</v>
      </c>
      <c r="BQ58" s="333">
        <v>15085.75</v>
      </c>
      <c r="BR58" s="333">
        <v>15113.44</v>
      </c>
      <c r="BS58" s="333">
        <v>15140.01</v>
      </c>
      <c r="BT58" s="333">
        <v>15159.55</v>
      </c>
      <c r="BU58" s="333">
        <v>15188.34</v>
      </c>
      <c r="BV58" s="333">
        <v>15220.45</v>
      </c>
    </row>
    <row r="59" spans="1:74" ht="11.1" customHeight="1" x14ac:dyDescent="0.2">
      <c r="A59" s="37" t="s">
        <v>30</v>
      </c>
      <c r="B59" s="39" t="s">
        <v>12</v>
      </c>
      <c r="C59" s="68">
        <v>5.3734439833999996</v>
      </c>
      <c r="D59" s="68">
        <v>5.0182279284</v>
      </c>
      <c r="E59" s="68">
        <v>4.175431133</v>
      </c>
      <c r="F59" s="68">
        <v>4.4116144749000004</v>
      </c>
      <c r="G59" s="68">
        <v>4.4754948826999996</v>
      </c>
      <c r="H59" s="68">
        <v>4.3171476072999999</v>
      </c>
      <c r="I59" s="68">
        <v>4.2738899088000002</v>
      </c>
      <c r="J59" s="68">
        <v>4.1121133521999997</v>
      </c>
      <c r="K59" s="68">
        <v>4.0145478132000001</v>
      </c>
      <c r="L59" s="68">
        <v>3.6496631079999999</v>
      </c>
      <c r="M59" s="68">
        <v>3.0040978898000001</v>
      </c>
      <c r="N59" s="68">
        <v>2.6775453044000002</v>
      </c>
      <c r="O59" s="68">
        <v>2.5830342132999999</v>
      </c>
      <c r="P59" s="68">
        <v>2.3431840135000002</v>
      </c>
      <c r="Q59" s="68">
        <v>2.6861675980999999</v>
      </c>
      <c r="R59" s="68">
        <v>1.994445657</v>
      </c>
      <c r="S59" s="68">
        <v>1.5489397451</v>
      </c>
      <c r="T59" s="68">
        <v>1.2690051479</v>
      </c>
      <c r="U59" s="68">
        <v>1.2488622969000001</v>
      </c>
      <c r="V59" s="68">
        <v>1.0173575476000001</v>
      </c>
      <c r="W59" s="68">
        <v>1.1388016598999999</v>
      </c>
      <c r="X59" s="68">
        <v>1.3268327434</v>
      </c>
      <c r="Y59" s="68">
        <v>1.7906407787</v>
      </c>
      <c r="Z59" s="68">
        <v>1.6485430703999999</v>
      </c>
      <c r="AA59" s="68">
        <v>1.6712804045</v>
      </c>
      <c r="AB59" s="68">
        <v>1.9997492939999999</v>
      </c>
      <c r="AC59" s="68">
        <v>2.3699230401000002</v>
      </c>
      <c r="AD59" s="68">
        <v>2.3863812454</v>
      </c>
      <c r="AE59" s="68">
        <v>2.912499446</v>
      </c>
      <c r="AF59" s="68">
        <v>2.8608582574999999</v>
      </c>
      <c r="AG59" s="68">
        <v>2.8743847445999999</v>
      </c>
      <c r="AH59" s="68">
        <v>2.977899495</v>
      </c>
      <c r="AI59" s="68">
        <v>2.8296277810000001</v>
      </c>
      <c r="AJ59" s="68">
        <v>2.8730455160999999</v>
      </c>
      <c r="AK59" s="68">
        <v>2.7198012931000002</v>
      </c>
      <c r="AL59" s="68">
        <v>2.7499252539999999</v>
      </c>
      <c r="AM59" s="68">
        <v>2.9971901341999998</v>
      </c>
      <c r="AN59" s="68">
        <v>2.7441823478999998</v>
      </c>
      <c r="AO59" s="68">
        <v>2.5970662504000002</v>
      </c>
      <c r="AP59" s="68">
        <v>2.7703905501000001</v>
      </c>
      <c r="AQ59" s="68">
        <v>2.4532567737000002</v>
      </c>
      <c r="AR59" s="68">
        <v>2.8042753706000001</v>
      </c>
      <c r="AS59" s="68">
        <v>2.7238803298000001</v>
      </c>
      <c r="AT59" s="68">
        <v>2.8496057307</v>
      </c>
      <c r="AU59" s="68">
        <v>2.7603289267000002</v>
      </c>
      <c r="AV59" s="68">
        <v>2.8661332117999998</v>
      </c>
      <c r="AW59" s="68">
        <v>3.0197428310999999</v>
      </c>
      <c r="AX59" s="68">
        <v>3.8729045719999999</v>
      </c>
      <c r="AY59" s="68">
        <v>2.7464893572000002</v>
      </c>
      <c r="AZ59" s="68">
        <v>2.7397280692999999</v>
      </c>
      <c r="BA59" s="68">
        <v>2.5774747562</v>
      </c>
      <c r="BB59" s="329">
        <v>2.7866059999999999</v>
      </c>
      <c r="BC59" s="329">
        <v>2.8725329999999998</v>
      </c>
      <c r="BD59" s="329">
        <v>2.7910729999999999</v>
      </c>
      <c r="BE59" s="329">
        <v>2.7587000000000002</v>
      </c>
      <c r="BF59" s="329">
        <v>2.6314139999999999</v>
      </c>
      <c r="BG59" s="329">
        <v>2.7578879999999999</v>
      </c>
      <c r="BH59" s="329">
        <v>2.5827439999999999</v>
      </c>
      <c r="BI59" s="329">
        <v>2.5190329999999999</v>
      </c>
      <c r="BJ59" s="329">
        <v>1.6500589999999999</v>
      </c>
      <c r="BK59" s="329">
        <v>2.2313939999999999</v>
      </c>
      <c r="BL59" s="329">
        <v>2.2402190000000002</v>
      </c>
      <c r="BM59" s="329">
        <v>2.2593200000000002</v>
      </c>
      <c r="BN59" s="329">
        <v>2.311696</v>
      </c>
      <c r="BO59" s="329">
        <v>2.3338700000000001</v>
      </c>
      <c r="BP59" s="329">
        <v>2.3489849999999999</v>
      </c>
      <c r="BQ59" s="329">
        <v>2.3619400000000002</v>
      </c>
      <c r="BR59" s="329">
        <v>2.3594050000000002</v>
      </c>
      <c r="BS59" s="329">
        <v>2.3463099999999999</v>
      </c>
      <c r="BT59" s="329">
        <v>2.2732939999999999</v>
      </c>
      <c r="BU59" s="329">
        <v>2.2763490000000002</v>
      </c>
      <c r="BV59" s="329">
        <v>2.305809</v>
      </c>
    </row>
    <row r="60" spans="1:74" ht="11.1" customHeight="1" x14ac:dyDescent="0.2">
      <c r="A60" s="26"/>
      <c r="B60" s="34"/>
      <c r="C60" s="217"/>
      <c r="D60" s="217"/>
      <c r="E60" s="217"/>
      <c r="F60" s="217"/>
      <c r="G60" s="217"/>
      <c r="H60" s="217"/>
      <c r="I60" s="217"/>
      <c r="J60" s="217"/>
      <c r="K60" s="217"/>
      <c r="L60" s="217"/>
      <c r="M60" s="217"/>
      <c r="N60" s="217"/>
      <c r="O60" s="217"/>
      <c r="P60" s="217"/>
      <c r="Q60" s="217"/>
      <c r="R60" s="217"/>
      <c r="S60" s="217"/>
      <c r="T60" s="217"/>
      <c r="U60" s="217"/>
      <c r="V60" s="217"/>
      <c r="W60" s="217"/>
      <c r="X60" s="217"/>
      <c r="Y60" s="217"/>
      <c r="Z60" s="217"/>
      <c r="AA60" s="217"/>
      <c r="AB60" s="217"/>
      <c r="AC60" s="217"/>
      <c r="AD60" s="217"/>
      <c r="AE60" s="217"/>
      <c r="AF60" s="217"/>
      <c r="AG60" s="217"/>
      <c r="AH60" s="217"/>
      <c r="AI60" s="217"/>
      <c r="AJ60" s="217"/>
      <c r="AK60" s="217"/>
      <c r="AL60" s="217"/>
      <c r="AM60" s="217"/>
      <c r="AN60" s="217"/>
      <c r="AO60" s="217"/>
      <c r="AP60" s="217"/>
      <c r="AQ60" s="217"/>
      <c r="AR60" s="217"/>
      <c r="AS60" s="217"/>
      <c r="AT60" s="217"/>
      <c r="AU60" s="217"/>
      <c r="AV60" s="217"/>
      <c r="AW60" s="217"/>
      <c r="AX60" s="217"/>
      <c r="AY60" s="217"/>
      <c r="AZ60" s="217"/>
      <c r="BA60" s="217"/>
      <c r="BB60" s="328"/>
      <c r="BC60" s="328"/>
      <c r="BD60" s="328"/>
      <c r="BE60" s="328"/>
      <c r="BF60" s="328"/>
      <c r="BG60" s="328"/>
      <c r="BH60" s="328"/>
      <c r="BI60" s="328"/>
      <c r="BJ60" s="328"/>
      <c r="BK60" s="328"/>
      <c r="BL60" s="328"/>
      <c r="BM60" s="328"/>
      <c r="BN60" s="328"/>
      <c r="BO60" s="328"/>
      <c r="BP60" s="328"/>
      <c r="BQ60" s="328"/>
      <c r="BR60" s="328"/>
      <c r="BS60" s="328"/>
      <c r="BT60" s="328"/>
      <c r="BU60" s="328"/>
      <c r="BV60" s="328"/>
    </row>
    <row r="61" spans="1:74" ht="11.1" customHeight="1" x14ac:dyDescent="0.2">
      <c r="A61" s="35"/>
      <c r="B61" s="36" t="s">
        <v>978</v>
      </c>
      <c r="C61" s="217"/>
      <c r="D61" s="217"/>
      <c r="E61" s="217"/>
      <c r="F61" s="217"/>
      <c r="G61" s="217"/>
      <c r="H61" s="217"/>
      <c r="I61" s="217"/>
      <c r="J61" s="217"/>
      <c r="K61" s="217"/>
      <c r="L61" s="217"/>
      <c r="M61" s="217"/>
      <c r="N61" s="217"/>
      <c r="O61" s="217"/>
      <c r="P61" s="217"/>
      <c r="Q61" s="217"/>
      <c r="R61" s="217"/>
      <c r="S61" s="217"/>
      <c r="T61" s="217"/>
      <c r="U61" s="217"/>
      <c r="V61" s="217"/>
      <c r="W61" s="217"/>
      <c r="X61" s="217"/>
      <c r="Y61" s="217"/>
      <c r="Z61" s="217"/>
      <c r="AA61" s="217"/>
      <c r="AB61" s="217"/>
      <c r="AC61" s="217"/>
      <c r="AD61" s="217"/>
      <c r="AE61" s="217"/>
      <c r="AF61" s="217"/>
      <c r="AG61" s="217"/>
      <c r="AH61" s="217"/>
      <c r="AI61" s="217"/>
      <c r="AJ61" s="217"/>
      <c r="AK61" s="217"/>
      <c r="AL61" s="217"/>
      <c r="AM61" s="217"/>
      <c r="AN61" s="217"/>
      <c r="AO61" s="217"/>
      <c r="AP61" s="217"/>
      <c r="AQ61" s="217"/>
      <c r="AR61" s="217"/>
      <c r="AS61" s="217"/>
      <c r="AT61" s="217"/>
      <c r="AU61" s="217"/>
      <c r="AV61" s="217"/>
      <c r="AW61" s="217"/>
      <c r="AX61" s="217"/>
      <c r="AY61" s="217"/>
      <c r="AZ61" s="217"/>
      <c r="BA61" s="217"/>
      <c r="BB61" s="328"/>
      <c r="BC61" s="328"/>
      <c r="BD61" s="328"/>
      <c r="BE61" s="328"/>
      <c r="BF61" s="328"/>
      <c r="BG61" s="328"/>
      <c r="BH61" s="328"/>
      <c r="BI61" s="328"/>
      <c r="BJ61" s="328"/>
      <c r="BK61" s="328"/>
      <c r="BL61" s="328"/>
      <c r="BM61" s="328"/>
      <c r="BN61" s="328"/>
      <c r="BO61" s="328"/>
      <c r="BP61" s="328"/>
      <c r="BQ61" s="328"/>
      <c r="BR61" s="328"/>
      <c r="BS61" s="328"/>
      <c r="BT61" s="328"/>
      <c r="BU61" s="328"/>
      <c r="BV61" s="328"/>
    </row>
    <row r="62" spans="1:74" ht="11.1" customHeight="1" x14ac:dyDescent="0.2">
      <c r="A62" s="37" t="s">
        <v>689</v>
      </c>
      <c r="B62" s="40" t="s">
        <v>1327</v>
      </c>
      <c r="C62" s="68">
        <v>102.563</v>
      </c>
      <c r="D62" s="68">
        <v>101.9932</v>
      </c>
      <c r="E62" s="68">
        <v>102.25749999999999</v>
      </c>
      <c r="F62" s="68">
        <v>102.1754</v>
      </c>
      <c r="G62" s="68">
        <v>102.0433</v>
      </c>
      <c r="H62" s="68">
        <v>101.65389999999999</v>
      </c>
      <c r="I62" s="68">
        <v>102.26819999999999</v>
      </c>
      <c r="J62" s="68">
        <v>102.0202</v>
      </c>
      <c r="K62" s="68">
        <v>101.6251</v>
      </c>
      <c r="L62" s="68">
        <v>101.5789</v>
      </c>
      <c r="M62" s="68">
        <v>101.3394</v>
      </c>
      <c r="N62" s="68">
        <v>101.1156</v>
      </c>
      <c r="O62" s="68">
        <v>101.69159999999999</v>
      </c>
      <c r="P62" s="68">
        <v>101.3068</v>
      </c>
      <c r="Q62" s="68">
        <v>101.0894</v>
      </c>
      <c r="R62" s="68">
        <v>100.736</v>
      </c>
      <c r="S62" s="68">
        <v>100.61320000000001</v>
      </c>
      <c r="T62" s="68">
        <v>100.91240000000001</v>
      </c>
      <c r="U62" s="68">
        <v>101.0765</v>
      </c>
      <c r="V62" s="68">
        <v>100.75539999999999</v>
      </c>
      <c r="W62" s="68">
        <v>101.044</v>
      </c>
      <c r="X62" s="68">
        <v>101.2745</v>
      </c>
      <c r="Y62" s="68">
        <v>101.33669999999999</v>
      </c>
      <c r="Z62" s="68">
        <v>101.69589999999999</v>
      </c>
      <c r="AA62" s="68">
        <v>102.0354</v>
      </c>
      <c r="AB62" s="68">
        <v>102.1644</v>
      </c>
      <c r="AC62" s="68">
        <v>101.7367</v>
      </c>
      <c r="AD62" s="68">
        <v>102.92789999999999</v>
      </c>
      <c r="AE62" s="68">
        <v>102.5104</v>
      </c>
      <c r="AF62" s="68">
        <v>102.6619</v>
      </c>
      <c r="AG62" s="68">
        <v>102.42140000000001</v>
      </c>
      <c r="AH62" s="68">
        <v>102.1998</v>
      </c>
      <c r="AI62" s="68">
        <v>102.0254</v>
      </c>
      <c r="AJ62" s="68">
        <v>103.3783</v>
      </c>
      <c r="AK62" s="68">
        <v>103.70569999999999</v>
      </c>
      <c r="AL62" s="68">
        <v>103.7131</v>
      </c>
      <c r="AM62" s="68">
        <v>103.164</v>
      </c>
      <c r="AN62" s="68">
        <v>104.66240000000001</v>
      </c>
      <c r="AO62" s="68">
        <v>104.53189999999999</v>
      </c>
      <c r="AP62" s="68">
        <v>105.1519</v>
      </c>
      <c r="AQ62" s="68">
        <v>104.1885</v>
      </c>
      <c r="AR62" s="68">
        <v>105.044</v>
      </c>
      <c r="AS62" s="68">
        <v>105.4636</v>
      </c>
      <c r="AT62" s="68">
        <v>106.0354</v>
      </c>
      <c r="AU62" s="68">
        <v>106.3048</v>
      </c>
      <c r="AV62" s="68">
        <v>105.9636</v>
      </c>
      <c r="AW62" s="68">
        <v>106.2281</v>
      </c>
      <c r="AX62" s="68">
        <v>106.892</v>
      </c>
      <c r="AY62" s="68">
        <v>106.364</v>
      </c>
      <c r="AZ62" s="68">
        <v>105.9388</v>
      </c>
      <c r="BA62" s="68">
        <v>106.63643209999999</v>
      </c>
      <c r="BB62" s="329">
        <v>106.7788</v>
      </c>
      <c r="BC62" s="329">
        <v>106.9935</v>
      </c>
      <c r="BD62" s="329">
        <v>107.26009999999999</v>
      </c>
      <c r="BE62" s="329">
        <v>107.66500000000001</v>
      </c>
      <c r="BF62" s="329">
        <v>107.97029999999999</v>
      </c>
      <c r="BG62" s="329">
        <v>108.2625</v>
      </c>
      <c r="BH62" s="329">
        <v>108.5548</v>
      </c>
      <c r="BI62" s="329">
        <v>108.8109</v>
      </c>
      <c r="BJ62" s="329">
        <v>109.044</v>
      </c>
      <c r="BK62" s="329">
        <v>109.28149999999999</v>
      </c>
      <c r="BL62" s="329">
        <v>109.44799999999999</v>
      </c>
      <c r="BM62" s="329">
        <v>109.571</v>
      </c>
      <c r="BN62" s="329">
        <v>109.5677</v>
      </c>
      <c r="BO62" s="329">
        <v>109.66540000000001</v>
      </c>
      <c r="BP62" s="329">
        <v>109.7814</v>
      </c>
      <c r="BQ62" s="329">
        <v>109.938</v>
      </c>
      <c r="BR62" s="329">
        <v>110.074</v>
      </c>
      <c r="BS62" s="329">
        <v>110.2115</v>
      </c>
      <c r="BT62" s="329">
        <v>110.371</v>
      </c>
      <c r="BU62" s="329">
        <v>110.4966</v>
      </c>
      <c r="BV62" s="329">
        <v>110.6087</v>
      </c>
    </row>
    <row r="63" spans="1:74" ht="11.1" customHeight="1" x14ac:dyDescent="0.2">
      <c r="A63" s="37" t="s">
        <v>31</v>
      </c>
      <c r="B63" s="39" t="s">
        <v>12</v>
      </c>
      <c r="C63" s="68">
        <v>2.357670513</v>
      </c>
      <c r="D63" s="68">
        <v>0.68092482582000002</v>
      </c>
      <c r="E63" s="68">
        <v>8.2017192291000005E-2</v>
      </c>
      <c r="F63" s="68">
        <v>0.12788488205000001</v>
      </c>
      <c r="G63" s="68">
        <v>-0.24234733780000001</v>
      </c>
      <c r="H63" s="68">
        <v>-0.97144599521999997</v>
      </c>
      <c r="I63" s="68">
        <v>-0.74739198919000005</v>
      </c>
      <c r="J63" s="68">
        <v>-0.56413805203</v>
      </c>
      <c r="K63" s="68">
        <v>-0.96621794135000005</v>
      </c>
      <c r="L63" s="68">
        <v>-0.92782419229000002</v>
      </c>
      <c r="M63" s="68">
        <v>-2.0164389812999999</v>
      </c>
      <c r="N63" s="68">
        <v>-1.9452762563999999</v>
      </c>
      <c r="O63" s="68">
        <v>-0.84962413345999999</v>
      </c>
      <c r="P63" s="68">
        <v>-0.67298604221000002</v>
      </c>
      <c r="Q63" s="68">
        <v>-1.1423122997999999</v>
      </c>
      <c r="R63" s="68">
        <v>-1.4087539661999999</v>
      </c>
      <c r="S63" s="68">
        <v>-1.4014638883999999</v>
      </c>
      <c r="T63" s="68">
        <v>-0.72943586030999996</v>
      </c>
      <c r="U63" s="68">
        <v>-1.1652693604</v>
      </c>
      <c r="V63" s="68">
        <v>-1.23975448</v>
      </c>
      <c r="W63" s="68">
        <v>-0.57180755541999995</v>
      </c>
      <c r="X63" s="68">
        <v>-0.29966853352</v>
      </c>
      <c r="Y63" s="68">
        <v>-2.6643141759E-3</v>
      </c>
      <c r="Z63" s="68">
        <v>0.57389759838999999</v>
      </c>
      <c r="AA63" s="68">
        <v>0.33808102144000002</v>
      </c>
      <c r="AB63" s="68">
        <v>0.84653744862000002</v>
      </c>
      <c r="AC63" s="68">
        <v>0.64032430699999998</v>
      </c>
      <c r="AD63" s="68">
        <v>2.1758854828</v>
      </c>
      <c r="AE63" s="68">
        <v>1.8856372722000001</v>
      </c>
      <c r="AF63" s="68">
        <v>1.7336818865000001</v>
      </c>
      <c r="AG63" s="68">
        <v>1.3305763455999999</v>
      </c>
      <c r="AH63" s="68">
        <v>1.4335708061000001</v>
      </c>
      <c r="AI63" s="68">
        <v>0.97126004512999997</v>
      </c>
      <c r="AJ63" s="68">
        <v>2.0773244993</v>
      </c>
      <c r="AK63" s="68">
        <v>2.3377512786999999</v>
      </c>
      <c r="AL63" s="68">
        <v>1.9835607925000001</v>
      </c>
      <c r="AM63" s="68">
        <v>1.1060867110999999</v>
      </c>
      <c r="AN63" s="68">
        <v>2.4450787162999998</v>
      </c>
      <c r="AO63" s="68">
        <v>2.7474844377999998</v>
      </c>
      <c r="AP63" s="68">
        <v>2.1607358159999999</v>
      </c>
      <c r="AQ63" s="68">
        <v>1.6370046356000001</v>
      </c>
      <c r="AR63" s="68">
        <v>2.3203350025999998</v>
      </c>
      <c r="AS63" s="68">
        <v>2.9702776959000001</v>
      </c>
      <c r="AT63" s="68">
        <v>3.7530406126</v>
      </c>
      <c r="AU63" s="68">
        <v>4.1944456968999999</v>
      </c>
      <c r="AV63" s="68">
        <v>2.5008149678999998</v>
      </c>
      <c r="AW63" s="68">
        <v>2.4322674646000002</v>
      </c>
      <c r="AX63" s="68">
        <v>3.0650901381</v>
      </c>
      <c r="AY63" s="68">
        <v>3.1018572369999999</v>
      </c>
      <c r="AZ63" s="68">
        <v>1.2195401596</v>
      </c>
      <c r="BA63" s="68">
        <v>2.0132917307999998</v>
      </c>
      <c r="BB63" s="329">
        <v>1.547194</v>
      </c>
      <c r="BC63" s="329">
        <v>2.6922609999999998</v>
      </c>
      <c r="BD63" s="329">
        <v>2.1096590000000002</v>
      </c>
      <c r="BE63" s="329">
        <v>2.0873409999999999</v>
      </c>
      <c r="BF63" s="329">
        <v>1.8247329999999999</v>
      </c>
      <c r="BG63" s="329">
        <v>1.8415459999999999</v>
      </c>
      <c r="BH63" s="329">
        <v>2.4453369999999999</v>
      </c>
      <c r="BI63" s="329">
        <v>2.4313400000000001</v>
      </c>
      <c r="BJ63" s="329">
        <v>2.0132159999999999</v>
      </c>
      <c r="BK63" s="329">
        <v>2.7429570000000001</v>
      </c>
      <c r="BL63" s="329">
        <v>3.312506</v>
      </c>
      <c r="BM63" s="329">
        <v>2.7518919999999998</v>
      </c>
      <c r="BN63" s="329">
        <v>2.6118649999999999</v>
      </c>
      <c r="BO63" s="329">
        <v>2.4972189999999999</v>
      </c>
      <c r="BP63" s="329">
        <v>2.3506589999999998</v>
      </c>
      <c r="BQ63" s="329">
        <v>2.1111960000000001</v>
      </c>
      <c r="BR63" s="329">
        <v>1.9484030000000001</v>
      </c>
      <c r="BS63" s="329">
        <v>1.800333</v>
      </c>
      <c r="BT63" s="329">
        <v>1.6730929999999999</v>
      </c>
      <c r="BU63" s="329">
        <v>1.549253</v>
      </c>
      <c r="BV63" s="329">
        <v>1.4349460000000001</v>
      </c>
    </row>
    <row r="64" spans="1:74" ht="11.1" customHeight="1" x14ac:dyDescent="0.2">
      <c r="A64" s="26"/>
      <c r="B64" s="29"/>
      <c r="C64" s="217"/>
      <c r="D64" s="217"/>
      <c r="E64" s="217"/>
      <c r="F64" s="217"/>
      <c r="G64" s="217"/>
      <c r="H64" s="217"/>
      <c r="I64" s="217"/>
      <c r="J64" s="217"/>
      <c r="K64" s="217"/>
      <c r="L64" s="217"/>
      <c r="M64" s="217"/>
      <c r="N64" s="217"/>
      <c r="O64" s="217"/>
      <c r="P64" s="217"/>
      <c r="Q64" s="217"/>
      <c r="R64" s="217"/>
      <c r="S64" s="217"/>
      <c r="T64" s="217"/>
      <c r="U64" s="217"/>
      <c r="V64" s="217"/>
      <c r="W64" s="217"/>
      <c r="X64" s="217"/>
      <c r="Y64" s="217"/>
      <c r="Z64" s="217"/>
      <c r="AA64" s="217"/>
      <c r="AB64" s="217"/>
      <c r="AC64" s="217"/>
      <c r="AD64" s="217"/>
      <c r="AE64" s="217"/>
      <c r="AF64" s="217"/>
      <c r="AG64" s="217"/>
      <c r="AH64" s="217"/>
      <c r="AI64" s="217"/>
      <c r="AJ64" s="217"/>
      <c r="AK64" s="217"/>
      <c r="AL64" s="217"/>
      <c r="AM64" s="217"/>
      <c r="AN64" s="217"/>
      <c r="AO64" s="217"/>
      <c r="AP64" s="217"/>
      <c r="AQ64" s="217"/>
      <c r="AR64" s="217"/>
      <c r="AS64" s="217"/>
      <c r="AT64" s="217"/>
      <c r="AU64" s="217"/>
      <c r="AV64" s="217"/>
      <c r="AW64" s="217"/>
      <c r="AX64" s="217"/>
      <c r="AY64" s="217"/>
      <c r="AZ64" s="217"/>
      <c r="BA64" s="217"/>
      <c r="BB64" s="328"/>
      <c r="BC64" s="328"/>
      <c r="BD64" s="328"/>
      <c r="BE64" s="328"/>
      <c r="BF64" s="328"/>
      <c r="BG64" s="328"/>
      <c r="BH64" s="328"/>
      <c r="BI64" s="328"/>
      <c r="BJ64" s="328"/>
      <c r="BK64" s="328"/>
      <c r="BL64" s="328"/>
      <c r="BM64" s="328"/>
      <c r="BN64" s="328"/>
      <c r="BO64" s="328"/>
      <c r="BP64" s="328"/>
      <c r="BQ64" s="328"/>
      <c r="BR64" s="328"/>
      <c r="BS64" s="328"/>
      <c r="BT64" s="328"/>
      <c r="BU64" s="328"/>
      <c r="BV64" s="328"/>
    </row>
    <row r="65" spans="1:74" ht="11.1" customHeight="1" x14ac:dyDescent="0.2">
      <c r="A65" s="19"/>
      <c r="B65" s="20" t="s">
        <v>979</v>
      </c>
      <c r="C65" s="217"/>
      <c r="D65" s="217"/>
      <c r="E65" s="217"/>
      <c r="F65" s="217"/>
      <c r="G65" s="217"/>
      <c r="H65" s="217"/>
      <c r="I65" s="217"/>
      <c r="J65" s="217"/>
      <c r="K65" s="217"/>
      <c r="L65" s="217"/>
      <c r="M65" s="217"/>
      <c r="N65" s="217"/>
      <c r="O65" s="217"/>
      <c r="P65" s="217"/>
      <c r="Q65" s="217"/>
      <c r="R65" s="217"/>
      <c r="S65" s="217"/>
      <c r="T65" s="217"/>
      <c r="U65" s="217"/>
      <c r="V65" s="217"/>
      <c r="W65" s="217"/>
      <c r="X65" s="217"/>
      <c r="Y65" s="217"/>
      <c r="Z65" s="217"/>
      <c r="AA65" s="217"/>
      <c r="AB65" s="217"/>
      <c r="AC65" s="217"/>
      <c r="AD65" s="217"/>
      <c r="AE65" s="217"/>
      <c r="AF65" s="217"/>
      <c r="AG65" s="217"/>
      <c r="AH65" s="217"/>
      <c r="AI65" s="217"/>
      <c r="AJ65" s="217"/>
      <c r="AK65" s="217"/>
      <c r="AL65" s="217"/>
      <c r="AM65" s="217"/>
      <c r="AN65" s="217"/>
      <c r="AO65" s="217"/>
      <c r="AP65" s="217"/>
      <c r="AQ65" s="217"/>
      <c r="AR65" s="217"/>
      <c r="AS65" s="217"/>
      <c r="AT65" s="217"/>
      <c r="AU65" s="217"/>
      <c r="AV65" s="217"/>
      <c r="AW65" s="217"/>
      <c r="AX65" s="217"/>
      <c r="AY65" s="217"/>
      <c r="AZ65" s="217"/>
      <c r="BA65" s="217"/>
      <c r="BB65" s="328"/>
      <c r="BC65" s="328"/>
      <c r="BD65" s="328"/>
      <c r="BE65" s="328"/>
      <c r="BF65" s="328"/>
      <c r="BG65" s="328"/>
      <c r="BH65" s="328"/>
      <c r="BI65" s="328"/>
      <c r="BJ65" s="328"/>
      <c r="BK65" s="328"/>
      <c r="BL65" s="328"/>
      <c r="BM65" s="328"/>
      <c r="BN65" s="328"/>
      <c r="BO65" s="328"/>
      <c r="BP65" s="328"/>
      <c r="BQ65" s="328"/>
      <c r="BR65" s="328"/>
      <c r="BS65" s="328"/>
      <c r="BT65" s="328"/>
      <c r="BU65" s="328"/>
      <c r="BV65" s="328"/>
    </row>
    <row r="66" spans="1:74" ht="11.1" customHeight="1" x14ac:dyDescent="0.2">
      <c r="A66" s="19"/>
      <c r="B66" s="22"/>
      <c r="C66" s="217"/>
      <c r="D66" s="217"/>
      <c r="E66" s="217"/>
      <c r="F66" s="217"/>
      <c r="G66" s="217"/>
      <c r="H66" s="217"/>
      <c r="I66" s="217"/>
      <c r="J66" s="217"/>
      <c r="K66" s="217"/>
      <c r="L66" s="217"/>
      <c r="M66" s="217"/>
      <c r="N66" s="217"/>
      <c r="O66" s="217"/>
      <c r="P66" s="217"/>
      <c r="Q66" s="217"/>
      <c r="R66" s="217"/>
      <c r="S66" s="217"/>
      <c r="T66" s="217"/>
      <c r="U66" s="217"/>
      <c r="V66" s="217"/>
      <c r="W66" s="217"/>
      <c r="X66" s="217"/>
      <c r="Y66" s="217"/>
      <c r="Z66" s="217"/>
      <c r="AA66" s="217"/>
      <c r="AB66" s="217"/>
      <c r="AC66" s="217"/>
      <c r="AD66" s="217"/>
      <c r="AE66" s="217"/>
      <c r="AF66" s="217"/>
      <c r="AG66" s="217"/>
      <c r="AH66" s="217"/>
      <c r="AI66" s="217"/>
      <c r="AJ66" s="217"/>
      <c r="AK66" s="217"/>
      <c r="AL66" s="217"/>
      <c r="AM66" s="217"/>
      <c r="AN66" s="217"/>
      <c r="AO66" s="217"/>
      <c r="AP66" s="217"/>
      <c r="AQ66" s="217"/>
      <c r="AR66" s="217"/>
      <c r="AS66" s="217"/>
      <c r="AT66" s="217"/>
      <c r="AU66" s="217"/>
      <c r="AV66" s="217"/>
      <c r="AW66" s="217"/>
      <c r="AX66" s="217"/>
      <c r="AY66" s="217"/>
      <c r="AZ66" s="217"/>
      <c r="BA66" s="217"/>
      <c r="BB66" s="328"/>
      <c r="BC66" s="328"/>
      <c r="BD66" s="328"/>
      <c r="BE66" s="328"/>
      <c r="BF66" s="328"/>
      <c r="BG66" s="328"/>
      <c r="BH66" s="328"/>
      <c r="BI66" s="328"/>
      <c r="BJ66" s="328"/>
      <c r="BK66" s="328"/>
      <c r="BL66" s="328"/>
      <c r="BM66" s="328"/>
      <c r="BN66" s="328"/>
      <c r="BO66" s="328"/>
      <c r="BP66" s="328"/>
      <c r="BQ66" s="328"/>
      <c r="BR66" s="328"/>
      <c r="BS66" s="328"/>
      <c r="BT66" s="328"/>
      <c r="BU66" s="328"/>
      <c r="BV66" s="328"/>
    </row>
    <row r="67" spans="1:74" ht="11.1" customHeight="1" x14ac:dyDescent="0.2">
      <c r="A67" s="37" t="s">
        <v>690</v>
      </c>
      <c r="B67" s="41" t="s">
        <v>980</v>
      </c>
      <c r="C67" s="240">
        <v>890.20462623000003</v>
      </c>
      <c r="D67" s="240">
        <v>866.94506231000003</v>
      </c>
      <c r="E67" s="240">
        <v>583.69379683</v>
      </c>
      <c r="F67" s="240">
        <v>299.78821565999999</v>
      </c>
      <c r="G67" s="240">
        <v>118.76727273</v>
      </c>
      <c r="H67" s="240">
        <v>24.282104884999999</v>
      </c>
      <c r="I67" s="240">
        <v>6.4382275046000004</v>
      </c>
      <c r="J67" s="240">
        <v>10.991471539999999</v>
      </c>
      <c r="K67" s="240">
        <v>31.915140446999999</v>
      </c>
      <c r="L67" s="240">
        <v>227.13223896</v>
      </c>
      <c r="M67" s="240">
        <v>445.23043200000001</v>
      </c>
      <c r="N67" s="240">
        <v>581.35946475000003</v>
      </c>
      <c r="O67" s="240">
        <v>870.70332482000003</v>
      </c>
      <c r="P67" s="240">
        <v>627.85469725999997</v>
      </c>
      <c r="Q67" s="240">
        <v>449.69961275999998</v>
      </c>
      <c r="R67" s="240">
        <v>309.37044967000003</v>
      </c>
      <c r="S67" s="240">
        <v>150.4529306</v>
      </c>
      <c r="T67" s="240">
        <v>20.802811789</v>
      </c>
      <c r="U67" s="240">
        <v>5.6639818971000002</v>
      </c>
      <c r="V67" s="240">
        <v>6.4028873341999999</v>
      </c>
      <c r="W67" s="240">
        <v>38.855767749000002</v>
      </c>
      <c r="X67" s="240">
        <v>197.54607181</v>
      </c>
      <c r="Y67" s="240">
        <v>418.06465137999999</v>
      </c>
      <c r="Z67" s="240">
        <v>782.91352504999998</v>
      </c>
      <c r="AA67" s="240">
        <v>766.29638852999994</v>
      </c>
      <c r="AB67" s="240">
        <v>547.07809648</v>
      </c>
      <c r="AC67" s="240">
        <v>542.51256570999999</v>
      </c>
      <c r="AD67" s="240">
        <v>247.83569191999999</v>
      </c>
      <c r="AE67" s="240">
        <v>153.71244379999999</v>
      </c>
      <c r="AF67" s="240">
        <v>24.729329368999998</v>
      </c>
      <c r="AG67" s="240">
        <v>5.2156320071</v>
      </c>
      <c r="AH67" s="240">
        <v>15.165434734</v>
      </c>
      <c r="AI67" s="240">
        <v>44.506802790000002</v>
      </c>
      <c r="AJ67" s="240">
        <v>192.87689646000001</v>
      </c>
      <c r="AK67" s="240">
        <v>489.98299234000001</v>
      </c>
      <c r="AL67" s="240">
        <v>797.70663006999996</v>
      </c>
      <c r="AM67" s="240">
        <v>896.55088737000005</v>
      </c>
      <c r="AN67" s="240">
        <v>624.54751018000002</v>
      </c>
      <c r="AO67" s="240">
        <v>608.88833598999997</v>
      </c>
      <c r="AP67" s="240">
        <v>410.70859690999998</v>
      </c>
      <c r="AQ67" s="240">
        <v>85.693808085000001</v>
      </c>
      <c r="AR67" s="240">
        <v>26.549305421</v>
      </c>
      <c r="AS67" s="240">
        <v>3.3792589130000001</v>
      </c>
      <c r="AT67" s="240">
        <v>7.0215536041000002</v>
      </c>
      <c r="AU67" s="240">
        <v>37.935694327</v>
      </c>
      <c r="AV67" s="240">
        <v>253.37816119999999</v>
      </c>
      <c r="AW67" s="240">
        <v>592.93284650999999</v>
      </c>
      <c r="AX67" s="240">
        <v>730.82540037000001</v>
      </c>
      <c r="AY67" s="240">
        <v>859.13047375999997</v>
      </c>
      <c r="AZ67" s="240">
        <v>714.86301488000004</v>
      </c>
      <c r="BA67" s="240">
        <v>613.77770464000002</v>
      </c>
      <c r="BB67" s="333">
        <v>313.01102936000001</v>
      </c>
      <c r="BC67" s="333">
        <v>135.93514345</v>
      </c>
      <c r="BD67" s="333">
        <v>29.410673933000002</v>
      </c>
      <c r="BE67" s="333">
        <v>6.7481802534000002</v>
      </c>
      <c r="BF67" s="333">
        <v>10.763226018999999</v>
      </c>
      <c r="BG67" s="333">
        <v>56.291430836000004</v>
      </c>
      <c r="BH67" s="333">
        <v>246.49623513</v>
      </c>
      <c r="BI67" s="333">
        <v>490.55116545999999</v>
      </c>
      <c r="BJ67" s="333">
        <v>774.40648575</v>
      </c>
      <c r="BK67" s="333">
        <v>848.68602157999999</v>
      </c>
      <c r="BL67" s="333">
        <v>686.25763124000002</v>
      </c>
      <c r="BM67" s="333">
        <v>557.79119714000001</v>
      </c>
      <c r="BN67" s="333">
        <v>311.92111010999997</v>
      </c>
      <c r="BO67" s="333">
        <v>140.03581550999999</v>
      </c>
      <c r="BP67" s="333">
        <v>31.569427371</v>
      </c>
      <c r="BQ67" s="333">
        <v>6.7536619047000004</v>
      </c>
      <c r="BR67" s="333">
        <v>10.752483233</v>
      </c>
      <c r="BS67" s="333">
        <v>56.201885359000002</v>
      </c>
      <c r="BT67" s="333">
        <v>246.08589402000001</v>
      </c>
      <c r="BU67" s="333">
        <v>489.95345823999997</v>
      </c>
      <c r="BV67" s="333">
        <v>773.53983354000002</v>
      </c>
    </row>
    <row r="68" spans="1:74" ht="11.1" customHeight="1" x14ac:dyDescent="0.2">
      <c r="A68" s="19"/>
      <c r="B68" s="22"/>
      <c r="C68" s="217"/>
      <c r="D68" s="217"/>
      <c r="E68" s="217"/>
      <c r="F68" s="217"/>
      <c r="G68" s="217"/>
      <c r="H68" s="217"/>
      <c r="I68" s="217"/>
      <c r="J68" s="217"/>
      <c r="K68" s="217"/>
      <c r="L68" s="217"/>
      <c r="M68" s="217"/>
      <c r="N68" s="217"/>
      <c r="O68" s="217"/>
      <c r="P68" s="217"/>
      <c r="Q68" s="217"/>
      <c r="R68" s="217"/>
      <c r="S68" s="217"/>
      <c r="T68" s="217"/>
      <c r="U68" s="217"/>
      <c r="V68" s="217"/>
      <c r="W68" s="217"/>
      <c r="X68" s="217"/>
      <c r="Y68" s="217"/>
      <c r="Z68" s="217"/>
      <c r="AA68" s="217"/>
      <c r="AB68" s="217"/>
      <c r="AC68" s="217"/>
      <c r="AD68" s="217"/>
      <c r="AE68" s="217"/>
      <c r="AF68" s="217"/>
      <c r="AG68" s="217"/>
      <c r="AH68" s="217"/>
      <c r="AI68" s="217"/>
      <c r="AJ68" s="217"/>
      <c r="AK68" s="217"/>
      <c r="AL68" s="217"/>
      <c r="AM68" s="217"/>
      <c r="AN68" s="217"/>
      <c r="AO68" s="217"/>
      <c r="AP68" s="217"/>
      <c r="AQ68" s="217"/>
      <c r="AR68" s="217"/>
      <c r="AS68" s="217"/>
      <c r="AT68" s="217"/>
      <c r="AU68" s="217"/>
      <c r="AV68" s="217"/>
      <c r="AW68" s="217"/>
      <c r="AX68" s="217"/>
      <c r="AY68" s="217"/>
      <c r="AZ68" s="217"/>
      <c r="BA68" s="217"/>
      <c r="BB68" s="328"/>
      <c r="BC68" s="328"/>
      <c r="BD68" s="328"/>
      <c r="BE68" s="328"/>
      <c r="BF68" s="328"/>
      <c r="BG68" s="328"/>
      <c r="BH68" s="328"/>
      <c r="BI68" s="328"/>
      <c r="BJ68" s="328"/>
      <c r="BK68" s="328"/>
      <c r="BL68" s="328"/>
      <c r="BM68" s="328"/>
      <c r="BN68" s="328"/>
      <c r="BO68" s="328"/>
      <c r="BP68" s="328"/>
      <c r="BQ68" s="328"/>
      <c r="BR68" s="328"/>
      <c r="BS68" s="328"/>
      <c r="BT68" s="328"/>
      <c r="BU68" s="328"/>
      <c r="BV68" s="328"/>
    </row>
    <row r="69" spans="1:74" ht="11.1" customHeight="1" x14ac:dyDescent="0.2">
      <c r="A69" s="37" t="s">
        <v>697</v>
      </c>
      <c r="B69" s="42" t="s">
        <v>5</v>
      </c>
      <c r="C69" s="270">
        <v>9.1912730662000008</v>
      </c>
      <c r="D69" s="270">
        <v>7.2802539553000001</v>
      </c>
      <c r="E69" s="270">
        <v>29.397591796</v>
      </c>
      <c r="F69" s="270">
        <v>53.305920749000002</v>
      </c>
      <c r="G69" s="270">
        <v>125.90936273</v>
      </c>
      <c r="H69" s="270">
        <v>255.13202312999999</v>
      </c>
      <c r="I69" s="270">
        <v>336.22825062999999</v>
      </c>
      <c r="J69" s="270">
        <v>315.3513021</v>
      </c>
      <c r="K69" s="270">
        <v>223.28409827999999</v>
      </c>
      <c r="L69" s="270">
        <v>77.058224190000004</v>
      </c>
      <c r="M69" s="270">
        <v>29.77942135</v>
      </c>
      <c r="N69" s="270">
        <v>26.274015476999999</v>
      </c>
      <c r="O69" s="270">
        <v>7.4425918160000002</v>
      </c>
      <c r="P69" s="270">
        <v>11.163289211</v>
      </c>
      <c r="Q69" s="270">
        <v>35.224028476000001</v>
      </c>
      <c r="R69" s="270">
        <v>42.506396702000004</v>
      </c>
      <c r="S69" s="270">
        <v>97.612194105</v>
      </c>
      <c r="T69" s="270">
        <v>270.86649248999998</v>
      </c>
      <c r="U69" s="270">
        <v>383.86723615</v>
      </c>
      <c r="V69" s="270">
        <v>361.96219382999999</v>
      </c>
      <c r="W69" s="270">
        <v>219.28881755</v>
      </c>
      <c r="X69" s="270">
        <v>86.493173079000002</v>
      </c>
      <c r="Y69" s="270">
        <v>25.54959723</v>
      </c>
      <c r="Z69" s="270">
        <v>16.557854432999999</v>
      </c>
      <c r="AA69" s="270">
        <v>16.663148091</v>
      </c>
      <c r="AB69" s="270">
        <v>21.737311948999999</v>
      </c>
      <c r="AC69" s="270">
        <v>31.944089223999999</v>
      </c>
      <c r="AD69" s="270">
        <v>55.953113090999999</v>
      </c>
      <c r="AE69" s="270">
        <v>105.75397253</v>
      </c>
      <c r="AF69" s="270">
        <v>241.40321084000001</v>
      </c>
      <c r="AG69" s="270">
        <v>363.10332433999997</v>
      </c>
      <c r="AH69" s="270">
        <v>292.22535173</v>
      </c>
      <c r="AI69" s="270">
        <v>184.36093647999999</v>
      </c>
      <c r="AJ69" s="270">
        <v>77.792516427999999</v>
      </c>
      <c r="AK69" s="270">
        <v>27.433118869000001</v>
      </c>
      <c r="AL69" s="270">
        <v>10.124252989</v>
      </c>
      <c r="AM69" s="270">
        <v>7.6125559620000001</v>
      </c>
      <c r="AN69" s="270">
        <v>23.007828792000002</v>
      </c>
      <c r="AO69" s="270">
        <v>21.198185588000001</v>
      </c>
      <c r="AP69" s="270">
        <v>32.406626946999999</v>
      </c>
      <c r="AQ69" s="270">
        <v>174.06735624000001</v>
      </c>
      <c r="AR69" s="270">
        <v>269.87517372999997</v>
      </c>
      <c r="AS69" s="270">
        <v>375.88938523000002</v>
      </c>
      <c r="AT69" s="270">
        <v>351.04562874999999</v>
      </c>
      <c r="AU69" s="270">
        <v>231.29790973999999</v>
      </c>
      <c r="AV69" s="270">
        <v>70.001313057000004</v>
      </c>
      <c r="AW69" s="270">
        <v>17.864646236999999</v>
      </c>
      <c r="AX69" s="270">
        <v>10.546035717000001</v>
      </c>
      <c r="AY69" s="270">
        <v>9.1373888698000005</v>
      </c>
      <c r="AZ69" s="270">
        <v>18.312838496000001</v>
      </c>
      <c r="BA69" s="270">
        <v>19.402381993999999</v>
      </c>
      <c r="BB69" s="335">
        <v>37.364405599999998</v>
      </c>
      <c r="BC69" s="335">
        <v>117.37406331</v>
      </c>
      <c r="BD69" s="335">
        <v>235.94066975000001</v>
      </c>
      <c r="BE69" s="335">
        <v>347.83407033999998</v>
      </c>
      <c r="BF69" s="335">
        <v>320.92855175</v>
      </c>
      <c r="BG69" s="335">
        <v>174.62425847</v>
      </c>
      <c r="BH69" s="335">
        <v>61.188096694999999</v>
      </c>
      <c r="BI69" s="335">
        <v>19.394097747</v>
      </c>
      <c r="BJ69" s="335">
        <v>9.3722860719999996</v>
      </c>
      <c r="BK69" s="335">
        <v>9.9748476662000005</v>
      </c>
      <c r="BL69" s="335">
        <v>11.085747676</v>
      </c>
      <c r="BM69" s="335">
        <v>22.320723530999999</v>
      </c>
      <c r="BN69" s="335">
        <v>39.667736208999997</v>
      </c>
      <c r="BO69" s="335">
        <v>120.24886511</v>
      </c>
      <c r="BP69" s="335">
        <v>239.23404163999999</v>
      </c>
      <c r="BQ69" s="335">
        <v>348.20494583999999</v>
      </c>
      <c r="BR69" s="335">
        <v>321.34287637</v>
      </c>
      <c r="BS69" s="335">
        <v>175.05724756999999</v>
      </c>
      <c r="BT69" s="335">
        <v>61.436053651000002</v>
      </c>
      <c r="BU69" s="335">
        <v>19.485837672999999</v>
      </c>
      <c r="BV69" s="335">
        <v>9.4119811585999997</v>
      </c>
    </row>
    <row r="70" spans="1:74" s="276" customFormat="1" ht="11.1" customHeight="1" x14ac:dyDescent="0.2">
      <c r="A70" s="16"/>
      <c r="C70" s="277"/>
      <c r="D70" s="277"/>
      <c r="E70" s="277"/>
      <c r="F70" s="277"/>
      <c r="G70" s="277"/>
      <c r="H70" s="277"/>
      <c r="I70" s="277"/>
      <c r="J70" s="277"/>
      <c r="K70" s="277"/>
      <c r="L70" s="277"/>
      <c r="M70" s="277"/>
      <c r="N70" s="277"/>
      <c r="O70" s="277"/>
      <c r="P70" s="277"/>
      <c r="Q70" s="277"/>
      <c r="R70" s="277"/>
      <c r="S70" s="277"/>
      <c r="T70" s="277"/>
      <c r="U70" s="277"/>
      <c r="V70" s="277"/>
      <c r="W70" s="277"/>
      <c r="X70" s="277"/>
      <c r="Y70" s="277"/>
      <c r="Z70" s="277"/>
      <c r="AA70" s="277"/>
      <c r="AB70" s="277"/>
      <c r="AC70" s="277"/>
      <c r="AD70" s="277"/>
      <c r="AE70" s="277"/>
      <c r="AF70" s="277"/>
      <c r="AG70" s="277"/>
      <c r="AH70" s="277"/>
      <c r="AI70" s="277"/>
      <c r="AJ70" s="277"/>
      <c r="AK70" s="277"/>
      <c r="AL70" s="277"/>
      <c r="AM70" s="277"/>
      <c r="AN70" s="277"/>
      <c r="AO70" s="277"/>
      <c r="AP70" s="277"/>
      <c r="AQ70" s="277"/>
      <c r="AR70" s="277"/>
      <c r="AS70" s="277"/>
      <c r="AT70" s="277"/>
      <c r="AU70" s="277"/>
      <c r="AV70" s="277"/>
      <c r="AW70" s="277"/>
      <c r="AX70" s="277"/>
      <c r="AY70" s="336"/>
      <c r="AZ70" s="336"/>
      <c r="BA70" s="336"/>
      <c r="BB70" s="336"/>
      <c r="BC70" s="336"/>
      <c r="BD70" s="336"/>
      <c r="BE70" s="277"/>
      <c r="BF70" s="277"/>
      <c r="BG70" s="336"/>
      <c r="BH70" s="336"/>
      <c r="BI70" s="336"/>
      <c r="BJ70" s="336"/>
      <c r="BK70" s="336"/>
      <c r="BL70" s="336"/>
      <c r="BM70" s="336"/>
      <c r="BN70" s="336"/>
      <c r="BO70" s="336"/>
      <c r="BP70" s="336"/>
      <c r="BQ70" s="336"/>
      <c r="BR70" s="336"/>
      <c r="BS70" s="336"/>
      <c r="BT70" s="336"/>
      <c r="BU70" s="336"/>
      <c r="BV70" s="336"/>
    </row>
    <row r="71" spans="1:74" s="276" customFormat="1" ht="12" customHeight="1" x14ac:dyDescent="0.2">
      <c r="A71" s="16"/>
      <c r="B71" s="779" t="s">
        <v>1003</v>
      </c>
      <c r="C71" s="780"/>
      <c r="D71" s="780"/>
      <c r="E71" s="780"/>
      <c r="F71" s="780"/>
      <c r="G71" s="780"/>
      <c r="H71" s="780"/>
      <c r="I71" s="780"/>
      <c r="J71" s="780"/>
      <c r="K71" s="780"/>
      <c r="L71" s="780"/>
      <c r="M71" s="780"/>
      <c r="N71" s="780"/>
      <c r="O71" s="780"/>
      <c r="P71" s="780"/>
      <c r="Q71" s="780"/>
      <c r="AY71" s="496"/>
      <c r="AZ71" s="496"/>
      <c r="BA71" s="496"/>
      <c r="BB71" s="496"/>
      <c r="BC71" s="496"/>
      <c r="BD71" s="765"/>
      <c r="BE71" s="765"/>
      <c r="BF71" s="765"/>
      <c r="BG71" s="496"/>
      <c r="BH71" s="496"/>
      <c r="BI71" s="496"/>
      <c r="BJ71" s="496"/>
    </row>
    <row r="72" spans="1:74" s="276" customFormat="1" ht="12" customHeight="1" x14ac:dyDescent="0.2">
      <c r="A72" s="16"/>
      <c r="B72" s="788" t="s">
        <v>137</v>
      </c>
      <c r="C72" s="780"/>
      <c r="D72" s="780"/>
      <c r="E72" s="780"/>
      <c r="F72" s="780"/>
      <c r="G72" s="780"/>
      <c r="H72" s="780"/>
      <c r="I72" s="780"/>
      <c r="J72" s="780"/>
      <c r="K72" s="780"/>
      <c r="L72" s="780"/>
      <c r="M72" s="780"/>
      <c r="N72" s="780"/>
      <c r="O72" s="780"/>
      <c r="P72" s="780"/>
      <c r="Q72" s="780"/>
      <c r="AY72" s="496"/>
      <c r="AZ72" s="496"/>
      <c r="BA72" s="496"/>
      <c r="BB72" s="496"/>
      <c r="BC72" s="496"/>
      <c r="BD72" s="765"/>
      <c r="BE72" s="765"/>
      <c r="BF72" s="765"/>
      <c r="BG72" s="496"/>
      <c r="BH72" s="496"/>
      <c r="BI72" s="496"/>
      <c r="BJ72" s="496"/>
    </row>
    <row r="73" spans="1:74" s="431" customFormat="1" ht="12" customHeight="1" x14ac:dyDescent="0.2">
      <c r="A73" s="430"/>
      <c r="B73" s="781" t="s">
        <v>1004</v>
      </c>
      <c r="C73" s="782"/>
      <c r="D73" s="782"/>
      <c r="E73" s="782"/>
      <c r="F73" s="782"/>
      <c r="G73" s="782"/>
      <c r="H73" s="782"/>
      <c r="I73" s="782"/>
      <c r="J73" s="782"/>
      <c r="K73" s="782"/>
      <c r="L73" s="782"/>
      <c r="M73" s="782"/>
      <c r="N73" s="782"/>
      <c r="O73" s="782"/>
      <c r="P73" s="782"/>
      <c r="Q73" s="783"/>
      <c r="AY73" s="497"/>
      <c r="AZ73" s="497"/>
      <c r="BA73" s="497"/>
      <c r="BB73" s="497"/>
      <c r="BC73" s="497"/>
      <c r="BD73" s="611"/>
      <c r="BE73" s="611"/>
      <c r="BF73" s="611"/>
      <c r="BG73" s="497"/>
      <c r="BH73" s="497"/>
      <c r="BI73" s="497"/>
      <c r="BJ73" s="497"/>
    </row>
    <row r="74" spans="1:74" s="431" customFormat="1" ht="12" customHeight="1" x14ac:dyDescent="0.2">
      <c r="A74" s="430"/>
      <c r="B74" s="781" t="s">
        <v>1005</v>
      </c>
      <c r="C74" s="787"/>
      <c r="D74" s="787"/>
      <c r="E74" s="787"/>
      <c r="F74" s="787"/>
      <c r="G74" s="787"/>
      <c r="H74" s="787"/>
      <c r="I74" s="787"/>
      <c r="J74" s="787"/>
      <c r="K74" s="787"/>
      <c r="L74" s="787"/>
      <c r="M74" s="787"/>
      <c r="N74" s="787"/>
      <c r="O74" s="787"/>
      <c r="P74" s="787"/>
      <c r="Q74" s="783"/>
      <c r="AY74" s="497"/>
      <c r="AZ74" s="497"/>
      <c r="BA74" s="497"/>
      <c r="BB74" s="497"/>
      <c r="BC74" s="497"/>
      <c r="BD74" s="611"/>
      <c r="BE74" s="611"/>
      <c r="BF74" s="611"/>
      <c r="BG74" s="497"/>
      <c r="BH74" s="497"/>
      <c r="BI74" s="497"/>
      <c r="BJ74" s="497"/>
    </row>
    <row r="75" spans="1:74" s="431" customFormat="1" ht="12" customHeight="1" x14ac:dyDescent="0.2">
      <c r="A75" s="430"/>
      <c r="B75" s="781" t="s">
        <v>1006</v>
      </c>
      <c r="C75" s="787"/>
      <c r="D75" s="787"/>
      <c r="E75" s="787"/>
      <c r="F75" s="787"/>
      <c r="G75" s="787"/>
      <c r="H75" s="787"/>
      <c r="I75" s="787"/>
      <c r="J75" s="787"/>
      <c r="K75" s="787"/>
      <c r="L75" s="787"/>
      <c r="M75" s="787"/>
      <c r="N75" s="787"/>
      <c r="O75" s="787"/>
      <c r="P75" s="787"/>
      <c r="Q75" s="783"/>
      <c r="AY75" s="497"/>
      <c r="AZ75" s="497"/>
      <c r="BA75" s="497"/>
      <c r="BB75" s="497"/>
      <c r="BC75" s="497"/>
      <c r="BD75" s="611"/>
      <c r="BE75" s="611"/>
      <c r="BF75" s="611"/>
      <c r="BG75" s="497"/>
      <c r="BH75" s="497"/>
      <c r="BI75" s="497"/>
      <c r="BJ75" s="497"/>
    </row>
    <row r="76" spans="1:74" s="431" customFormat="1" ht="12" customHeight="1" x14ac:dyDescent="0.2">
      <c r="A76" s="430"/>
      <c r="B76" s="781" t="s">
        <v>1017</v>
      </c>
      <c r="C76" s="783"/>
      <c r="D76" s="783"/>
      <c r="E76" s="783"/>
      <c r="F76" s="783"/>
      <c r="G76" s="783"/>
      <c r="H76" s="783"/>
      <c r="I76" s="783"/>
      <c r="J76" s="783"/>
      <c r="K76" s="783"/>
      <c r="L76" s="783"/>
      <c r="M76" s="783"/>
      <c r="N76" s="783"/>
      <c r="O76" s="783"/>
      <c r="P76" s="783"/>
      <c r="Q76" s="783"/>
      <c r="AY76" s="497"/>
      <c r="AZ76" s="497"/>
      <c r="BA76" s="497"/>
      <c r="BB76" s="497"/>
      <c r="BC76" s="497"/>
      <c r="BD76" s="611"/>
      <c r="BE76" s="611"/>
      <c r="BF76" s="611"/>
      <c r="BG76" s="497"/>
      <c r="BH76" s="497"/>
      <c r="BI76" s="497"/>
      <c r="BJ76" s="497"/>
    </row>
    <row r="77" spans="1:74" s="431" customFormat="1" ht="12" customHeight="1" x14ac:dyDescent="0.2">
      <c r="A77" s="430"/>
      <c r="B77" s="781" t="s">
        <v>1020</v>
      </c>
      <c r="C77" s="787"/>
      <c r="D77" s="787"/>
      <c r="E77" s="787"/>
      <c r="F77" s="787"/>
      <c r="G77" s="787"/>
      <c r="H77" s="787"/>
      <c r="I77" s="787"/>
      <c r="J77" s="787"/>
      <c r="K77" s="787"/>
      <c r="L77" s="787"/>
      <c r="M77" s="787"/>
      <c r="N77" s="787"/>
      <c r="O77" s="787"/>
      <c r="P77" s="787"/>
      <c r="Q77" s="783"/>
      <c r="AY77" s="497"/>
      <c r="AZ77" s="497"/>
      <c r="BA77" s="497"/>
      <c r="BB77" s="497"/>
      <c r="BC77" s="497"/>
      <c r="BD77" s="611"/>
      <c r="BE77" s="611"/>
      <c r="BF77" s="611"/>
      <c r="BG77" s="497"/>
      <c r="BH77" s="497"/>
      <c r="BI77" s="497"/>
      <c r="BJ77" s="497"/>
    </row>
    <row r="78" spans="1:74" s="431" customFormat="1" ht="12" customHeight="1" x14ac:dyDescent="0.2">
      <c r="A78" s="430"/>
      <c r="B78" s="781" t="s">
        <v>1021</v>
      </c>
      <c r="C78" s="783"/>
      <c r="D78" s="783"/>
      <c r="E78" s="783"/>
      <c r="F78" s="783"/>
      <c r="G78" s="783"/>
      <c r="H78" s="783"/>
      <c r="I78" s="783"/>
      <c r="J78" s="783"/>
      <c r="K78" s="783"/>
      <c r="L78" s="783"/>
      <c r="M78" s="783"/>
      <c r="N78" s="783"/>
      <c r="O78" s="783"/>
      <c r="P78" s="783"/>
      <c r="Q78" s="783"/>
      <c r="AY78" s="497"/>
      <c r="AZ78" s="497"/>
      <c r="BA78" s="497"/>
      <c r="BB78" s="497"/>
      <c r="BC78" s="497"/>
      <c r="BD78" s="611"/>
      <c r="BE78" s="611"/>
      <c r="BF78" s="611"/>
      <c r="BG78" s="497"/>
      <c r="BH78" s="497"/>
      <c r="BI78" s="497"/>
      <c r="BJ78" s="497"/>
    </row>
    <row r="79" spans="1:74" s="431" customFormat="1" ht="12" customHeight="1" x14ac:dyDescent="0.2">
      <c r="A79" s="430"/>
      <c r="B79" s="781" t="s">
        <v>1027</v>
      </c>
      <c r="C79" s="787"/>
      <c r="D79" s="787"/>
      <c r="E79" s="787"/>
      <c r="F79" s="787"/>
      <c r="G79" s="787"/>
      <c r="H79" s="787"/>
      <c r="I79" s="787"/>
      <c r="J79" s="787"/>
      <c r="K79" s="787"/>
      <c r="L79" s="787"/>
      <c r="M79" s="787"/>
      <c r="N79" s="787"/>
      <c r="O79" s="787"/>
      <c r="P79" s="787"/>
      <c r="Q79" s="783"/>
      <c r="AY79" s="497"/>
      <c r="AZ79" s="497"/>
      <c r="BA79" s="497"/>
      <c r="BB79" s="497"/>
      <c r="BC79" s="497"/>
      <c r="BD79" s="611"/>
      <c r="BE79" s="611"/>
      <c r="BF79" s="611"/>
      <c r="BG79" s="497"/>
      <c r="BH79" s="497"/>
      <c r="BI79" s="497"/>
      <c r="BJ79" s="497"/>
    </row>
    <row r="80" spans="1:74" s="431" customFormat="1" ht="12" customHeight="1" x14ac:dyDescent="0.2">
      <c r="A80" s="430"/>
      <c r="B80" s="801" t="s">
        <v>1028</v>
      </c>
      <c r="C80" s="802"/>
      <c r="D80" s="802"/>
      <c r="E80" s="802"/>
      <c r="F80" s="802"/>
      <c r="G80" s="802"/>
      <c r="H80" s="802"/>
      <c r="I80" s="802"/>
      <c r="J80" s="802"/>
      <c r="K80" s="802"/>
      <c r="L80" s="802"/>
      <c r="M80" s="802"/>
      <c r="N80" s="802"/>
      <c r="O80" s="802"/>
      <c r="P80" s="802"/>
      <c r="Q80" s="798"/>
      <c r="AY80" s="497"/>
      <c r="AZ80" s="497"/>
      <c r="BA80" s="497"/>
      <c r="BB80" s="497"/>
      <c r="BC80" s="497"/>
      <c r="BD80" s="611"/>
      <c r="BE80" s="611"/>
      <c r="BF80" s="611"/>
      <c r="BG80" s="497"/>
      <c r="BH80" s="497"/>
      <c r="BI80" s="497"/>
      <c r="BJ80" s="497"/>
    </row>
    <row r="81" spans="1:74" s="431" customFormat="1" ht="12" customHeight="1" x14ac:dyDescent="0.2">
      <c r="A81" s="430"/>
      <c r="B81" s="801" t="s">
        <v>1029</v>
      </c>
      <c r="C81" s="802"/>
      <c r="D81" s="802"/>
      <c r="E81" s="802"/>
      <c r="F81" s="802"/>
      <c r="G81" s="802"/>
      <c r="H81" s="802"/>
      <c r="I81" s="802"/>
      <c r="J81" s="802"/>
      <c r="K81" s="802"/>
      <c r="L81" s="802"/>
      <c r="M81" s="802"/>
      <c r="N81" s="802"/>
      <c r="O81" s="802"/>
      <c r="P81" s="802"/>
      <c r="Q81" s="798"/>
      <c r="AY81" s="497"/>
      <c r="AZ81" s="497"/>
      <c r="BA81" s="497"/>
      <c r="BB81" s="497"/>
      <c r="BC81" s="497"/>
      <c r="BD81" s="611"/>
      <c r="BE81" s="611"/>
      <c r="BF81" s="611"/>
      <c r="BG81" s="497"/>
      <c r="BH81" s="497"/>
      <c r="BI81" s="497"/>
      <c r="BJ81" s="497"/>
    </row>
    <row r="82" spans="1:74" s="431" customFormat="1" ht="12" customHeight="1" x14ac:dyDescent="0.2">
      <c r="A82" s="430"/>
      <c r="B82" s="803" t="s">
        <v>1030</v>
      </c>
      <c r="C82" s="798"/>
      <c r="D82" s="798"/>
      <c r="E82" s="798"/>
      <c r="F82" s="798"/>
      <c r="G82" s="798"/>
      <c r="H82" s="798"/>
      <c r="I82" s="798"/>
      <c r="J82" s="798"/>
      <c r="K82" s="798"/>
      <c r="L82" s="798"/>
      <c r="M82" s="798"/>
      <c r="N82" s="798"/>
      <c r="O82" s="798"/>
      <c r="P82" s="798"/>
      <c r="Q82" s="798"/>
      <c r="AY82" s="497"/>
      <c r="AZ82" s="497"/>
      <c r="BA82" s="497"/>
      <c r="BB82" s="497"/>
      <c r="BC82" s="497"/>
      <c r="BD82" s="611"/>
      <c r="BE82" s="611"/>
      <c r="BF82" s="611"/>
      <c r="BG82" s="497"/>
      <c r="BH82" s="497"/>
      <c r="BI82" s="497"/>
      <c r="BJ82" s="497"/>
    </row>
    <row r="83" spans="1:74" s="431" customFormat="1" ht="12" customHeight="1" x14ac:dyDescent="0.2">
      <c r="A83" s="430"/>
      <c r="B83" s="803" t="s">
        <v>1031</v>
      </c>
      <c r="C83" s="798"/>
      <c r="D83" s="798"/>
      <c r="E83" s="798"/>
      <c r="F83" s="798"/>
      <c r="G83" s="798"/>
      <c r="H83" s="798"/>
      <c r="I83" s="798"/>
      <c r="J83" s="798"/>
      <c r="K83" s="798"/>
      <c r="L83" s="798"/>
      <c r="M83" s="798"/>
      <c r="N83" s="798"/>
      <c r="O83" s="798"/>
      <c r="P83" s="798"/>
      <c r="Q83" s="798"/>
      <c r="AY83" s="497"/>
      <c r="AZ83" s="497"/>
      <c r="BA83" s="497"/>
      <c r="BB83" s="497"/>
      <c r="BC83" s="497"/>
      <c r="BD83" s="611"/>
      <c r="BE83" s="611"/>
      <c r="BF83" s="611"/>
      <c r="BG83" s="497"/>
      <c r="BH83" s="497"/>
      <c r="BI83" s="497"/>
      <c r="BJ83" s="497"/>
    </row>
    <row r="84" spans="1:74" s="431" customFormat="1" ht="12" customHeight="1" x14ac:dyDescent="0.2">
      <c r="A84" s="430"/>
      <c r="B84" s="796" t="s">
        <v>1032</v>
      </c>
      <c r="C84" s="797"/>
      <c r="D84" s="797"/>
      <c r="E84" s="797"/>
      <c r="F84" s="797"/>
      <c r="G84" s="797"/>
      <c r="H84" s="797"/>
      <c r="I84" s="797"/>
      <c r="J84" s="797"/>
      <c r="K84" s="797"/>
      <c r="L84" s="797"/>
      <c r="M84" s="797"/>
      <c r="N84" s="797"/>
      <c r="O84" s="797"/>
      <c r="P84" s="797"/>
      <c r="Q84" s="798"/>
      <c r="AY84" s="497"/>
      <c r="AZ84" s="497"/>
      <c r="BA84" s="497"/>
      <c r="BB84" s="497"/>
      <c r="BC84" s="497"/>
      <c r="BD84" s="611"/>
      <c r="BE84" s="611"/>
      <c r="BF84" s="611"/>
      <c r="BG84" s="497"/>
      <c r="BH84" s="497"/>
      <c r="BI84" s="497"/>
      <c r="BJ84" s="497"/>
    </row>
    <row r="85" spans="1:74" s="432" customFormat="1" ht="12" customHeight="1" x14ac:dyDescent="0.2">
      <c r="A85" s="430"/>
      <c r="B85" s="799" t="s">
        <v>1337</v>
      </c>
      <c r="C85" s="798"/>
      <c r="D85" s="798"/>
      <c r="E85" s="798"/>
      <c r="F85" s="798"/>
      <c r="G85" s="798"/>
      <c r="H85" s="798"/>
      <c r="I85" s="798"/>
      <c r="J85" s="798"/>
      <c r="K85" s="798"/>
      <c r="L85" s="798"/>
      <c r="M85" s="798"/>
      <c r="N85" s="798"/>
      <c r="O85" s="798"/>
      <c r="P85" s="798"/>
      <c r="Q85" s="798"/>
      <c r="AY85" s="498"/>
      <c r="AZ85" s="498"/>
      <c r="BA85" s="498"/>
      <c r="BB85" s="498"/>
      <c r="BC85" s="498"/>
      <c r="BD85" s="766"/>
      <c r="BE85" s="766"/>
      <c r="BF85" s="766"/>
      <c r="BG85" s="498"/>
      <c r="BH85" s="498"/>
      <c r="BI85" s="498"/>
      <c r="BJ85" s="498"/>
    </row>
    <row r="86" spans="1:74" s="432" customFormat="1" ht="12" customHeight="1" x14ac:dyDescent="0.2">
      <c r="A86" s="430"/>
      <c r="B86" s="800" t="s">
        <v>1033</v>
      </c>
      <c r="C86" s="798"/>
      <c r="D86" s="798"/>
      <c r="E86" s="798"/>
      <c r="F86" s="798"/>
      <c r="G86" s="798"/>
      <c r="H86" s="798"/>
      <c r="I86" s="798"/>
      <c r="J86" s="798"/>
      <c r="K86" s="798"/>
      <c r="L86" s="798"/>
      <c r="M86" s="798"/>
      <c r="N86" s="798"/>
      <c r="O86" s="798"/>
      <c r="P86" s="798"/>
      <c r="Q86" s="798"/>
      <c r="AY86" s="498"/>
      <c r="AZ86" s="498"/>
      <c r="BA86" s="498"/>
      <c r="BB86" s="498"/>
      <c r="BC86" s="498"/>
      <c r="BD86" s="766"/>
      <c r="BE86" s="766"/>
      <c r="BF86" s="766"/>
      <c r="BG86" s="498"/>
      <c r="BH86" s="498"/>
      <c r="BI86" s="498"/>
      <c r="BJ86" s="498"/>
    </row>
    <row r="87" spans="1:74" x14ac:dyDescent="0.2">
      <c r="BK87" s="337"/>
      <c r="BL87" s="337"/>
      <c r="BM87" s="337"/>
      <c r="BN87" s="337"/>
      <c r="BO87" s="337"/>
      <c r="BP87" s="337"/>
      <c r="BQ87" s="337"/>
      <c r="BR87" s="337"/>
      <c r="BS87" s="337"/>
      <c r="BT87" s="337"/>
      <c r="BU87" s="337"/>
      <c r="BV87" s="337"/>
    </row>
    <row r="88" spans="1:74" x14ac:dyDescent="0.2">
      <c r="BK88" s="337"/>
      <c r="BL88" s="337"/>
      <c r="BM88" s="337"/>
      <c r="BN88" s="337"/>
      <c r="BO88" s="337"/>
      <c r="BP88" s="337"/>
      <c r="BQ88" s="337"/>
      <c r="BR88" s="337"/>
      <c r="BS88" s="337"/>
      <c r="BT88" s="337"/>
      <c r="BU88" s="337"/>
      <c r="BV88" s="337"/>
    </row>
    <row r="89" spans="1:74" x14ac:dyDescent="0.2">
      <c r="BK89" s="337"/>
      <c r="BL89" s="337"/>
      <c r="BM89" s="337"/>
      <c r="BN89" s="337"/>
      <c r="BO89" s="337"/>
      <c r="BP89" s="337"/>
      <c r="BQ89" s="337"/>
      <c r="BR89" s="337"/>
      <c r="BS89" s="337"/>
      <c r="BT89" s="337"/>
      <c r="BU89" s="337"/>
      <c r="BV89" s="337"/>
    </row>
    <row r="90" spans="1:74" x14ac:dyDescent="0.2">
      <c r="BK90" s="337"/>
      <c r="BL90" s="337"/>
      <c r="BM90" s="337"/>
      <c r="BN90" s="337"/>
      <c r="BO90" s="337"/>
      <c r="BP90" s="337"/>
      <c r="BQ90" s="337"/>
      <c r="BR90" s="337"/>
      <c r="BS90" s="337"/>
      <c r="BT90" s="337"/>
      <c r="BU90" s="337"/>
      <c r="BV90" s="337"/>
    </row>
    <row r="91" spans="1:74" x14ac:dyDescent="0.2">
      <c r="BK91" s="337"/>
      <c r="BL91" s="337"/>
      <c r="BM91" s="337"/>
      <c r="BN91" s="337"/>
      <c r="BO91" s="337"/>
      <c r="BP91" s="337"/>
      <c r="BQ91" s="337"/>
      <c r="BR91" s="337"/>
      <c r="BS91" s="337"/>
      <c r="BT91" s="337"/>
      <c r="BU91" s="337"/>
      <c r="BV91" s="337"/>
    </row>
    <row r="92" spans="1:74" x14ac:dyDescent="0.2">
      <c r="BK92" s="337"/>
      <c r="BL92" s="337"/>
      <c r="BM92" s="337"/>
      <c r="BN92" s="337"/>
      <c r="BO92" s="337"/>
      <c r="BP92" s="337"/>
      <c r="BQ92" s="337"/>
      <c r="BR92" s="337"/>
      <c r="BS92" s="337"/>
      <c r="BT92" s="337"/>
      <c r="BU92" s="337"/>
      <c r="BV92" s="337"/>
    </row>
    <row r="93" spans="1:74" x14ac:dyDescent="0.2">
      <c r="BK93" s="337"/>
      <c r="BL93" s="337"/>
      <c r="BM93" s="337"/>
      <c r="BN93" s="337"/>
      <c r="BO93" s="337"/>
      <c r="BP93" s="337"/>
      <c r="BQ93" s="337"/>
      <c r="BR93" s="337"/>
      <c r="BS93" s="337"/>
      <c r="BT93" s="337"/>
      <c r="BU93" s="337"/>
      <c r="BV93" s="337"/>
    </row>
    <row r="94" spans="1:74" x14ac:dyDescent="0.2">
      <c r="BK94" s="337"/>
      <c r="BL94" s="337"/>
      <c r="BM94" s="337"/>
      <c r="BN94" s="337"/>
      <c r="BO94" s="337"/>
      <c r="BP94" s="337"/>
      <c r="BQ94" s="337"/>
      <c r="BR94" s="337"/>
      <c r="BS94" s="337"/>
      <c r="BT94" s="337"/>
      <c r="BU94" s="337"/>
      <c r="BV94" s="337"/>
    </row>
    <row r="95" spans="1:74" x14ac:dyDescent="0.2">
      <c r="BK95" s="337"/>
      <c r="BL95" s="337"/>
      <c r="BM95" s="337"/>
      <c r="BN95" s="337"/>
      <c r="BO95" s="337"/>
      <c r="BP95" s="337"/>
      <c r="BQ95" s="337"/>
      <c r="BR95" s="337"/>
      <c r="BS95" s="337"/>
      <c r="BT95" s="337"/>
      <c r="BU95" s="337"/>
      <c r="BV95" s="337"/>
    </row>
    <row r="96" spans="1:74" x14ac:dyDescent="0.2">
      <c r="BK96" s="337"/>
      <c r="BL96" s="337"/>
      <c r="BM96" s="337"/>
      <c r="BN96" s="337"/>
      <c r="BO96" s="337"/>
      <c r="BP96" s="337"/>
      <c r="BQ96" s="337"/>
      <c r="BR96" s="337"/>
      <c r="BS96" s="337"/>
      <c r="BT96" s="337"/>
      <c r="BU96" s="337"/>
      <c r="BV96" s="337"/>
    </row>
    <row r="97" spans="63:74" x14ac:dyDescent="0.2">
      <c r="BK97" s="337"/>
      <c r="BL97" s="337"/>
      <c r="BM97" s="337"/>
      <c r="BN97" s="337"/>
      <c r="BO97" s="337"/>
      <c r="BP97" s="337"/>
      <c r="BQ97" s="337"/>
      <c r="BR97" s="337"/>
      <c r="BS97" s="337"/>
      <c r="BT97" s="337"/>
      <c r="BU97" s="337"/>
      <c r="BV97" s="337"/>
    </row>
    <row r="98" spans="63:74" x14ac:dyDescent="0.2">
      <c r="BK98" s="337"/>
      <c r="BL98" s="337"/>
      <c r="BM98" s="337"/>
      <c r="BN98" s="337"/>
      <c r="BO98" s="337"/>
      <c r="BP98" s="337"/>
      <c r="BQ98" s="337"/>
      <c r="BR98" s="337"/>
      <c r="BS98" s="337"/>
      <c r="BT98" s="337"/>
      <c r="BU98" s="337"/>
      <c r="BV98" s="337"/>
    </row>
    <row r="99" spans="63:74" x14ac:dyDescent="0.2">
      <c r="BK99" s="337"/>
      <c r="BL99" s="337"/>
      <c r="BM99" s="337"/>
      <c r="BN99" s="337"/>
      <c r="BO99" s="337"/>
      <c r="BP99" s="337"/>
      <c r="BQ99" s="337"/>
      <c r="BR99" s="337"/>
      <c r="BS99" s="337"/>
      <c r="BT99" s="337"/>
      <c r="BU99" s="337"/>
      <c r="BV99" s="337"/>
    </row>
    <row r="100" spans="63:74" x14ac:dyDescent="0.2">
      <c r="BK100" s="337"/>
      <c r="BL100" s="337"/>
      <c r="BM100" s="337"/>
      <c r="BN100" s="337"/>
      <c r="BO100" s="337"/>
      <c r="BP100" s="337"/>
      <c r="BQ100" s="337"/>
      <c r="BR100" s="337"/>
      <c r="BS100" s="337"/>
      <c r="BT100" s="337"/>
      <c r="BU100" s="337"/>
      <c r="BV100" s="337"/>
    </row>
    <row r="101" spans="63:74" x14ac:dyDescent="0.2">
      <c r="BK101" s="337"/>
      <c r="BL101" s="337"/>
      <c r="BM101" s="337"/>
      <c r="BN101" s="337"/>
      <c r="BO101" s="337"/>
      <c r="BP101" s="337"/>
      <c r="BQ101" s="337"/>
      <c r="BR101" s="337"/>
      <c r="BS101" s="337"/>
      <c r="BT101" s="337"/>
      <c r="BU101" s="337"/>
      <c r="BV101" s="337"/>
    </row>
    <row r="102" spans="63:74" x14ac:dyDescent="0.2">
      <c r="BK102" s="337"/>
      <c r="BL102" s="337"/>
      <c r="BM102" s="337"/>
      <c r="BN102" s="337"/>
      <c r="BO102" s="337"/>
      <c r="BP102" s="337"/>
      <c r="BQ102" s="337"/>
      <c r="BR102" s="337"/>
      <c r="BS102" s="337"/>
      <c r="BT102" s="337"/>
      <c r="BU102" s="337"/>
      <c r="BV102" s="337"/>
    </row>
    <row r="103" spans="63:74" x14ac:dyDescent="0.2">
      <c r="BK103" s="337"/>
      <c r="BL103" s="337"/>
      <c r="BM103" s="337"/>
      <c r="BN103" s="337"/>
      <c r="BO103" s="337"/>
      <c r="BP103" s="337"/>
      <c r="BQ103" s="337"/>
      <c r="BR103" s="337"/>
      <c r="BS103" s="337"/>
      <c r="BT103" s="337"/>
      <c r="BU103" s="337"/>
      <c r="BV103" s="337"/>
    </row>
    <row r="104" spans="63:74" x14ac:dyDescent="0.2">
      <c r="BK104" s="337"/>
      <c r="BL104" s="337"/>
      <c r="BM104" s="337"/>
      <c r="BN104" s="337"/>
      <c r="BO104" s="337"/>
      <c r="BP104" s="337"/>
      <c r="BQ104" s="337"/>
      <c r="BR104" s="337"/>
      <c r="BS104" s="337"/>
      <c r="BT104" s="337"/>
      <c r="BU104" s="337"/>
      <c r="BV104" s="337"/>
    </row>
    <row r="105" spans="63:74" x14ac:dyDescent="0.2">
      <c r="BK105" s="337"/>
      <c r="BL105" s="337"/>
      <c r="BM105" s="337"/>
      <c r="BN105" s="337"/>
      <c r="BO105" s="337"/>
      <c r="BP105" s="337"/>
      <c r="BQ105" s="337"/>
      <c r="BR105" s="337"/>
      <c r="BS105" s="337"/>
      <c r="BT105" s="337"/>
      <c r="BU105" s="337"/>
      <c r="BV105" s="337"/>
    </row>
    <row r="106" spans="63:74" x14ac:dyDescent="0.2">
      <c r="BK106" s="337"/>
      <c r="BL106" s="337"/>
      <c r="BM106" s="337"/>
      <c r="BN106" s="337"/>
      <c r="BO106" s="337"/>
      <c r="BP106" s="337"/>
      <c r="BQ106" s="337"/>
      <c r="BR106" s="337"/>
      <c r="BS106" s="337"/>
      <c r="BT106" s="337"/>
      <c r="BU106" s="337"/>
      <c r="BV106" s="337"/>
    </row>
    <row r="107" spans="63:74" x14ac:dyDescent="0.2">
      <c r="BK107" s="337"/>
      <c r="BL107" s="337"/>
      <c r="BM107" s="337"/>
      <c r="BN107" s="337"/>
      <c r="BO107" s="337"/>
      <c r="BP107" s="337"/>
      <c r="BQ107" s="337"/>
      <c r="BR107" s="337"/>
      <c r="BS107" s="337"/>
      <c r="BT107" s="337"/>
      <c r="BU107" s="337"/>
      <c r="BV107" s="337"/>
    </row>
    <row r="108" spans="63:74" x14ac:dyDescent="0.2">
      <c r="BK108" s="337"/>
      <c r="BL108" s="337"/>
      <c r="BM108" s="337"/>
      <c r="BN108" s="337"/>
      <c r="BO108" s="337"/>
      <c r="BP108" s="337"/>
      <c r="BQ108" s="337"/>
      <c r="BR108" s="337"/>
      <c r="BS108" s="337"/>
      <c r="BT108" s="337"/>
      <c r="BU108" s="337"/>
      <c r="BV108" s="337"/>
    </row>
    <row r="109" spans="63:74" x14ac:dyDescent="0.2">
      <c r="BK109" s="337"/>
      <c r="BL109" s="337"/>
      <c r="BM109" s="337"/>
      <c r="BN109" s="337"/>
      <c r="BO109" s="337"/>
      <c r="BP109" s="337"/>
      <c r="BQ109" s="337"/>
      <c r="BR109" s="337"/>
      <c r="BS109" s="337"/>
      <c r="BT109" s="337"/>
      <c r="BU109" s="337"/>
      <c r="BV109" s="337"/>
    </row>
    <row r="110" spans="63:74" x14ac:dyDescent="0.2">
      <c r="BK110" s="337"/>
      <c r="BL110" s="337"/>
      <c r="BM110" s="337"/>
      <c r="BN110" s="337"/>
      <c r="BO110" s="337"/>
      <c r="BP110" s="337"/>
      <c r="BQ110" s="337"/>
      <c r="BR110" s="337"/>
      <c r="BS110" s="337"/>
      <c r="BT110" s="337"/>
      <c r="BU110" s="337"/>
      <c r="BV110" s="337"/>
    </row>
    <row r="111" spans="63:74" x14ac:dyDescent="0.2">
      <c r="BK111" s="337"/>
      <c r="BL111" s="337"/>
      <c r="BM111" s="337"/>
      <c r="BN111" s="337"/>
      <c r="BO111" s="337"/>
      <c r="BP111" s="337"/>
      <c r="BQ111" s="337"/>
      <c r="BR111" s="337"/>
      <c r="BS111" s="337"/>
      <c r="BT111" s="337"/>
      <c r="BU111" s="337"/>
      <c r="BV111" s="337"/>
    </row>
    <row r="112" spans="63:74" x14ac:dyDescent="0.2">
      <c r="BK112" s="337"/>
      <c r="BL112" s="337"/>
      <c r="BM112" s="337"/>
      <c r="BN112" s="337"/>
      <c r="BO112" s="337"/>
      <c r="BP112" s="337"/>
      <c r="BQ112" s="337"/>
      <c r="BR112" s="337"/>
      <c r="BS112" s="337"/>
      <c r="BT112" s="337"/>
      <c r="BU112" s="337"/>
      <c r="BV112" s="337"/>
    </row>
    <row r="113" spans="63:74" x14ac:dyDescent="0.2">
      <c r="BK113" s="337"/>
      <c r="BL113" s="337"/>
      <c r="BM113" s="337"/>
      <c r="BN113" s="337"/>
      <c r="BO113" s="337"/>
      <c r="BP113" s="337"/>
      <c r="BQ113" s="337"/>
      <c r="BR113" s="337"/>
      <c r="BS113" s="337"/>
      <c r="BT113" s="337"/>
      <c r="BU113" s="337"/>
      <c r="BV113" s="337"/>
    </row>
    <row r="114" spans="63:74" x14ac:dyDescent="0.2">
      <c r="BK114" s="337"/>
      <c r="BL114" s="337"/>
      <c r="BM114" s="337"/>
      <c r="BN114" s="337"/>
      <c r="BO114" s="337"/>
      <c r="BP114" s="337"/>
      <c r="BQ114" s="337"/>
      <c r="BR114" s="337"/>
      <c r="BS114" s="337"/>
      <c r="BT114" s="337"/>
      <c r="BU114" s="337"/>
      <c r="BV114" s="337"/>
    </row>
    <row r="115" spans="63:74" x14ac:dyDescent="0.2">
      <c r="BK115" s="337"/>
      <c r="BL115" s="337"/>
      <c r="BM115" s="337"/>
      <c r="BN115" s="337"/>
      <c r="BO115" s="337"/>
      <c r="BP115" s="337"/>
      <c r="BQ115" s="337"/>
      <c r="BR115" s="337"/>
      <c r="BS115" s="337"/>
      <c r="BT115" s="337"/>
      <c r="BU115" s="337"/>
      <c r="BV115" s="337"/>
    </row>
    <row r="116" spans="63:74" x14ac:dyDescent="0.2">
      <c r="BK116" s="337"/>
      <c r="BL116" s="337"/>
      <c r="BM116" s="337"/>
      <c r="BN116" s="337"/>
      <c r="BO116" s="337"/>
      <c r="BP116" s="337"/>
      <c r="BQ116" s="337"/>
      <c r="BR116" s="337"/>
      <c r="BS116" s="337"/>
      <c r="BT116" s="337"/>
      <c r="BU116" s="337"/>
      <c r="BV116" s="337"/>
    </row>
    <row r="117" spans="63:74" x14ac:dyDescent="0.2">
      <c r="BK117" s="337"/>
      <c r="BL117" s="337"/>
      <c r="BM117" s="337"/>
      <c r="BN117" s="337"/>
      <c r="BO117" s="337"/>
      <c r="BP117" s="337"/>
      <c r="BQ117" s="337"/>
      <c r="BR117" s="337"/>
      <c r="BS117" s="337"/>
      <c r="BT117" s="337"/>
      <c r="BU117" s="337"/>
      <c r="BV117" s="337"/>
    </row>
    <row r="118" spans="63:74" x14ac:dyDescent="0.2">
      <c r="BK118" s="337"/>
      <c r="BL118" s="337"/>
      <c r="BM118" s="337"/>
      <c r="BN118" s="337"/>
      <c r="BO118" s="337"/>
      <c r="BP118" s="337"/>
      <c r="BQ118" s="337"/>
      <c r="BR118" s="337"/>
      <c r="BS118" s="337"/>
      <c r="BT118" s="337"/>
      <c r="BU118" s="337"/>
      <c r="BV118" s="337"/>
    </row>
    <row r="119" spans="63:74" x14ac:dyDescent="0.2">
      <c r="BK119" s="337"/>
      <c r="BL119" s="337"/>
      <c r="BM119" s="337"/>
      <c r="BN119" s="337"/>
      <c r="BO119" s="337"/>
      <c r="BP119" s="337"/>
      <c r="BQ119" s="337"/>
      <c r="BR119" s="337"/>
      <c r="BS119" s="337"/>
      <c r="BT119" s="337"/>
      <c r="BU119" s="337"/>
      <c r="BV119" s="337"/>
    </row>
    <row r="120" spans="63:74" x14ac:dyDescent="0.2">
      <c r="BK120" s="337"/>
      <c r="BL120" s="337"/>
      <c r="BM120" s="337"/>
      <c r="BN120" s="337"/>
      <c r="BO120" s="337"/>
      <c r="BP120" s="337"/>
      <c r="BQ120" s="337"/>
      <c r="BR120" s="337"/>
      <c r="BS120" s="337"/>
      <c r="BT120" s="337"/>
      <c r="BU120" s="337"/>
      <c r="BV120" s="337"/>
    </row>
    <row r="121" spans="63:74" x14ac:dyDescent="0.2">
      <c r="BK121" s="337"/>
      <c r="BL121" s="337"/>
      <c r="BM121" s="337"/>
      <c r="BN121" s="337"/>
      <c r="BO121" s="337"/>
      <c r="BP121" s="337"/>
      <c r="BQ121" s="337"/>
      <c r="BR121" s="337"/>
      <c r="BS121" s="337"/>
      <c r="BT121" s="337"/>
      <c r="BU121" s="337"/>
      <c r="BV121" s="337"/>
    </row>
    <row r="122" spans="63:74" x14ac:dyDescent="0.2">
      <c r="BK122" s="337"/>
      <c r="BL122" s="337"/>
      <c r="BM122" s="337"/>
      <c r="BN122" s="337"/>
      <c r="BO122" s="337"/>
      <c r="BP122" s="337"/>
      <c r="BQ122" s="337"/>
      <c r="BR122" s="337"/>
      <c r="BS122" s="337"/>
      <c r="BT122" s="337"/>
      <c r="BU122" s="337"/>
      <c r="BV122" s="337"/>
    </row>
    <row r="123" spans="63:74" x14ac:dyDescent="0.2">
      <c r="BK123" s="337"/>
      <c r="BL123" s="337"/>
      <c r="BM123" s="337"/>
      <c r="BN123" s="337"/>
      <c r="BO123" s="337"/>
      <c r="BP123" s="337"/>
      <c r="BQ123" s="337"/>
      <c r="BR123" s="337"/>
      <c r="BS123" s="337"/>
      <c r="BT123" s="337"/>
      <c r="BU123" s="337"/>
      <c r="BV123" s="337"/>
    </row>
    <row r="124" spans="63:74" x14ac:dyDescent="0.2">
      <c r="BK124" s="337"/>
      <c r="BL124" s="337"/>
      <c r="BM124" s="337"/>
      <c r="BN124" s="337"/>
      <c r="BO124" s="337"/>
      <c r="BP124" s="337"/>
      <c r="BQ124" s="337"/>
      <c r="BR124" s="337"/>
      <c r="BS124" s="337"/>
      <c r="BT124" s="337"/>
      <c r="BU124" s="337"/>
      <c r="BV124" s="337"/>
    </row>
    <row r="125" spans="63:74" x14ac:dyDescent="0.2">
      <c r="BK125" s="337"/>
      <c r="BL125" s="337"/>
      <c r="BM125" s="337"/>
      <c r="BN125" s="337"/>
      <c r="BO125" s="337"/>
      <c r="BP125" s="337"/>
      <c r="BQ125" s="337"/>
      <c r="BR125" s="337"/>
      <c r="BS125" s="337"/>
      <c r="BT125" s="337"/>
      <c r="BU125" s="337"/>
      <c r="BV125" s="337"/>
    </row>
    <row r="126" spans="63:74" x14ac:dyDescent="0.2">
      <c r="BK126" s="337"/>
      <c r="BL126" s="337"/>
      <c r="BM126" s="337"/>
      <c r="BN126" s="337"/>
      <c r="BO126" s="337"/>
      <c r="BP126" s="337"/>
      <c r="BQ126" s="337"/>
      <c r="BR126" s="337"/>
      <c r="BS126" s="337"/>
      <c r="BT126" s="337"/>
      <c r="BU126" s="337"/>
      <c r="BV126" s="337"/>
    </row>
    <row r="127" spans="63:74" x14ac:dyDescent="0.2">
      <c r="BK127" s="337"/>
      <c r="BL127" s="337"/>
      <c r="BM127" s="337"/>
      <c r="BN127" s="337"/>
      <c r="BO127" s="337"/>
      <c r="BP127" s="337"/>
      <c r="BQ127" s="337"/>
      <c r="BR127" s="337"/>
      <c r="BS127" s="337"/>
      <c r="BT127" s="337"/>
      <c r="BU127" s="337"/>
      <c r="BV127" s="337"/>
    </row>
    <row r="128" spans="63:74" x14ac:dyDescent="0.2">
      <c r="BK128" s="337"/>
      <c r="BL128" s="337"/>
      <c r="BM128" s="337"/>
      <c r="BN128" s="337"/>
      <c r="BO128" s="337"/>
      <c r="BP128" s="337"/>
      <c r="BQ128" s="337"/>
      <c r="BR128" s="337"/>
      <c r="BS128" s="337"/>
      <c r="BT128" s="337"/>
      <c r="BU128" s="337"/>
      <c r="BV128" s="337"/>
    </row>
    <row r="129" spans="63:74" x14ac:dyDescent="0.2">
      <c r="BK129" s="337"/>
      <c r="BL129" s="337"/>
      <c r="BM129" s="337"/>
      <c r="BN129" s="337"/>
      <c r="BO129" s="337"/>
      <c r="BP129" s="337"/>
      <c r="BQ129" s="337"/>
      <c r="BR129" s="337"/>
      <c r="BS129" s="337"/>
      <c r="BT129" s="337"/>
      <c r="BU129" s="337"/>
      <c r="BV129" s="337"/>
    </row>
    <row r="130" spans="63:74" x14ac:dyDescent="0.2">
      <c r="BK130" s="337"/>
      <c r="BL130" s="337"/>
      <c r="BM130" s="337"/>
      <c r="BN130" s="337"/>
      <c r="BO130" s="337"/>
      <c r="BP130" s="337"/>
      <c r="BQ130" s="337"/>
      <c r="BR130" s="337"/>
      <c r="BS130" s="337"/>
      <c r="BT130" s="337"/>
      <c r="BU130" s="337"/>
      <c r="BV130" s="337"/>
    </row>
    <row r="131" spans="63:74" x14ac:dyDescent="0.2">
      <c r="BK131" s="337"/>
      <c r="BL131" s="337"/>
      <c r="BM131" s="337"/>
      <c r="BN131" s="337"/>
      <c r="BO131" s="337"/>
      <c r="BP131" s="337"/>
      <c r="BQ131" s="337"/>
      <c r="BR131" s="337"/>
      <c r="BS131" s="337"/>
      <c r="BT131" s="337"/>
      <c r="BU131" s="337"/>
      <c r="BV131" s="337"/>
    </row>
    <row r="132" spans="63:74" x14ac:dyDescent="0.2">
      <c r="BK132" s="337"/>
      <c r="BL132" s="337"/>
      <c r="BM132" s="337"/>
      <c r="BN132" s="337"/>
      <c r="BO132" s="337"/>
      <c r="BP132" s="337"/>
      <c r="BQ132" s="337"/>
      <c r="BR132" s="337"/>
      <c r="BS132" s="337"/>
      <c r="BT132" s="337"/>
      <c r="BU132" s="337"/>
      <c r="BV132" s="337"/>
    </row>
    <row r="133" spans="63:74" x14ac:dyDescent="0.2">
      <c r="BK133" s="337"/>
      <c r="BL133" s="337"/>
      <c r="BM133" s="337"/>
      <c r="BN133" s="337"/>
      <c r="BO133" s="337"/>
      <c r="BP133" s="337"/>
      <c r="BQ133" s="337"/>
      <c r="BR133" s="337"/>
      <c r="BS133" s="337"/>
      <c r="BT133" s="337"/>
      <c r="BU133" s="337"/>
      <c r="BV133" s="337"/>
    </row>
    <row r="134" spans="63:74" x14ac:dyDescent="0.2">
      <c r="BK134" s="337"/>
      <c r="BL134" s="337"/>
      <c r="BM134" s="337"/>
      <c r="BN134" s="337"/>
      <c r="BO134" s="337"/>
      <c r="BP134" s="337"/>
      <c r="BQ134" s="337"/>
      <c r="BR134" s="337"/>
      <c r="BS134" s="337"/>
      <c r="BT134" s="337"/>
      <c r="BU134" s="337"/>
      <c r="BV134" s="337"/>
    </row>
    <row r="135" spans="63:74" x14ac:dyDescent="0.2">
      <c r="BK135" s="337"/>
      <c r="BL135" s="337"/>
      <c r="BM135" s="337"/>
      <c r="BN135" s="337"/>
      <c r="BO135" s="337"/>
      <c r="BP135" s="337"/>
      <c r="BQ135" s="337"/>
      <c r="BR135" s="337"/>
      <c r="BS135" s="337"/>
      <c r="BT135" s="337"/>
      <c r="BU135" s="337"/>
      <c r="BV135" s="337"/>
    </row>
    <row r="136" spans="63:74" x14ac:dyDescent="0.2">
      <c r="BK136" s="337"/>
      <c r="BL136" s="337"/>
      <c r="BM136" s="337"/>
      <c r="BN136" s="337"/>
      <c r="BO136" s="337"/>
      <c r="BP136" s="337"/>
      <c r="BQ136" s="337"/>
      <c r="BR136" s="337"/>
      <c r="BS136" s="337"/>
      <c r="BT136" s="337"/>
      <c r="BU136" s="337"/>
      <c r="BV136" s="337"/>
    </row>
    <row r="137" spans="63:74" x14ac:dyDescent="0.2">
      <c r="BK137" s="337"/>
      <c r="BL137" s="337"/>
      <c r="BM137" s="337"/>
      <c r="BN137" s="337"/>
      <c r="BO137" s="337"/>
      <c r="BP137" s="337"/>
      <c r="BQ137" s="337"/>
      <c r="BR137" s="337"/>
      <c r="BS137" s="337"/>
      <c r="BT137" s="337"/>
      <c r="BU137" s="337"/>
      <c r="BV137" s="337"/>
    </row>
    <row r="138" spans="63:74" x14ac:dyDescent="0.2">
      <c r="BK138" s="337"/>
      <c r="BL138" s="337"/>
      <c r="BM138" s="337"/>
      <c r="BN138" s="337"/>
      <c r="BO138" s="337"/>
      <c r="BP138" s="337"/>
      <c r="BQ138" s="337"/>
      <c r="BR138" s="337"/>
      <c r="BS138" s="337"/>
      <c r="BT138" s="337"/>
      <c r="BU138" s="337"/>
      <c r="BV138" s="337"/>
    </row>
    <row r="139" spans="63:74" x14ac:dyDescent="0.2">
      <c r="BK139" s="337"/>
      <c r="BL139" s="337"/>
      <c r="BM139" s="337"/>
      <c r="BN139" s="337"/>
      <c r="BO139" s="337"/>
      <c r="BP139" s="337"/>
      <c r="BQ139" s="337"/>
      <c r="BR139" s="337"/>
      <c r="BS139" s="337"/>
      <c r="BT139" s="337"/>
      <c r="BU139" s="337"/>
      <c r="BV139" s="337"/>
    </row>
    <row r="140" spans="63:74" x14ac:dyDescent="0.2">
      <c r="BK140" s="337"/>
      <c r="BL140" s="337"/>
      <c r="BM140" s="337"/>
      <c r="BN140" s="337"/>
      <c r="BO140" s="337"/>
      <c r="BP140" s="337"/>
      <c r="BQ140" s="337"/>
      <c r="BR140" s="337"/>
      <c r="BS140" s="337"/>
      <c r="BT140" s="337"/>
      <c r="BU140" s="337"/>
      <c r="BV140" s="337"/>
    </row>
    <row r="141" spans="63:74" x14ac:dyDescent="0.2">
      <c r="BK141" s="337"/>
      <c r="BL141" s="337"/>
      <c r="BM141" s="337"/>
      <c r="BN141" s="337"/>
      <c r="BO141" s="337"/>
      <c r="BP141" s="337"/>
      <c r="BQ141" s="337"/>
      <c r="BR141" s="337"/>
      <c r="BS141" s="337"/>
      <c r="BT141" s="337"/>
      <c r="BU141" s="337"/>
      <c r="BV141" s="337"/>
    </row>
    <row r="142" spans="63:74" x14ac:dyDescent="0.2">
      <c r="BK142" s="337"/>
      <c r="BL142" s="337"/>
      <c r="BM142" s="337"/>
      <c r="BN142" s="337"/>
      <c r="BO142" s="337"/>
      <c r="BP142" s="337"/>
      <c r="BQ142" s="337"/>
      <c r="BR142" s="337"/>
      <c r="BS142" s="337"/>
      <c r="BT142" s="337"/>
      <c r="BU142" s="337"/>
      <c r="BV142" s="337"/>
    </row>
    <row r="143" spans="63:74" x14ac:dyDescent="0.2">
      <c r="BK143" s="337"/>
      <c r="BL143" s="337"/>
      <c r="BM143" s="337"/>
      <c r="BN143" s="337"/>
      <c r="BO143" s="337"/>
      <c r="BP143" s="337"/>
      <c r="BQ143" s="337"/>
      <c r="BR143" s="337"/>
      <c r="BS143" s="337"/>
      <c r="BT143" s="337"/>
      <c r="BU143" s="337"/>
      <c r="BV143" s="337"/>
    </row>
    <row r="144" spans="63:74" x14ac:dyDescent="0.2">
      <c r="BK144" s="337"/>
      <c r="BL144" s="337"/>
      <c r="BM144" s="337"/>
      <c r="BN144" s="337"/>
      <c r="BO144" s="337"/>
      <c r="BP144" s="337"/>
      <c r="BQ144" s="337"/>
      <c r="BR144" s="337"/>
      <c r="BS144" s="337"/>
      <c r="BT144" s="337"/>
      <c r="BU144" s="337"/>
      <c r="BV144" s="337"/>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6" type="noConversion"/>
  <hyperlinks>
    <hyperlink ref="A1:A2" location="Contents!A1" display="Table of Contents"/>
  </hyperlinks>
  <pageMargins left="0.25" right="0.25" top="0.25" bottom="0.25" header="0.54" footer="0.5"/>
  <pageSetup scale="39"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I5" activePane="bottomRight" state="frozen"/>
      <selection activeCell="BF63" sqref="BF63"/>
      <selection pane="topRight" activeCell="BF63" sqref="BF63"/>
      <selection pane="bottomLeft" activeCell="BF63" sqref="BF63"/>
      <selection pane="bottomRight" activeCell="BD25" sqref="BD25"/>
    </sheetView>
  </sheetViews>
  <sheetFormatPr defaultColWidth="9.5703125" defaultRowHeight="11.25" x14ac:dyDescent="0.2"/>
  <cols>
    <col min="1" max="1" width="8.5703125" style="13" customWidth="1"/>
    <col min="2" max="2" width="40.28515625" style="13" customWidth="1"/>
    <col min="3" max="3" width="8.5703125" style="13" bestFit="1" customWidth="1"/>
    <col min="4" max="50" width="6.5703125" style="13" customWidth="1"/>
    <col min="51" max="55" width="6.5703125" style="415" customWidth="1"/>
    <col min="56" max="58" width="6.5703125" style="650" customWidth="1"/>
    <col min="59" max="62" width="6.5703125" style="415" customWidth="1"/>
    <col min="63" max="74" width="6.5703125" style="13" customWidth="1"/>
    <col min="75" max="16384" width="9.5703125" style="13"/>
  </cols>
  <sheetData>
    <row r="1" spans="1:74" ht="13.35" customHeight="1" x14ac:dyDescent="0.2">
      <c r="A1" s="789" t="s">
        <v>982</v>
      </c>
      <c r="B1" s="806" t="s">
        <v>1193</v>
      </c>
      <c r="C1" s="780"/>
      <c r="D1" s="780"/>
      <c r="E1" s="780"/>
      <c r="F1" s="780"/>
      <c r="G1" s="780"/>
      <c r="H1" s="780"/>
      <c r="I1" s="780"/>
      <c r="J1" s="780"/>
      <c r="K1" s="780"/>
      <c r="L1" s="780"/>
      <c r="M1" s="780"/>
      <c r="N1" s="780"/>
      <c r="O1" s="780"/>
      <c r="P1" s="780"/>
      <c r="Q1" s="780"/>
      <c r="R1" s="780"/>
      <c r="S1" s="780"/>
      <c r="T1" s="780"/>
      <c r="U1" s="780"/>
      <c r="V1" s="780"/>
      <c r="W1" s="780"/>
      <c r="X1" s="780"/>
      <c r="Y1" s="780"/>
      <c r="Z1" s="780"/>
      <c r="AA1" s="780"/>
      <c r="AB1" s="780"/>
      <c r="AC1" s="780"/>
      <c r="AD1" s="780"/>
      <c r="AE1" s="780"/>
      <c r="AF1" s="780"/>
      <c r="AG1" s="780"/>
      <c r="AH1" s="780"/>
      <c r="AI1" s="780"/>
      <c r="AJ1" s="780"/>
      <c r="AK1" s="780"/>
      <c r="AL1" s="780"/>
      <c r="AM1" s="262"/>
    </row>
    <row r="2" spans="1:74" ht="12.75" x14ac:dyDescent="0.2">
      <c r="A2" s="790"/>
      <c r="B2" s="540" t="str">
        <f>"U.S. Energy Information Administration  |  Short-Term Energy Outlook  - "&amp;Dates!D1</f>
        <v>U.S. Energy Information Administration  |  Short-Term Energy Outlook  - April 2019</v>
      </c>
      <c r="C2" s="542"/>
      <c r="D2" s="542"/>
      <c r="E2" s="542"/>
      <c r="F2" s="542"/>
      <c r="G2" s="542"/>
      <c r="H2" s="542"/>
      <c r="I2" s="542"/>
      <c r="J2" s="542"/>
      <c r="K2" s="542"/>
      <c r="L2" s="542"/>
      <c r="M2" s="542"/>
      <c r="N2" s="542"/>
      <c r="O2" s="542"/>
      <c r="P2" s="542"/>
      <c r="Q2" s="542"/>
      <c r="R2" s="542"/>
      <c r="S2" s="542"/>
      <c r="T2" s="542"/>
      <c r="U2" s="542"/>
      <c r="V2" s="542"/>
      <c r="W2" s="542"/>
      <c r="X2" s="542"/>
      <c r="Y2" s="542"/>
      <c r="Z2" s="542"/>
      <c r="AA2" s="542"/>
      <c r="AB2" s="542"/>
      <c r="AC2" s="542"/>
      <c r="AD2" s="542"/>
      <c r="AE2" s="542"/>
      <c r="AF2" s="542"/>
      <c r="AG2" s="542"/>
      <c r="AH2" s="542"/>
      <c r="AI2" s="542"/>
      <c r="AJ2" s="542"/>
      <c r="AK2" s="542"/>
      <c r="AL2" s="542"/>
      <c r="AM2" s="262"/>
    </row>
    <row r="3" spans="1:74" s="12" customFormat="1"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49"/>
      <c r="B5" s="50" t="s">
        <v>115</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651"/>
      <c r="BE5" s="651"/>
      <c r="BF5" s="651"/>
      <c r="BG5" s="651"/>
      <c r="BH5" s="651"/>
      <c r="BI5" s="651"/>
      <c r="BJ5" s="51"/>
      <c r="BK5" s="51"/>
      <c r="BL5" s="51"/>
      <c r="BM5" s="51"/>
      <c r="BN5" s="51"/>
      <c r="BO5" s="51"/>
      <c r="BP5" s="51"/>
      <c r="BQ5" s="51"/>
      <c r="BR5" s="51"/>
      <c r="BS5" s="51"/>
      <c r="BT5" s="51"/>
      <c r="BU5" s="51"/>
      <c r="BV5" s="51"/>
    </row>
    <row r="6" spans="1:74" ht="11.1" customHeight="1" x14ac:dyDescent="0.2">
      <c r="A6" s="52" t="s">
        <v>645</v>
      </c>
      <c r="B6" s="151" t="s">
        <v>593</v>
      </c>
      <c r="C6" s="216">
        <v>47.216999999999999</v>
      </c>
      <c r="D6" s="216">
        <v>50.584000000000003</v>
      </c>
      <c r="E6" s="216">
        <v>47.823</v>
      </c>
      <c r="F6" s="216">
        <v>54.453000000000003</v>
      </c>
      <c r="G6" s="216">
        <v>59.265000000000001</v>
      </c>
      <c r="H6" s="216">
        <v>59.819000000000003</v>
      </c>
      <c r="I6" s="216">
        <v>50.901000000000003</v>
      </c>
      <c r="J6" s="216">
        <v>42.866999999999997</v>
      </c>
      <c r="K6" s="216">
        <v>45.478999999999999</v>
      </c>
      <c r="L6" s="216">
        <v>46.222999999999999</v>
      </c>
      <c r="M6" s="216">
        <v>42.442999999999998</v>
      </c>
      <c r="N6" s="216">
        <v>37.189</v>
      </c>
      <c r="O6" s="216">
        <v>31.683</v>
      </c>
      <c r="P6" s="216">
        <v>30.323</v>
      </c>
      <c r="Q6" s="216">
        <v>37.545000000000002</v>
      </c>
      <c r="R6" s="216">
        <v>40.753999999999998</v>
      </c>
      <c r="S6" s="216">
        <v>46.712000000000003</v>
      </c>
      <c r="T6" s="216">
        <v>48.756999999999998</v>
      </c>
      <c r="U6" s="216">
        <v>44.651000000000003</v>
      </c>
      <c r="V6" s="216">
        <v>44.723999999999997</v>
      </c>
      <c r="W6" s="216">
        <v>45.182000000000002</v>
      </c>
      <c r="X6" s="216">
        <v>49.774999999999999</v>
      </c>
      <c r="Y6" s="216">
        <v>45.661000000000001</v>
      </c>
      <c r="Z6" s="216">
        <v>51.972000000000001</v>
      </c>
      <c r="AA6" s="216">
        <v>52.503999999999998</v>
      </c>
      <c r="AB6" s="216">
        <v>53.468000000000004</v>
      </c>
      <c r="AC6" s="216">
        <v>49.328000000000003</v>
      </c>
      <c r="AD6" s="216">
        <v>51.06</v>
      </c>
      <c r="AE6" s="216">
        <v>48.475999999999999</v>
      </c>
      <c r="AF6" s="216">
        <v>45.177999999999997</v>
      </c>
      <c r="AG6" s="216">
        <v>46.63</v>
      </c>
      <c r="AH6" s="216">
        <v>48.036999999999999</v>
      </c>
      <c r="AI6" s="216">
        <v>49.822000000000003</v>
      </c>
      <c r="AJ6" s="216">
        <v>51.578000000000003</v>
      </c>
      <c r="AK6" s="216">
        <v>56.639000000000003</v>
      </c>
      <c r="AL6" s="216">
        <v>57.881</v>
      </c>
      <c r="AM6" s="216">
        <v>63.698</v>
      </c>
      <c r="AN6" s="216">
        <v>62.228999999999999</v>
      </c>
      <c r="AO6" s="216">
        <v>62.725000000000001</v>
      </c>
      <c r="AP6" s="216">
        <v>66.254000000000005</v>
      </c>
      <c r="AQ6" s="216">
        <v>69.977999999999994</v>
      </c>
      <c r="AR6" s="216">
        <v>67.873000000000005</v>
      </c>
      <c r="AS6" s="216">
        <v>70.980999999999995</v>
      </c>
      <c r="AT6" s="216">
        <v>68.055000000000007</v>
      </c>
      <c r="AU6" s="216">
        <v>70.230999999999995</v>
      </c>
      <c r="AV6" s="216">
        <v>70.748999999999995</v>
      </c>
      <c r="AW6" s="216">
        <v>56.963000000000001</v>
      </c>
      <c r="AX6" s="216">
        <v>49.523000000000003</v>
      </c>
      <c r="AY6" s="216">
        <v>51.375999999999998</v>
      </c>
      <c r="AZ6" s="216">
        <v>54.954000000000001</v>
      </c>
      <c r="BA6" s="216">
        <v>58.15</v>
      </c>
      <c r="BB6" s="327">
        <v>61.5</v>
      </c>
      <c r="BC6" s="327">
        <v>61.5</v>
      </c>
      <c r="BD6" s="327">
        <v>60.5</v>
      </c>
      <c r="BE6" s="327">
        <v>60.5</v>
      </c>
      <c r="BF6" s="327">
        <v>60.5</v>
      </c>
      <c r="BG6" s="327">
        <v>60</v>
      </c>
      <c r="BH6" s="327">
        <v>59</v>
      </c>
      <c r="BI6" s="327">
        <v>59</v>
      </c>
      <c r="BJ6" s="327">
        <v>58</v>
      </c>
      <c r="BK6" s="327">
        <v>58</v>
      </c>
      <c r="BL6" s="327">
        <v>58</v>
      </c>
      <c r="BM6" s="327">
        <v>58</v>
      </c>
      <c r="BN6" s="327">
        <v>58</v>
      </c>
      <c r="BO6" s="327">
        <v>58</v>
      </c>
      <c r="BP6" s="327">
        <v>58</v>
      </c>
      <c r="BQ6" s="327">
        <v>58</v>
      </c>
      <c r="BR6" s="327">
        <v>58</v>
      </c>
      <c r="BS6" s="327">
        <v>58</v>
      </c>
      <c r="BT6" s="327">
        <v>58</v>
      </c>
      <c r="BU6" s="327">
        <v>58</v>
      </c>
      <c r="BV6" s="327">
        <v>58</v>
      </c>
    </row>
    <row r="7" spans="1:74" ht="11.1" customHeight="1" x14ac:dyDescent="0.2">
      <c r="A7" s="52" t="s">
        <v>104</v>
      </c>
      <c r="B7" s="151" t="s">
        <v>103</v>
      </c>
      <c r="C7" s="216">
        <v>47.76</v>
      </c>
      <c r="D7" s="216">
        <v>58.095999999999997</v>
      </c>
      <c r="E7" s="216">
        <v>55.884999999999998</v>
      </c>
      <c r="F7" s="216">
        <v>59.524000000000001</v>
      </c>
      <c r="G7" s="216">
        <v>64.075000000000003</v>
      </c>
      <c r="H7" s="216">
        <v>61.478000000000002</v>
      </c>
      <c r="I7" s="216">
        <v>56.561</v>
      </c>
      <c r="J7" s="216">
        <v>46.515000000000001</v>
      </c>
      <c r="K7" s="216">
        <v>47.622999999999998</v>
      </c>
      <c r="L7" s="216">
        <v>48.43</v>
      </c>
      <c r="M7" s="216">
        <v>44.268000000000001</v>
      </c>
      <c r="N7" s="216">
        <v>38.005000000000003</v>
      </c>
      <c r="O7" s="216">
        <v>30.7</v>
      </c>
      <c r="P7" s="216">
        <v>32.182000000000002</v>
      </c>
      <c r="Q7" s="216">
        <v>38.21</v>
      </c>
      <c r="R7" s="216">
        <v>41.582999999999998</v>
      </c>
      <c r="S7" s="216">
        <v>46.741999999999997</v>
      </c>
      <c r="T7" s="216">
        <v>48.247</v>
      </c>
      <c r="U7" s="216">
        <v>44.951999999999998</v>
      </c>
      <c r="V7" s="216">
        <v>45.843000000000004</v>
      </c>
      <c r="W7" s="216">
        <v>46.567999999999998</v>
      </c>
      <c r="X7" s="216">
        <v>49.521999999999998</v>
      </c>
      <c r="Y7" s="216">
        <v>44.734000000000002</v>
      </c>
      <c r="Z7" s="216">
        <v>53.289000000000001</v>
      </c>
      <c r="AA7" s="216">
        <v>54.576999999999998</v>
      </c>
      <c r="AB7" s="216">
        <v>54.87</v>
      </c>
      <c r="AC7" s="216">
        <v>51.588999999999999</v>
      </c>
      <c r="AD7" s="216">
        <v>52.308</v>
      </c>
      <c r="AE7" s="216">
        <v>50.326999999999998</v>
      </c>
      <c r="AF7" s="216">
        <v>46.368000000000002</v>
      </c>
      <c r="AG7" s="216">
        <v>48.478999999999999</v>
      </c>
      <c r="AH7" s="216">
        <v>51.704000000000001</v>
      </c>
      <c r="AI7" s="216">
        <v>56.152999999999999</v>
      </c>
      <c r="AJ7" s="216">
        <v>57.508000000000003</v>
      </c>
      <c r="AK7" s="216">
        <v>62.713999999999999</v>
      </c>
      <c r="AL7" s="216">
        <v>64.373999999999995</v>
      </c>
      <c r="AM7" s="216">
        <v>69.076999999999998</v>
      </c>
      <c r="AN7" s="216">
        <v>65.317999999999998</v>
      </c>
      <c r="AO7" s="216">
        <v>66.016999999999996</v>
      </c>
      <c r="AP7" s="216">
        <v>72.105999999999995</v>
      </c>
      <c r="AQ7" s="216">
        <v>76.974999999999994</v>
      </c>
      <c r="AR7" s="216">
        <v>74.405000000000001</v>
      </c>
      <c r="AS7" s="216">
        <v>74.254000000000005</v>
      </c>
      <c r="AT7" s="216">
        <v>72.528000000000006</v>
      </c>
      <c r="AU7" s="216">
        <v>78.891000000000005</v>
      </c>
      <c r="AV7" s="216">
        <v>81.031999999999996</v>
      </c>
      <c r="AW7" s="216">
        <v>64.748000000000005</v>
      </c>
      <c r="AX7" s="216">
        <v>57.362000000000002</v>
      </c>
      <c r="AY7" s="216">
        <v>59.41</v>
      </c>
      <c r="AZ7" s="216">
        <v>63.960999999999999</v>
      </c>
      <c r="BA7" s="216">
        <v>66.099999999999994</v>
      </c>
      <c r="BB7" s="327">
        <v>69</v>
      </c>
      <c r="BC7" s="327">
        <v>69</v>
      </c>
      <c r="BD7" s="327">
        <v>68</v>
      </c>
      <c r="BE7" s="327">
        <v>67</v>
      </c>
      <c r="BF7" s="327">
        <v>66</v>
      </c>
      <c r="BG7" s="327">
        <v>65</v>
      </c>
      <c r="BH7" s="327">
        <v>63</v>
      </c>
      <c r="BI7" s="327">
        <v>63</v>
      </c>
      <c r="BJ7" s="327">
        <v>62</v>
      </c>
      <c r="BK7" s="327">
        <v>62</v>
      </c>
      <c r="BL7" s="327">
        <v>62</v>
      </c>
      <c r="BM7" s="327">
        <v>62</v>
      </c>
      <c r="BN7" s="327">
        <v>62</v>
      </c>
      <c r="BO7" s="327">
        <v>62</v>
      </c>
      <c r="BP7" s="327">
        <v>62</v>
      </c>
      <c r="BQ7" s="327">
        <v>62</v>
      </c>
      <c r="BR7" s="327">
        <v>62</v>
      </c>
      <c r="BS7" s="327">
        <v>62</v>
      </c>
      <c r="BT7" s="327">
        <v>62</v>
      </c>
      <c r="BU7" s="327">
        <v>62</v>
      </c>
      <c r="BV7" s="327">
        <v>62</v>
      </c>
    </row>
    <row r="8" spans="1:74" ht="11.1" customHeight="1" x14ac:dyDescent="0.2">
      <c r="A8" s="52" t="s">
        <v>644</v>
      </c>
      <c r="B8" s="647" t="s">
        <v>1196</v>
      </c>
      <c r="C8" s="216">
        <v>44.74</v>
      </c>
      <c r="D8" s="216">
        <v>47.18</v>
      </c>
      <c r="E8" s="216">
        <v>47.22</v>
      </c>
      <c r="F8" s="216">
        <v>51.62</v>
      </c>
      <c r="G8" s="216">
        <v>57.51</v>
      </c>
      <c r="H8" s="216">
        <v>58.89</v>
      </c>
      <c r="I8" s="216">
        <v>52.42</v>
      </c>
      <c r="J8" s="216">
        <v>43.23</v>
      </c>
      <c r="K8" s="216">
        <v>41.12</v>
      </c>
      <c r="L8" s="216">
        <v>42.03</v>
      </c>
      <c r="M8" s="216">
        <v>39.049999999999997</v>
      </c>
      <c r="N8" s="216">
        <v>33.159999999999997</v>
      </c>
      <c r="O8" s="216">
        <v>27.48</v>
      </c>
      <c r="P8" s="216">
        <v>26.66</v>
      </c>
      <c r="Q8" s="216">
        <v>32.24</v>
      </c>
      <c r="R8" s="216">
        <v>35.9</v>
      </c>
      <c r="S8" s="216">
        <v>40.880000000000003</v>
      </c>
      <c r="T8" s="216">
        <v>44.13</v>
      </c>
      <c r="U8" s="216">
        <v>41.48</v>
      </c>
      <c r="V8" s="216">
        <v>41.21</v>
      </c>
      <c r="W8" s="216">
        <v>40.86</v>
      </c>
      <c r="X8" s="216">
        <v>44.76</v>
      </c>
      <c r="Y8" s="216">
        <v>41.8</v>
      </c>
      <c r="Z8" s="216">
        <v>46.72</v>
      </c>
      <c r="AA8" s="216">
        <v>48.12</v>
      </c>
      <c r="AB8" s="216">
        <v>49.38</v>
      </c>
      <c r="AC8" s="216">
        <v>46.53</v>
      </c>
      <c r="AD8" s="216">
        <v>47.47</v>
      </c>
      <c r="AE8" s="216">
        <v>47.21</v>
      </c>
      <c r="AF8" s="216">
        <v>44.03</v>
      </c>
      <c r="AG8" s="216">
        <v>44.76</v>
      </c>
      <c r="AH8" s="216">
        <v>47.62</v>
      </c>
      <c r="AI8" s="216">
        <v>50.46</v>
      </c>
      <c r="AJ8" s="216">
        <v>51.4</v>
      </c>
      <c r="AK8" s="216">
        <v>56.3</v>
      </c>
      <c r="AL8" s="216">
        <v>57.44</v>
      </c>
      <c r="AM8" s="216">
        <v>59.39</v>
      </c>
      <c r="AN8" s="216">
        <v>57.94</v>
      </c>
      <c r="AO8" s="216">
        <v>56.75</v>
      </c>
      <c r="AP8" s="216">
        <v>61.25</v>
      </c>
      <c r="AQ8" s="216">
        <v>66.08</v>
      </c>
      <c r="AR8" s="216">
        <v>66.849999999999994</v>
      </c>
      <c r="AS8" s="216">
        <v>66.77</v>
      </c>
      <c r="AT8" s="216">
        <v>65.48</v>
      </c>
      <c r="AU8" s="216">
        <v>66.42</v>
      </c>
      <c r="AV8" s="216">
        <v>67.739999999999995</v>
      </c>
      <c r="AW8" s="216">
        <v>54.4</v>
      </c>
      <c r="AX8" s="216">
        <v>42.8</v>
      </c>
      <c r="AY8" s="216">
        <v>49.19</v>
      </c>
      <c r="AZ8" s="216">
        <v>56.3</v>
      </c>
      <c r="BA8" s="216">
        <v>58.1</v>
      </c>
      <c r="BB8" s="327">
        <v>61.5</v>
      </c>
      <c r="BC8" s="327">
        <v>62.52</v>
      </c>
      <c r="BD8" s="327">
        <v>59.5</v>
      </c>
      <c r="BE8" s="327">
        <v>58.52</v>
      </c>
      <c r="BF8" s="327">
        <v>58.52</v>
      </c>
      <c r="BG8" s="327">
        <v>58.02</v>
      </c>
      <c r="BH8" s="327">
        <v>54.72</v>
      </c>
      <c r="BI8" s="327">
        <v>54.72</v>
      </c>
      <c r="BJ8" s="327">
        <v>53.72</v>
      </c>
      <c r="BK8" s="327">
        <v>52.56</v>
      </c>
      <c r="BL8" s="327">
        <v>52.56</v>
      </c>
      <c r="BM8" s="327">
        <v>52.56</v>
      </c>
      <c r="BN8" s="327">
        <v>52.56</v>
      </c>
      <c r="BO8" s="327">
        <v>52.56</v>
      </c>
      <c r="BP8" s="327">
        <v>52.56</v>
      </c>
      <c r="BQ8" s="327">
        <v>52.56</v>
      </c>
      <c r="BR8" s="327">
        <v>52.56</v>
      </c>
      <c r="BS8" s="327">
        <v>52.56</v>
      </c>
      <c r="BT8" s="327">
        <v>52.56</v>
      </c>
      <c r="BU8" s="327">
        <v>52.56</v>
      </c>
      <c r="BV8" s="327">
        <v>52.56</v>
      </c>
    </row>
    <row r="9" spans="1:74" ht="11.1" customHeight="1" x14ac:dyDescent="0.2">
      <c r="A9" s="52" t="s">
        <v>968</v>
      </c>
      <c r="B9" s="647" t="s">
        <v>1195</v>
      </c>
      <c r="C9" s="216">
        <v>47</v>
      </c>
      <c r="D9" s="216">
        <v>48.92</v>
      </c>
      <c r="E9" s="216">
        <v>47.99</v>
      </c>
      <c r="F9" s="216">
        <v>53.51</v>
      </c>
      <c r="G9" s="216">
        <v>58.65</v>
      </c>
      <c r="H9" s="216">
        <v>60.12</v>
      </c>
      <c r="I9" s="216">
        <v>53.4</v>
      </c>
      <c r="J9" s="216">
        <v>44.97</v>
      </c>
      <c r="K9" s="216">
        <v>44.38</v>
      </c>
      <c r="L9" s="216">
        <v>44.77</v>
      </c>
      <c r="M9" s="216">
        <v>41.43</v>
      </c>
      <c r="N9" s="216">
        <v>35.630000000000003</v>
      </c>
      <c r="O9" s="216">
        <v>29.99</v>
      </c>
      <c r="P9" s="216">
        <v>28.53</v>
      </c>
      <c r="Q9" s="216">
        <v>33.82</v>
      </c>
      <c r="R9" s="216">
        <v>37.71</v>
      </c>
      <c r="S9" s="216">
        <v>42.88</v>
      </c>
      <c r="T9" s="216">
        <v>45.96</v>
      </c>
      <c r="U9" s="216">
        <v>43.26</v>
      </c>
      <c r="V9" s="216">
        <v>42.7</v>
      </c>
      <c r="W9" s="216">
        <v>42.73</v>
      </c>
      <c r="X9" s="216">
        <v>46.85</v>
      </c>
      <c r="Y9" s="216">
        <v>44.06</v>
      </c>
      <c r="Z9" s="216">
        <v>48.66</v>
      </c>
      <c r="AA9" s="216">
        <v>49.99</v>
      </c>
      <c r="AB9" s="216">
        <v>51.24</v>
      </c>
      <c r="AC9" s="216">
        <v>48.65</v>
      </c>
      <c r="AD9" s="216">
        <v>49.47</v>
      </c>
      <c r="AE9" s="216">
        <v>48.47</v>
      </c>
      <c r="AF9" s="216">
        <v>45.25</v>
      </c>
      <c r="AG9" s="216">
        <v>46.27</v>
      </c>
      <c r="AH9" s="216">
        <v>48.22</v>
      </c>
      <c r="AI9" s="216">
        <v>50.78</v>
      </c>
      <c r="AJ9" s="216">
        <v>52.67</v>
      </c>
      <c r="AK9" s="216">
        <v>57.75</v>
      </c>
      <c r="AL9" s="216">
        <v>59.53</v>
      </c>
      <c r="AM9" s="216">
        <v>63.13</v>
      </c>
      <c r="AN9" s="216">
        <v>61.71</v>
      </c>
      <c r="AO9" s="216">
        <v>60.8</v>
      </c>
      <c r="AP9" s="216">
        <v>64.42</v>
      </c>
      <c r="AQ9" s="216">
        <v>69</v>
      </c>
      <c r="AR9" s="216">
        <v>68.31</v>
      </c>
      <c r="AS9" s="216">
        <v>70.28</v>
      </c>
      <c r="AT9" s="216">
        <v>67.680000000000007</v>
      </c>
      <c r="AU9" s="216">
        <v>69.150000000000006</v>
      </c>
      <c r="AV9" s="216">
        <v>70.97</v>
      </c>
      <c r="AW9" s="216">
        <v>59.01</v>
      </c>
      <c r="AX9" s="216">
        <v>48.83</v>
      </c>
      <c r="AY9" s="216">
        <v>51.88</v>
      </c>
      <c r="AZ9" s="216">
        <v>57.41</v>
      </c>
      <c r="BA9" s="216">
        <v>58.003</v>
      </c>
      <c r="BB9" s="327">
        <v>60.05</v>
      </c>
      <c r="BC9" s="327">
        <v>61.07</v>
      </c>
      <c r="BD9" s="327">
        <v>58.05</v>
      </c>
      <c r="BE9" s="327">
        <v>58.87</v>
      </c>
      <c r="BF9" s="327">
        <v>58.87</v>
      </c>
      <c r="BG9" s="327">
        <v>58.37</v>
      </c>
      <c r="BH9" s="327">
        <v>56.83</v>
      </c>
      <c r="BI9" s="327">
        <v>56.83</v>
      </c>
      <c r="BJ9" s="327">
        <v>55.83</v>
      </c>
      <c r="BK9" s="327">
        <v>55.36</v>
      </c>
      <c r="BL9" s="327">
        <v>55.36</v>
      </c>
      <c r="BM9" s="327">
        <v>55.36</v>
      </c>
      <c r="BN9" s="327">
        <v>55.36</v>
      </c>
      <c r="BO9" s="327">
        <v>55.36</v>
      </c>
      <c r="BP9" s="327">
        <v>55.36</v>
      </c>
      <c r="BQ9" s="327">
        <v>55.36</v>
      </c>
      <c r="BR9" s="327">
        <v>55.36</v>
      </c>
      <c r="BS9" s="327">
        <v>55.36</v>
      </c>
      <c r="BT9" s="327">
        <v>55.36</v>
      </c>
      <c r="BU9" s="327">
        <v>55.36</v>
      </c>
      <c r="BV9" s="327">
        <v>55.36</v>
      </c>
    </row>
    <row r="10" spans="1:74" ht="11.1" customHeight="1" x14ac:dyDescent="0.2">
      <c r="A10" s="49"/>
      <c r="B10" s="50" t="s">
        <v>1197</v>
      </c>
      <c r="C10" s="221"/>
      <c r="D10" s="221"/>
      <c r="E10" s="221"/>
      <c r="F10" s="221"/>
      <c r="G10" s="221"/>
      <c r="H10" s="221"/>
      <c r="I10" s="221"/>
      <c r="J10" s="221"/>
      <c r="K10" s="221"/>
      <c r="L10" s="221"/>
      <c r="M10" s="221"/>
      <c r="N10" s="221"/>
      <c r="O10" s="221"/>
      <c r="P10" s="221"/>
      <c r="Q10" s="221"/>
      <c r="R10" s="221"/>
      <c r="S10" s="221"/>
      <c r="T10" s="221"/>
      <c r="U10" s="221"/>
      <c r="V10" s="221"/>
      <c r="W10" s="221"/>
      <c r="X10" s="221"/>
      <c r="Y10" s="221"/>
      <c r="Z10" s="221"/>
      <c r="AA10" s="221"/>
      <c r="AB10" s="221"/>
      <c r="AC10" s="221"/>
      <c r="AD10" s="221"/>
      <c r="AE10" s="221"/>
      <c r="AF10" s="221"/>
      <c r="AG10" s="221"/>
      <c r="AH10" s="221"/>
      <c r="AI10" s="221"/>
      <c r="AJ10" s="221"/>
      <c r="AK10" s="221"/>
      <c r="AL10" s="221"/>
      <c r="AM10" s="221"/>
      <c r="AN10" s="221"/>
      <c r="AO10" s="221"/>
      <c r="AP10" s="221"/>
      <c r="AQ10" s="221"/>
      <c r="AR10" s="221"/>
      <c r="AS10" s="221"/>
      <c r="AT10" s="221"/>
      <c r="AU10" s="221"/>
      <c r="AV10" s="221"/>
      <c r="AW10" s="221"/>
      <c r="AX10" s="221"/>
      <c r="AY10" s="221"/>
      <c r="AZ10" s="221"/>
      <c r="BA10" s="221"/>
      <c r="BB10" s="412"/>
      <c r="BC10" s="412"/>
      <c r="BD10" s="412"/>
      <c r="BE10" s="412"/>
      <c r="BF10" s="412"/>
      <c r="BG10" s="412"/>
      <c r="BH10" s="412"/>
      <c r="BI10" s="412"/>
      <c r="BJ10" s="412"/>
      <c r="BK10" s="412"/>
      <c r="BL10" s="412"/>
      <c r="BM10" s="412"/>
      <c r="BN10" s="412"/>
      <c r="BO10" s="412"/>
      <c r="BP10" s="412"/>
      <c r="BQ10" s="412"/>
      <c r="BR10" s="412"/>
      <c r="BS10" s="412"/>
      <c r="BT10" s="412"/>
      <c r="BU10" s="412"/>
      <c r="BV10" s="412"/>
    </row>
    <row r="11" spans="1:74" ht="11.1" customHeight="1" x14ac:dyDescent="0.2">
      <c r="A11" s="49"/>
      <c r="B11" s="50" t="s">
        <v>672</v>
      </c>
      <c r="C11" s="221"/>
      <c r="D11" s="221"/>
      <c r="E11" s="221"/>
      <c r="F11" s="221"/>
      <c r="G11" s="221"/>
      <c r="H11" s="221"/>
      <c r="I11" s="221"/>
      <c r="J11" s="221"/>
      <c r="K11" s="221"/>
      <c r="L11" s="221"/>
      <c r="M11" s="221"/>
      <c r="N11" s="221"/>
      <c r="O11" s="221"/>
      <c r="P11" s="221"/>
      <c r="Q11" s="221"/>
      <c r="R11" s="221"/>
      <c r="S11" s="221"/>
      <c r="T11" s="221"/>
      <c r="U11" s="221"/>
      <c r="V11" s="221"/>
      <c r="W11" s="221"/>
      <c r="X11" s="221"/>
      <c r="Y11" s="221"/>
      <c r="Z11" s="221"/>
      <c r="AA11" s="221"/>
      <c r="AB11" s="221"/>
      <c r="AC11" s="221"/>
      <c r="AD11" s="221"/>
      <c r="AE11" s="221"/>
      <c r="AF11" s="221"/>
      <c r="AG11" s="221"/>
      <c r="AH11" s="221"/>
      <c r="AI11" s="221"/>
      <c r="AJ11" s="221"/>
      <c r="AK11" s="221"/>
      <c r="AL11" s="221"/>
      <c r="AM11" s="221"/>
      <c r="AN11" s="221"/>
      <c r="AO11" s="221"/>
      <c r="AP11" s="221"/>
      <c r="AQ11" s="221"/>
      <c r="AR11" s="221"/>
      <c r="AS11" s="221"/>
      <c r="AT11" s="221"/>
      <c r="AU11" s="221"/>
      <c r="AV11" s="221"/>
      <c r="AW11" s="221"/>
      <c r="AX11" s="221"/>
      <c r="AY11" s="221"/>
      <c r="AZ11" s="221"/>
      <c r="BA11" s="221"/>
      <c r="BB11" s="412"/>
      <c r="BC11" s="412"/>
      <c r="BD11" s="412"/>
      <c r="BE11" s="412"/>
      <c r="BF11" s="412"/>
      <c r="BG11" s="412"/>
      <c r="BH11" s="412"/>
      <c r="BI11" s="412"/>
      <c r="BJ11" s="412"/>
      <c r="BK11" s="412"/>
      <c r="BL11" s="412"/>
      <c r="BM11" s="412"/>
      <c r="BN11" s="412"/>
      <c r="BO11" s="412"/>
      <c r="BP11" s="412"/>
      <c r="BQ11" s="412"/>
      <c r="BR11" s="412"/>
      <c r="BS11" s="412"/>
      <c r="BT11" s="412"/>
      <c r="BU11" s="412"/>
      <c r="BV11" s="412"/>
    </row>
    <row r="12" spans="1:74" ht="11.1" customHeight="1" x14ac:dyDescent="0.2">
      <c r="A12" s="52" t="s">
        <v>953</v>
      </c>
      <c r="B12" s="151" t="s">
        <v>673</v>
      </c>
      <c r="C12" s="240">
        <v>136.6</v>
      </c>
      <c r="D12" s="240">
        <v>163.69999999999999</v>
      </c>
      <c r="E12" s="240">
        <v>177</v>
      </c>
      <c r="F12" s="240">
        <v>183.5</v>
      </c>
      <c r="G12" s="240">
        <v>208</v>
      </c>
      <c r="H12" s="240">
        <v>212.1</v>
      </c>
      <c r="I12" s="240">
        <v>207.2</v>
      </c>
      <c r="J12" s="240">
        <v>183.8</v>
      </c>
      <c r="K12" s="240">
        <v>160.9</v>
      </c>
      <c r="L12" s="240">
        <v>155.80000000000001</v>
      </c>
      <c r="M12" s="240">
        <v>142.6</v>
      </c>
      <c r="N12" s="240">
        <v>135.6</v>
      </c>
      <c r="O12" s="240">
        <v>118.7</v>
      </c>
      <c r="P12" s="240">
        <v>104.6</v>
      </c>
      <c r="Q12" s="240">
        <v>133.5</v>
      </c>
      <c r="R12" s="240">
        <v>147.6</v>
      </c>
      <c r="S12" s="240">
        <v>161.30000000000001</v>
      </c>
      <c r="T12" s="240">
        <v>164.3</v>
      </c>
      <c r="U12" s="240">
        <v>149</v>
      </c>
      <c r="V12" s="240">
        <v>150.80000000000001</v>
      </c>
      <c r="W12" s="240">
        <v>151.4</v>
      </c>
      <c r="X12" s="240">
        <v>156.80000000000001</v>
      </c>
      <c r="Y12" s="240">
        <v>142.69999999999999</v>
      </c>
      <c r="Z12" s="240">
        <v>158.5</v>
      </c>
      <c r="AA12" s="240">
        <v>162.69999999999999</v>
      </c>
      <c r="AB12" s="240">
        <v>162.5</v>
      </c>
      <c r="AC12" s="240">
        <v>163.4</v>
      </c>
      <c r="AD12" s="240">
        <v>172.3</v>
      </c>
      <c r="AE12" s="240">
        <v>166.8</v>
      </c>
      <c r="AF12" s="240">
        <v>157.4</v>
      </c>
      <c r="AG12" s="240">
        <v>162.1</v>
      </c>
      <c r="AH12" s="240">
        <v>171.1</v>
      </c>
      <c r="AI12" s="240">
        <v>182.6</v>
      </c>
      <c r="AJ12" s="240">
        <v>173</v>
      </c>
      <c r="AK12" s="240">
        <v>180.6</v>
      </c>
      <c r="AL12" s="240">
        <v>172</v>
      </c>
      <c r="AM12" s="240">
        <v>184.9</v>
      </c>
      <c r="AN12" s="240">
        <v>182.3</v>
      </c>
      <c r="AO12" s="240">
        <v>188.9</v>
      </c>
      <c r="AP12" s="240">
        <v>205.4</v>
      </c>
      <c r="AQ12" s="240">
        <v>220.5</v>
      </c>
      <c r="AR12" s="240">
        <v>213.5</v>
      </c>
      <c r="AS12" s="240">
        <v>214.8</v>
      </c>
      <c r="AT12" s="240">
        <v>211.8</v>
      </c>
      <c r="AU12" s="240">
        <v>213.6</v>
      </c>
      <c r="AV12" s="240">
        <v>209</v>
      </c>
      <c r="AW12" s="240">
        <v>173.2</v>
      </c>
      <c r="AX12" s="240">
        <v>151.4</v>
      </c>
      <c r="AY12" s="240">
        <v>148.30000000000001</v>
      </c>
      <c r="AZ12" s="240">
        <v>164.10839999999999</v>
      </c>
      <c r="BA12" s="240">
        <v>191.70859999999999</v>
      </c>
      <c r="BB12" s="333">
        <v>205.83189999999999</v>
      </c>
      <c r="BC12" s="333">
        <v>206.33609999999999</v>
      </c>
      <c r="BD12" s="333">
        <v>206.24850000000001</v>
      </c>
      <c r="BE12" s="333">
        <v>203.30539999999999</v>
      </c>
      <c r="BF12" s="333">
        <v>197.6611</v>
      </c>
      <c r="BG12" s="333">
        <v>187.98050000000001</v>
      </c>
      <c r="BH12" s="333">
        <v>179.65020000000001</v>
      </c>
      <c r="BI12" s="333">
        <v>177.3109</v>
      </c>
      <c r="BJ12" s="333">
        <v>163.2818</v>
      </c>
      <c r="BK12" s="333">
        <v>166.21420000000001</v>
      </c>
      <c r="BL12" s="333">
        <v>180.30009999999999</v>
      </c>
      <c r="BM12" s="333">
        <v>187.87790000000001</v>
      </c>
      <c r="BN12" s="333">
        <v>188.43610000000001</v>
      </c>
      <c r="BO12" s="333">
        <v>190.81899999999999</v>
      </c>
      <c r="BP12" s="333">
        <v>192.25970000000001</v>
      </c>
      <c r="BQ12" s="333">
        <v>191.42019999999999</v>
      </c>
      <c r="BR12" s="333">
        <v>184.68289999999999</v>
      </c>
      <c r="BS12" s="333">
        <v>179.40639999999999</v>
      </c>
      <c r="BT12" s="333">
        <v>174.5643</v>
      </c>
      <c r="BU12" s="333">
        <v>167.61150000000001</v>
      </c>
      <c r="BV12" s="333">
        <v>166.77250000000001</v>
      </c>
    </row>
    <row r="13" spans="1:74" ht="11.1" customHeight="1" x14ac:dyDescent="0.2">
      <c r="A13" s="49" t="s">
        <v>969</v>
      </c>
      <c r="B13" s="151" t="s">
        <v>681</v>
      </c>
      <c r="C13" s="240">
        <v>161.6</v>
      </c>
      <c r="D13" s="240">
        <v>186.1</v>
      </c>
      <c r="E13" s="240">
        <v>181.5</v>
      </c>
      <c r="F13" s="240">
        <v>180.5</v>
      </c>
      <c r="G13" s="240">
        <v>197.3</v>
      </c>
      <c r="H13" s="240">
        <v>188.1</v>
      </c>
      <c r="I13" s="240">
        <v>172.9</v>
      </c>
      <c r="J13" s="240">
        <v>156.19999999999999</v>
      </c>
      <c r="K13" s="240">
        <v>155.1</v>
      </c>
      <c r="L13" s="240">
        <v>157.19999999999999</v>
      </c>
      <c r="M13" s="240">
        <v>145.6</v>
      </c>
      <c r="N13" s="240">
        <v>117.6</v>
      </c>
      <c r="O13" s="240">
        <v>101.5</v>
      </c>
      <c r="P13" s="240">
        <v>104.3</v>
      </c>
      <c r="Q13" s="240">
        <v>118.9</v>
      </c>
      <c r="R13" s="240">
        <v>125.1</v>
      </c>
      <c r="S13" s="240">
        <v>143.19999999999999</v>
      </c>
      <c r="T13" s="240">
        <v>153.1</v>
      </c>
      <c r="U13" s="240">
        <v>142.6</v>
      </c>
      <c r="V13" s="240">
        <v>144</v>
      </c>
      <c r="W13" s="240">
        <v>147.1</v>
      </c>
      <c r="X13" s="240">
        <v>159.19999999999999</v>
      </c>
      <c r="Y13" s="240">
        <v>146.9</v>
      </c>
      <c r="Z13" s="240">
        <v>160.6</v>
      </c>
      <c r="AA13" s="240">
        <v>163.6</v>
      </c>
      <c r="AB13" s="240">
        <v>164.1</v>
      </c>
      <c r="AC13" s="240">
        <v>158.1</v>
      </c>
      <c r="AD13" s="240">
        <v>162.69999999999999</v>
      </c>
      <c r="AE13" s="240">
        <v>155.19999999999999</v>
      </c>
      <c r="AF13" s="240">
        <v>146.5</v>
      </c>
      <c r="AG13" s="240">
        <v>153.30000000000001</v>
      </c>
      <c r="AH13" s="240">
        <v>168.1</v>
      </c>
      <c r="AI13" s="240">
        <v>184.7</v>
      </c>
      <c r="AJ13" s="240">
        <v>185.2</v>
      </c>
      <c r="AK13" s="240">
        <v>193.6</v>
      </c>
      <c r="AL13" s="240">
        <v>191.8</v>
      </c>
      <c r="AM13" s="240">
        <v>204.2</v>
      </c>
      <c r="AN13" s="240">
        <v>197.2</v>
      </c>
      <c r="AO13" s="240">
        <v>195.2</v>
      </c>
      <c r="AP13" s="240">
        <v>209.9</v>
      </c>
      <c r="AQ13" s="240">
        <v>225.8</v>
      </c>
      <c r="AR13" s="240">
        <v>220.3</v>
      </c>
      <c r="AS13" s="240">
        <v>219.2</v>
      </c>
      <c r="AT13" s="240">
        <v>220.3</v>
      </c>
      <c r="AU13" s="240">
        <v>228.2</v>
      </c>
      <c r="AV13" s="240">
        <v>237.9</v>
      </c>
      <c r="AW13" s="240">
        <v>213</v>
      </c>
      <c r="AX13" s="240">
        <v>179.4</v>
      </c>
      <c r="AY13" s="240">
        <v>178.9</v>
      </c>
      <c r="AZ13" s="240">
        <v>191.51580000000001</v>
      </c>
      <c r="BA13" s="240">
        <v>200.28540000000001</v>
      </c>
      <c r="BB13" s="333">
        <v>208.3151</v>
      </c>
      <c r="BC13" s="333">
        <v>208.38290000000001</v>
      </c>
      <c r="BD13" s="333">
        <v>206.69579999999999</v>
      </c>
      <c r="BE13" s="333">
        <v>208.88470000000001</v>
      </c>
      <c r="BF13" s="333">
        <v>208.9153</v>
      </c>
      <c r="BG13" s="333">
        <v>206.8159</v>
      </c>
      <c r="BH13" s="333">
        <v>205.39660000000001</v>
      </c>
      <c r="BI13" s="333">
        <v>207.51939999999999</v>
      </c>
      <c r="BJ13" s="333">
        <v>205.0335</v>
      </c>
      <c r="BK13" s="333">
        <v>205.82300000000001</v>
      </c>
      <c r="BL13" s="333">
        <v>208.7474</v>
      </c>
      <c r="BM13" s="333">
        <v>213.91220000000001</v>
      </c>
      <c r="BN13" s="333">
        <v>215.44110000000001</v>
      </c>
      <c r="BO13" s="333">
        <v>216.21379999999999</v>
      </c>
      <c r="BP13" s="333">
        <v>213.5163</v>
      </c>
      <c r="BQ13" s="333">
        <v>213.3073</v>
      </c>
      <c r="BR13" s="333">
        <v>214.5855</v>
      </c>
      <c r="BS13" s="333">
        <v>215.81370000000001</v>
      </c>
      <c r="BT13" s="333">
        <v>215.7801</v>
      </c>
      <c r="BU13" s="333">
        <v>215.19309999999999</v>
      </c>
      <c r="BV13" s="333">
        <v>211.6234</v>
      </c>
    </row>
    <row r="14" spans="1:74" ht="11.1" customHeight="1" x14ac:dyDescent="0.2">
      <c r="A14" s="52" t="s">
        <v>648</v>
      </c>
      <c r="B14" s="151" t="s">
        <v>674</v>
      </c>
      <c r="C14" s="240">
        <v>166.9</v>
      </c>
      <c r="D14" s="240">
        <v>185</v>
      </c>
      <c r="E14" s="240">
        <v>184.7</v>
      </c>
      <c r="F14" s="240">
        <v>174</v>
      </c>
      <c r="G14" s="240">
        <v>185.2</v>
      </c>
      <c r="H14" s="240">
        <v>181.3</v>
      </c>
      <c r="I14" s="240">
        <v>165.4</v>
      </c>
      <c r="J14" s="240">
        <v>146.1</v>
      </c>
      <c r="K14" s="240">
        <v>143.80000000000001</v>
      </c>
      <c r="L14" s="240">
        <v>141.1</v>
      </c>
      <c r="M14" s="240">
        <v>135.6</v>
      </c>
      <c r="N14" s="240">
        <v>112.6</v>
      </c>
      <c r="O14" s="240">
        <v>97.6</v>
      </c>
      <c r="P14" s="240">
        <v>94.8</v>
      </c>
      <c r="Q14" s="240">
        <v>107</v>
      </c>
      <c r="R14" s="240">
        <v>111.3</v>
      </c>
      <c r="S14" s="240">
        <v>129.1</v>
      </c>
      <c r="T14" s="240">
        <v>140.4</v>
      </c>
      <c r="U14" s="240">
        <v>130.5</v>
      </c>
      <c r="V14" s="240">
        <v>130.69999999999999</v>
      </c>
      <c r="W14" s="240">
        <v>134.1</v>
      </c>
      <c r="X14" s="240">
        <v>144.30000000000001</v>
      </c>
      <c r="Y14" s="240">
        <v>138.6</v>
      </c>
      <c r="Z14" s="240">
        <v>150.69999999999999</v>
      </c>
      <c r="AA14" s="240">
        <v>156</v>
      </c>
      <c r="AB14" s="240">
        <v>155.30000000000001</v>
      </c>
      <c r="AC14" s="240">
        <v>149.5</v>
      </c>
      <c r="AD14" s="240">
        <v>149.9</v>
      </c>
      <c r="AE14" s="240">
        <v>144.69999999999999</v>
      </c>
      <c r="AF14" s="240">
        <v>137.5</v>
      </c>
      <c r="AG14" s="240">
        <v>139.19999999999999</v>
      </c>
      <c r="AH14" s="240">
        <v>152.19999999999999</v>
      </c>
      <c r="AI14" s="240">
        <v>166.8</v>
      </c>
      <c r="AJ14" s="240">
        <v>169.5</v>
      </c>
      <c r="AK14" s="240">
        <v>178.1</v>
      </c>
      <c r="AL14" s="240">
        <v>184.1</v>
      </c>
      <c r="AM14" s="240">
        <v>199</v>
      </c>
      <c r="AN14" s="240">
        <v>188.9</v>
      </c>
      <c r="AO14" s="240">
        <v>184.8</v>
      </c>
      <c r="AP14" s="240">
        <v>198.2</v>
      </c>
      <c r="AQ14" s="240">
        <v>214.3</v>
      </c>
      <c r="AR14" s="240">
        <v>208.9</v>
      </c>
      <c r="AS14" s="240">
        <v>207.9</v>
      </c>
      <c r="AT14" s="240">
        <v>211.4</v>
      </c>
      <c r="AU14" s="240">
        <v>221.4</v>
      </c>
      <c r="AV14" s="240">
        <v>228.1</v>
      </c>
      <c r="AW14" s="240">
        <v>209.8</v>
      </c>
      <c r="AX14" s="240">
        <v>179.6</v>
      </c>
      <c r="AY14" s="240">
        <v>181.3</v>
      </c>
      <c r="AZ14" s="240">
        <v>188.2653</v>
      </c>
      <c r="BA14" s="240">
        <v>197.90559999999999</v>
      </c>
      <c r="BB14" s="333">
        <v>195.3056</v>
      </c>
      <c r="BC14" s="333">
        <v>196.7029</v>
      </c>
      <c r="BD14" s="333">
        <v>198.27430000000001</v>
      </c>
      <c r="BE14" s="333">
        <v>200.01750000000001</v>
      </c>
      <c r="BF14" s="333">
        <v>199.09780000000001</v>
      </c>
      <c r="BG14" s="333">
        <v>197.80199999999999</v>
      </c>
      <c r="BH14" s="333">
        <v>194.5889</v>
      </c>
      <c r="BI14" s="333">
        <v>199.5814</v>
      </c>
      <c r="BJ14" s="333">
        <v>200.4804</v>
      </c>
      <c r="BK14" s="333">
        <v>205.72499999999999</v>
      </c>
      <c r="BL14" s="333">
        <v>205.32</v>
      </c>
      <c r="BM14" s="333">
        <v>204.7655</v>
      </c>
      <c r="BN14" s="333">
        <v>203.23589999999999</v>
      </c>
      <c r="BO14" s="333">
        <v>204.8708</v>
      </c>
      <c r="BP14" s="333">
        <v>205.32749999999999</v>
      </c>
      <c r="BQ14" s="333">
        <v>204.73840000000001</v>
      </c>
      <c r="BR14" s="333">
        <v>204.73689999999999</v>
      </c>
      <c r="BS14" s="333">
        <v>206.37819999999999</v>
      </c>
      <c r="BT14" s="333">
        <v>204.5652</v>
      </c>
      <c r="BU14" s="333">
        <v>207.25960000000001</v>
      </c>
      <c r="BV14" s="333">
        <v>207.0831</v>
      </c>
    </row>
    <row r="15" spans="1:74" ht="11.1" customHeight="1" x14ac:dyDescent="0.2">
      <c r="A15" s="49"/>
      <c r="B15" s="50" t="s">
        <v>13</v>
      </c>
      <c r="C15" s="221"/>
      <c r="D15" s="221"/>
      <c r="E15" s="221"/>
      <c r="F15" s="221"/>
      <c r="G15" s="221"/>
      <c r="H15" s="221"/>
      <c r="I15" s="221"/>
      <c r="J15" s="221"/>
      <c r="K15" s="221"/>
      <c r="L15" s="221"/>
      <c r="M15" s="221"/>
      <c r="N15" s="221"/>
      <c r="O15" s="221"/>
      <c r="P15" s="221"/>
      <c r="Q15" s="221"/>
      <c r="R15" s="221"/>
      <c r="S15" s="221"/>
      <c r="T15" s="221"/>
      <c r="U15" s="221"/>
      <c r="V15" s="221"/>
      <c r="W15" s="221"/>
      <c r="X15" s="221"/>
      <c r="Y15" s="221"/>
      <c r="Z15" s="221"/>
      <c r="AA15" s="221"/>
      <c r="AB15" s="221"/>
      <c r="AC15" s="221"/>
      <c r="AD15" s="221"/>
      <c r="AE15" s="221"/>
      <c r="AF15" s="221"/>
      <c r="AG15" s="221"/>
      <c r="AH15" s="221"/>
      <c r="AI15" s="221"/>
      <c r="AJ15" s="221"/>
      <c r="AK15" s="221"/>
      <c r="AL15" s="221"/>
      <c r="AM15" s="221"/>
      <c r="AN15" s="221"/>
      <c r="AO15" s="221"/>
      <c r="AP15" s="221"/>
      <c r="AQ15" s="221"/>
      <c r="AR15" s="221"/>
      <c r="AS15" s="221"/>
      <c r="AT15" s="221"/>
      <c r="AU15" s="221"/>
      <c r="AV15" s="221"/>
      <c r="AW15" s="221"/>
      <c r="AX15" s="221"/>
      <c r="AY15" s="221"/>
      <c r="AZ15" s="221"/>
      <c r="BA15" s="221"/>
      <c r="BB15" s="412"/>
      <c r="BC15" s="412"/>
      <c r="BD15" s="412"/>
      <c r="BE15" s="412"/>
      <c r="BF15" s="412"/>
      <c r="BG15" s="412"/>
      <c r="BH15" s="412"/>
      <c r="BI15" s="412"/>
      <c r="BJ15" s="412"/>
      <c r="BK15" s="412"/>
      <c r="BL15" s="412"/>
      <c r="BM15" s="412"/>
      <c r="BN15" s="412"/>
      <c r="BO15" s="412"/>
      <c r="BP15" s="412"/>
      <c r="BQ15" s="412"/>
      <c r="BR15" s="412"/>
      <c r="BS15" s="412"/>
      <c r="BT15" s="412"/>
      <c r="BU15" s="412"/>
      <c r="BV15" s="412"/>
    </row>
    <row r="16" spans="1:74" ht="11.1" customHeight="1" x14ac:dyDescent="0.2">
      <c r="A16" s="52" t="s">
        <v>970</v>
      </c>
      <c r="B16" s="151" t="s">
        <v>509</v>
      </c>
      <c r="C16" s="240">
        <v>163.30000000000001</v>
      </c>
      <c r="D16" s="240">
        <v>174.7</v>
      </c>
      <c r="E16" s="240">
        <v>176.6</v>
      </c>
      <c r="F16" s="240">
        <v>173.9</v>
      </c>
      <c r="G16" s="240">
        <v>197.9</v>
      </c>
      <c r="H16" s="240">
        <v>185.5</v>
      </c>
      <c r="I16" s="240">
        <v>169.4</v>
      </c>
      <c r="J16" s="240">
        <v>151.6</v>
      </c>
      <c r="K16" s="240">
        <v>146.5</v>
      </c>
      <c r="L16" s="240">
        <v>147.30000000000001</v>
      </c>
      <c r="M16" s="240">
        <v>142.4</v>
      </c>
      <c r="N16" s="240">
        <v>123.2</v>
      </c>
      <c r="O16" s="240">
        <v>103.8</v>
      </c>
      <c r="P16" s="240">
        <v>103.2</v>
      </c>
      <c r="Q16" s="240">
        <v>113.3</v>
      </c>
      <c r="R16" s="240">
        <v>118.7</v>
      </c>
      <c r="S16" s="240">
        <v>134.19999999999999</v>
      </c>
      <c r="T16" s="240">
        <v>146.4</v>
      </c>
      <c r="U16" s="240">
        <v>139.30000000000001</v>
      </c>
      <c r="V16" s="240">
        <v>133</v>
      </c>
      <c r="W16" s="240">
        <v>139.4</v>
      </c>
      <c r="X16" s="240">
        <v>150.6</v>
      </c>
      <c r="Y16" s="240">
        <v>142.6</v>
      </c>
      <c r="Z16" s="240">
        <v>153.9</v>
      </c>
      <c r="AA16" s="240">
        <v>158.4</v>
      </c>
      <c r="AB16" s="240">
        <v>161.5</v>
      </c>
      <c r="AC16" s="240">
        <v>155.4</v>
      </c>
      <c r="AD16" s="240">
        <v>159.5</v>
      </c>
      <c r="AE16" s="240">
        <v>149.19999999999999</v>
      </c>
      <c r="AF16" s="240">
        <v>143.4</v>
      </c>
      <c r="AG16" s="240">
        <v>147.80000000000001</v>
      </c>
      <c r="AH16" s="240">
        <v>161.30000000000001</v>
      </c>
      <c r="AI16" s="240">
        <v>179.5</v>
      </c>
      <c r="AJ16" s="240">
        <v>174.3</v>
      </c>
      <c r="AK16" s="240">
        <v>183.1</v>
      </c>
      <c r="AL16" s="240">
        <v>186.9</v>
      </c>
      <c r="AM16" s="240">
        <v>201.2</v>
      </c>
      <c r="AN16" s="240">
        <v>197</v>
      </c>
      <c r="AO16" s="240">
        <v>192.4</v>
      </c>
      <c r="AP16" s="240">
        <v>208</v>
      </c>
      <c r="AQ16" s="240">
        <v>222.1</v>
      </c>
      <c r="AR16" s="240">
        <v>219.6</v>
      </c>
      <c r="AS16" s="240">
        <v>217.6</v>
      </c>
      <c r="AT16" s="240">
        <v>218.3</v>
      </c>
      <c r="AU16" s="240">
        <v>225.7</v>
      </c>
      <c r="AV16" s="240">
        <v>234.9</v>
      </c>
      <c r="AW16" s="240">
        <v>216.2</v>
      </c>
      <c r="AX16" s="240">
        <v>185.2</v>
      </c>
      <c r="AY16" s="240">
        <v>182.7</v>
      </c>
      <c r="AZ16" s="240">
        <v>188.50810000000001</v>
      </c>
      <c r="BA16" s="240">
        <v>196.05860000000001</v>
      </c>
      <c r="BB16" s="333">
        <v>203.36070000000001</v>
      </c>
      <c r="BC16" s="333">
        <v>204.04519999999999</v>
      </c>
      <c r="BD16" s="333">
        <v>204.74870000000001</v>
      </c>
      <c r="BE16" s="333">
        <v>206.57339999999999</v>
      </c>
      <c r="BF16" s="333">
        <v>206.12639999999999</v>
      </c>
      <c r="BG16" s="333">
        <v>204.22110000000001</v>
      </c>
      <c r="BH16" s="333">
        <v>200.66829999999999</v>
      </c>
      <c r="BI16" s="333">
        <v>204.37440000000001</v>
      </c>
      <c r="BJ16" s="333">
        <v>203.68029999999999</v>
      </c>
      <c r="BK16" s="333">
        <v>206.52969999999999</v>
      </c>
      <c r="BL16" s="333">
        <v>205.43270000000001</v>
      </c>
      <c r="BM16" s="333">
        <v>209.9502</v>
      </c>
      <c r="BN16" s="333">
        <v>211.05930000000001</v>
      </c>
      <c r="BO16" s="333">
        <v>212.0729</v>
      </c>
      <c r="BP16" s="333">
        <v>210.67750000000001</v>
      </c>
      <c r="BQ16" s="333">
        <v>210.2363</v>
      </c>
      <c r="BR16" s="333">
        <v>210.70779999999999</v>
      </c>
      <c r="BS16" s="333">
        <v>211.94040000000001</v>
      </c>
      <c r="BT16" s="333">
        <v>209.6977</v>
      </c>
      <c r="BU16" s="333">
        <v>210.93600000000001</v>
      </c>
      <c r="BV16" s="333">
        <v>208.934</v>
      </c>
    </row>
    <row r="17" spans="1:74" ht="11.1" customHeight="1" x14ac:dyDescent="0.2">
      <c r="A17" s="52" t="s">
        <v>649</v>
      </c>
      <c r="B17" s="151" t="s">
        <v>117</v>
      </c>
      <c r="C17" s="240">
        <v>126.4</v>
      </c>
      <c r="D17" s="240">
        <v>137.6</v>
      </c>
      <c r="E17" s="240">
        <v>146.5</v>
      </c>
      <c r="F17" s="240">
        <v>151.6</v>
      </c>
      <c r="G17" s="240">
        <v>154.30000000000001</v>
      </c>
      <c r="H17" s="240">
        <v>154.9</v>
      </c>
      <c r="I17" s="240">
        <v>136.30000000000001</v>
      </c>
      <c r="J17" s="240">
        <v>120.7</v>
      </c>
      <c r="K17" s="240">
        <v>110.7</v>
      </c>
      <c r="L17" s="240">
        <v>109.4</v>
      </c>
      <c r="M17" s="240">
        <v>104.3</v>
      </c>
      <c r="N17" s="240">
        <v>91.9</v>
      </c>
      <c r="O17" s="240">
        <v>71</v>
      </c>
      <c r="P17" s="240">
        <v>63.2</v>
      </c>
      <c r="Q17" s="240">
        <v>69.3</v>
      </c>
      <c r="R17" s="240">
        <v>78.2</v>
      </c>
      <c r="S17" s="240">
        <v>92.2</v>
      </c>
      <c r="T17" s="240">
        <v>98.3</v>
      </c>
      <c r="U17" s="240">
        <v>103</v>
      </c>
      <c r="V17" s="240">
        <v>99</v>
      </c>
      <c r="W17" s="240">
        <v>107.6</v>
      </c>
      <c r="X17" s="240">
        <v>111.5</v>
      </c>
      <c r="Y17" s="240">
        <v>110.6</v>
      </c>
      <c r="Z17" s="240">
        <v>123</v>
      </c>
      <c r="AA17" s="240">
        <v>130.9</v>
      </c>
      <c r="AB17" s="240">
        <v>129.1</v>
      </c>
      <c r="AC17" s="240">
        <v>123.9</v>
      </c>
      <c r="AD17" s="240">
        <v>120.1</v>
      </c>
      <c r="AE17" s="240">
        <v>121.3</v>
      </c>
      <c r="AF17" s="240">
        <v>119.5</v>
      </c>
      <c r="AG17" s="240">
        <v>121.1</v>
      </c>
      <c r="AH17" s="240">
        <v>120.4</v>
      </c>
      <c r="AI17" s="240">
        <v>131.4</v>
      </c>
      <c r="AJ17" s="240">
        <v>130.4</v>
      </c>
      <c r="AK17" s="240">
        <v>141.30000000000001</v>
      </c>
      <c r="AL17" s="240">
        <v>148.4</v>
      </c>
      <c r="AM17" s="240">
        <v>150.69999999999999</v>
      </c>
      <c r="AN17" s="240">
        <v>149</v>
      </c>
      <c r="AO17" s="240">
        <v>145.19999999999999</v>
      </c>
      <c r="AP17" s="240">
        <v>150.4</v>
      </c>
      <c r="AQ17" s="240">
        <v>166.7</v>
      </c>
      <c r="AR17" s="240">
        <v>173.1</v>
      </c>
      <c r="AS17" s="240">
        <v>176.7</v>
      </c>
      <c r="AT17" s="240">
        <v>176.4</v>
      </c>
      <c r="AU17" s="240">
        <v>176.1</v>
      </c>
      <c r="AV17" s="240">
        <v>187.5</v>
      </c>
      <c r="AW17" s="240">
        <v>182.7</v>
      </c>
      <c r="AX17" s="240">
        <v>160.80000000000001</v>
      </c>
      <c r="AY17" s="240">
        <v>147.19999999999999</v>
      </c>
      <c r="AZ17" s="240">
        <v>141.62700000000001</v>
      </c>
      <c r="BA17" s="240">
        <v>141.67789999999999</v>
      </c>
      <c r="BB17" s="333">
        <v>142.661</v>
      </c>
      <c r="BC17" s="333">
        <v>147.21969999999999</v>
      </c>
      <c r="BD17" s="333">
        <v>145.18520000000001</v>
      </c>
      <c r="BE17" s="333">
        <v>143.2277</v>
      </c>
      <c r="BF17" s="333">
        <v>146.86619999999999</v>
      </c>
      <c r="BG17" s="333">
        <v>144.78790000000001</v>
      </c>
      <c r="BH17" s="333">
        <v>131.91460000000001</v>
      </c>
      <c r="BI17" s="333">
        <v>128.56059999999999</v>
      </c>
      <c r="BJ17" s="333">
        <v>121.979</v>
      </c>
      <c r="BK17" s="333">
        <v>113.0462</v>
      </c>
      <c r="BL17" s="333">
        <v>111.53789999999999</v>
      </c>
      <c r="BM17" s="333">
        <v>113.1824</v>
      </c>
      <c r="BN17" s="333">
        <v>110.8004</v>
      </c>
      <c r="BO17" s="333">
        <v>108.48220000000001</v>
      </c>
      <c r="BP17" s="333">
        <v>109.8646</v>
      </c>
      <c r="BQ17" s="333">
        <v>110.8921</v>
      </c>
      <c r="BR17" s="333">
        <v>109.3905</v>
      </c>
      <c r="BS17" s="333">
        <v>112.47150000000001</v>
      </c>
      <c r="BT17" s="333">
        <v>111.39830000000001</v>
      </c>
      <c r="BU17" s="333">
        <v>109.5795</v>
      </c>
      <c r="BV17" s="333">
        <v>112.04219999999999</v>
      </c>
    </row>
    <row r="18" spans="1:74" ht="11.1" customHeight="1" x14ac:dyDescent="0.2">
      <c r="A18" s="52"/>
      <c r="B18" s="53" t="s">
        <v>242</v>
      </c>
      <c r="C18" s="217"/>
      <c r="D18" s="217"/>
      <c r="E18" s="217"/>
      <c r="F18" s="217"/>
      <c r="G18" s="217"/>
      <c r="H18" s="217"/>
      <c r="I18" s="217"/>
      <c r="J18" s="217"/>
      <c r="K18" s="217"/>
      <c r="L18" s="217"/>
      <c r="M18" s="217"/>
      <c r="N18" s="217"/>
      <c r="O18" s="217"/>
      <c r="P18" s="217"/>
      <c r="Q18" s="217"/>
      <c r="R18" s="217"/>
      <c r="S18" s="217"/>
      <c r="T18" s="217"/>
      <c r="U18" s="217"/>
      <c r="V18" s="217"/>
      <c r="W18" s="217"/>
      <c r="X18" s="217"/>
      <c r="Y18" s="217"/>
      <c r="Z18" s="217"/>
      <c r="AA18" s="217"/>
      <c r="AB18" s="217"/>
      <c r="AC18" s="217"/>
      <c r="AD18" s="217"/>
      <c r="AE18" s="217"/>
      <c r="AF18" s="217"/>
      <c r="AG18" s="217"/>
      <c r="AH18" s="217"/>
      <c r="AI18" s="217"/>
      <c r="AJ18" s="217"/>
      <c r="AK18" s="217"/>
      <c r="AL18" s="217"/>
      <c r="AM18" s="217"/>
      <c r="AN18" s="217"/>
      <c r="AO18" s="217"/>
      <c r="AP18" s="217"/>
      <c r="AQ18" s="217"/>
      <c r="AR18" s="217"/>
      <c r="AS18" s="217"/>
      <c r="AT18" s="217"/>
      <c r="AU18" s="217"/>
      <c r="AV18" s="217"/>
      <c r="AW18" s="217"/>
      <c r="AX18" s="217"/>
      <c r="AY18" s="217"/>
      <c r="AZ18" s="217"/>
      <c r="BA18" s="217"/>
      <c r="BB18" s="328"/>
      <c r="BC18" s="328"/>
      <c r="BD18" s="328"/>
      <c r="BE18" s="328"/>
      <c r="BF18" s="328"/>
      <c r="BG18" s="328"/>
      <c r="BH18" s="328"/>
      <c r="BI18" s="328"/>
      <c r="BJ18" s="328"/>
      <c r="BK18" s="328"/>
      <c r="BL18" s="328"/>
      <c r="BM18" s="328"/>
      <c r="BN18" s="328"/>
      <c r="BO18" s="328"/>
      <c r="BP18" s="328"/>
      <c r="BQ18" s="328"/>
      <c r="BR18" s="328"/>
      <c r="BS18" s="328"/>
      <c r="BT18" s="328"/>
      <c r="BU18" s="328"/>
      <c r="BV18" s="328"/>
    </row>
    <row r="19" spans="1:74" ht="11.1" customHeight="1" x14ac:dyDescent="0.2">
      <c r="A19" s="52" t="s">
        <v>623</v>
      </c>
      <c r="B19" s="151" t="s">
        <v>243</v>
      </c>
      <c r="C19" s="240">
        <v>211.57499999999999</v>
      </c>
      <c r="D19" s="240">
        <v>221.625</v>
      </c>
      <c r="E19" s="240">
        <v>246.36</v>
      </c>
      <c r="F19" s="240">
        <v>246.9</v>
      </c>
      <c r="G19" s="240">
        <v>271.82499999999999</v>
      </c>
      <c r="H19" s="240">
        <v>280.16000000000003</v>
      </c>
      <c r="I19" s="240">
        <v>279.35000000000002</v>
      </c>
      <c r="J19" s="240">
        <v>263.62</v>
      </c>
      <c r="K19" s="240">
        <v>236.52500000000001</v>
      </c>
      <c r="L19" s="240">
        <v>229</v>
      </c>
      <c r="M19" s="240">
        <v>215.8</v>
      </c>
      <c r="N19" s="240">
        <v>203.75</v>
      </c>
      <c r="O19" s="240">
        <v>194.85</v>
      </c>
      <c r="P19" s="240">
        <v>176.36</v>
      </c>
      <c r="Q19" s="240">
        <v>196.875</v>
      </c>
      <c r="R19" s="240">
        <v>211.27500000000001</v>
      </c>
      <c r="S19" s="240">
        <v>226.82</v>
      </c>
      <c r="T19" s="240">
        <v>236.55</v>
      </c>
      <c r="U19" s="240">
        <v>223.9</v>
      </c>
      <c r="V19" s="240">
        <v>217.76</v>
      </c>
      <c r="W19" s="240">
        <v>221.85</v>
      </c>
      <c r="X19" s="240">
        <v>224.94</v>
      </c>
      <c r="Y19" s="240">
        <v>218.15</v>
      </c>
      <c r="Z19" s="240">
        <v>225.42500000000001</v>
      </c>
      <c r="AA19" s="240">
        <v>234.9</v>
      </c>
      <c r="AB19" s="240">
        <v>230.4</v>
      </c>
      <c r="AC19" s="240">
        <v>232.5</v>
      </c>
      <c r="AD19" s="240">
        <v>241.72499999999999</v>
      </c>
      <c r="AE19" s="240">
        <v>239.14</v>
      </c>
      <c r="AF19" s="240">
        <v>234.65</v>
      </c>
      <c r="AG19" s="240">
        <v>229.98</v>
      </c>
      <c r="AH19" s="240">
        <v>238.02500000000001</v>
      </c>
      <c r="AI19" s="240">
        <v>264.52499999999998</v>
      </c>
      <c r="AJ19" s="240">
        <v>250.5</v>
      </c>
      <c r="AK19" s="240">
        <v>256.35000000000002</v>
      </c>
      <c r="AL19" s="240">
        <v>247.67500000000001</v>
      </c>
      <c r="AM19" s="240">
        <v>255.46</v>
      </c>
      <c r="AN19" s="240">
        <v>258.72500000000002</v>
      </c>
      <c r="AO19" s="240">
        <v>259.125</v>
      </c>
      <c r="AP19" s="240">
        <v>275.7</v>
      </c>
      <c r="AQ19" s="240">
        <v>290.07499999999999</v>
      </c>
      <c r="AR19" s="240">
        <v>289.07499999999999</v>
      </c>
      <c r="AS19" s="240">
        <v>284.86</v>
      </c>
      <c r="AT19" s="240">
        <v>283.57499999999999</v>
      </c>
      <c r="AU19" s="240">
        <v>283.55</v>
      </c>
      <c r="AV19" s="240">
        <v>286</v>
      </c>
      <c r="AW19" s="240">
        <v>264.72500000000002</v>
      </c>
      <c r="AX19" s="240">
        <v>236.56</v>
      </c>
      <c r="AY19" s="240">
        <v>224.77500000000001</v>
      </c>
      <c r="AZ19" s="240">
        <v>230.92500000000001</v>
      </c>
      <c r="BA19" s="240">
        <v>251.6</v>
      </c>
      <c r="BB19" s="333">
        <v>273.8587</v>
      </c>
      <c r="BC19" s="333">
        <v>279.87060000000002</v>
      </c>
      <c r="BD19" s="333">
        <v>283.33240000000001</v>
      </c>
      <c r="BE19" s="333">
        <v>279.62520000000001</v>
      </c>
      <c r="BF19" s="333">
        <v>273.79610000000002</v>
      </c>
      <c r="BG19" s="333">
        <v>265.78609999999998</v>
      </c>
      <c r="BH19" s="333">
        <v>257.63959999999997</v>
      </c>
      <c r="BI19" s="333">
        <v>253.74610000000001</v>
      </c>
      <c r="BJ19" s="333">
        <v>241.67760000000001</v>
      </c>
      <c r="BK19" s="333">
        <v>238.6241</v>
      </c>
      <c r="BL19" s="333">
        <v>250.7414</v>
      </c>
      <c r="BM19" s="333">
        <v>259.46589999999998</v>
      </c>
      <c r="BN19" s="333">
        <v>261.61649999999997</v>
      </c>
      <c r="BO19" s="333">
        <v>265.55779999999999</v>
      </c>
      <c r="BP19" s="333">
        <v>270.3621</v>
      </c>
      <c r="BQ19" s="333">
        <v>268.6739</v>
      </c>
      <c r="BR19" s="333">
        <v>262.55259999999998</v>
      </c>
      <c r="BS19" s="333">
        <v>257.67360000000002</v>
      </c>
      <c r="BT19" s="333">
        <v>252.65719999999999</v>
      </c>
      <c r="BU19" s="333">
        <v>245.9554</v>
      </c>
      <c r="BV19" s="333">
        <v>243.94030000000001</v>
      </c>
    </row>
    <row r="20" spans="1:74" ht="11.1" customHeight="1" x14ac:dyDescent="0.2">
      <c r="A20" s="52" t="s">
        <v>646</v>
      </c>
      <c r="B20" s="151" t="s">
        <v>244</v>
      </c>
      <c r="C20" s="240">
        <v>220.75</v>
      </c>
      <c r="D20" s="240">
        <v>230.07499999999999</v>
      </c>
      <c r="E20" s="240">
        <v>254.64</v>
      </c>
      <c r="F20" s="240">
        <v>255.47499999999999</v>
      </c>
      <c r="G20" s="240">
        <v>280.22500000000002</v>
      </c>
      <c r="H20" s="240">
        <v>288.48</v>
      </c>
      <c r="I20" s="240">
        <v>287.95</v>
      </c>
      <c r="J20" s="240">
        <v>272.60000000000002</v>
      </c>
      <c r="K20" s="240">
        <v>246.15</v>
      </c>
      <c r="L20" s="240">
        <v>238.67500000000001</v>
      </c>
      <c r="M20" s="240">
        <v>226.02</v>
      </c>
      <c r="N20" s="240">
        <v>214.42500000000001</v>
      </c>
      <c r="O20" s="240">
        <v>205.65</v>
      </c>
      <c r="P20" s="240">
        <v>187.2</v>
      </c>
      <c r="Q20" s="240">
        <v>207.07499999999999</v>
      </c>
      <c r="R20" s="240">
        <v>221.57499999999999</v>
      </c>
      <c r="S20" s="240">
        <v>237.1</v>
      </c>
      <c r="T20" s="240">
        <v>246.7</v>
      </c>
      <c r="U20" s="240">
        <v>234.5</v>
      </c>
      <c r="V20" s="240">
        <v>228.38</v>
      </c>
      <c r="W20" s="240">
        <v>232.65</v>
      </c>
      <c r="X20" s="240">
        <v>235.92</v>
      </c>
      <c r="Y20" s="240">
        <v>229.5</v>
      </c>
      <c r="Z20" s="240">
        <v>236.55</v>
      </c>
      <c r="AA20" s="240">
        <v>245.84</v>
      </c>
      <c r="AB20" s="240">
        <v>241.6</v>
      </c>
      <c r="AC20" s="240">
        <v>243.67500000000001</v>
      </c>
      <c r="AD20" s="240">
        <v>252.75</v>
      </c>
      <c r="AE20" s="240">
        <v>250.26</v>
      </c>
      <c r="AF20" s="240">
        <v>246.02500000000001</v>
      </c>
      <c r="AG20" s="240">
        <v>241.44</v>
      </c>
      <c r="AH20" s="240">
        <v>249.4</v>
      </c>
      <c r="AI20" s="240">
        <v>276.125</v>
      </c>
      <c r="AJ20" s="240">
        <v>262.10000000000002</v>
      </c>
      <c r="AK20" s="240">
        <v>267.75</v>
      </c>
      <c r="AL20" s="240">
        <v>259.375</v>
      </c>
      <c r="AM20" s="240">
        <v>267.12</v>
      </c>
      <c r="AN20" s="240">
        <v>270.47500000000002</v>
      </c>
      <c r="AO20" s="240">
        <v>270.89999999999998</v>
      </c>
      <c r="AP20" s="240">
        <v>287.32</v>
      </c>
      <c r="AQ20" s="240">
        <v>298.67500000000001</v>
      </c>
      <c r="AR20" s="240">
        <v>296.95</v>
      </c>
      <c r="AS20" s="240">
        <v>292.77999999999997</v>
      </c>
      <c r="AT20" s="240">
        <v>291.42500000000001</v>
      </c>
      <c r="AU20" s="240">
        <v>291.47500000000002</v>
      </c>
      <c r="AV20" s="240">
        <v>294.26</v>
      </c>
      <c r="AW20" s="240">
        <v>273.57499999999999</v>
      </c>
      <c r="AX20" s="240">
        <v>245.72</v>
      </c>
      <c r="AY20" s="240">
        <v>233.75</v>
      </c>
      <c r="AZ20" s="240">
        <v>239.32499999999999</v>
      </c>
      <c r="BA20" s="240">
        <v>259.42500000000001</v>
      </c>
      <c r="BB20" s="333">
        <v>282.96629999999999</v>
      </c>
      <c r="BC20" s="333">
        <v>289.83609999999999</v>
      </c>
      <c r="BD20" s="333">
        <v>293.71929999999998</v>
      </c>
      <c r="BE20" s="333">
        <v>290.56630000000001</v>
      </c>
      <c r="BF20" s="333">
        <v>285.04649999999998</v>
      </c>
      <c r="BG20" s="333">
        <v>277.3066</v>
      </c>
      <c r="BH20" s="333">
        <v>269.47230000000002</v>
      </c>
      <c r="BI20" s="333">
        <v>265.8134</v>
      </c>
      <c r="BJ20" s="333">
        <v>253.98570000000001</v>
      </c>
      <c r="BK20" s="333">
        <v>250.86449999999999</v>
      </c>
      <c r="BL20" s="333">
        <v>263.0034</v>
      </c>
      <c r="BM20" s="333">
        <v>271.5204</v>
      </c>
      <c r="BN20" s="333">
        <v>273.73309999999998</v>
      </c>
      <c r="BO20" s="333">
        <v>277.74110000000002</v>
      </c>
      <c r="BP20" s="333">
        <v>282.44670000000002</v>
      </c>
      <c r="BQ20" s="333">
        <v>280.96780000000001</v>
      </c>
      <c r="BR20" s="333">
        <v>274.9314</v>
      </c>
      <c r="BS20" s="333">
        <v>270.16789999999997</v>
      </c>
      <c r="BT20" s="333">
        <v>265.35419999999999</v>
      </c>
      <c r="BU20" s="333">
        <v>258.82310000000001</v>
      </c>
      <c r="BV20" s="333">
        <v>256.98039999999997</v>
      </c>
    </row>
    <row r="21" spans="1:74" ht="11.1" customHeight="1" x14ac:dyDescent="0.2">
      <c r="A21" s="52" t="s">
        <v>647</v>
      </c>
      <c r="B21" s="151" t="s">
        <v>995</v>
      </c>
      <c r="C21" s="240">
        <v>299.72500000000002</v>
      </c>
      <c r="D21" s="240">
        <v>285.77499999999998</v>
      </c>
      <c r="E21" s="240">
        <v>289.7</v>
      </c>
      <c r="F21" s="240">
        <v>278.22500000000002</v>
      </c>
      <c r="G21" s="240">
        <v>288.75</v>
      </c>
      <c r="H21" s="240">
        <v>287.3</v>
      </c>
      <c r="I21" s="240">
        <v>278.77499999999998</v>
      </c>
      <c r="J21" s="240">
        <v>259.5</v>
      </c>
      <c r="K21" s="240">
        <v>250.5</v>
      </c>
      <c r="L21" s="240">
        <v>251.92500000000001</v>
      </c>
      <c r="M21" s="240">
        <v>246.7</v>
      </c>
      <c r="N21" s="240">
        <v>230.9</v>
      </c>
      <c r="O21" s="240">
        <v>214.27500000000001</v>
      </c>
      <c r="P21" s="240">
        <v>199.82</v>
      </c>
      <c r="Q21" s="240">
        <v>209</v>
      </c>
      <c r="R21" s="240">
        <v>215.15</v>
      </c>
      <c r="S21" s="240">
        <v>231.46</v>
      </c>
      <c r="T21" s="240">
        <v>242.25</v>
      </c>
      <c r="U21" s="240">
        <v>240.45</v>
      </c>
      <c r="V21" s="240">
        <v>235.06</v>
      </c>
      <c r="W21" s="240">
        <v>239.42500000000001</v>
      </c>
      <c r="X21" s="240">
        <v>245.44</v>
      </c>
      <c r="Y21" s="240">
        <v>243.85</v>
      </c>
      <c r="Z21" s="240">
        <v>251</v>
      </c>
      <c r="AA21" s="240">
        <v>257.98</v>
      </c>
      <c r="AB21" s="240">
        <v>256.8</v>
      </c>
      <c r="AC21" s="240">
        <v>255.35</v>
      </c>
      <c r="AD21" s="240">
        <v>258.25</v>
      </c>
      <c r="AE21" s="240">
        <v>256.04000000000002</v>
      </c>
      <c r="AF21" s="240">
        <v>251.05</v>
      </c>
      <c r="AG21" s="240">
        <v>249.64</v>
      </c>
      <c r="AH21" s="240">
        <v>259.5</v>
      </c>
      <c r="AI21" s="240">
        <v>278.47500000000002</v>
      </c>
      <c r="AJ21" s="240">
        <v>279.42</v>
      </c>
      <c r="AK21" s="240">
        <v>290.875</v>
      </c>
      <c r="AL21" s="240">
        <v>290.89999999999998</v>
      </c>
      <c r="AM21" s="240">
        <v>301.83999999999997</v>
      </c>
      <c r="AN21" s="240">
        <v>304.57499999999999</v>
      </c>
      <c r="AO21" s="240">
        <v>298.75</v>
      </c>
      <c r="AP21" s="240">
        <v>309.58</v>
      </c>
      <c r="AQ21" s="240">
        <v>324.375</v>
      </c>
      <c r="AR21" s="240">
        <v>325.27499999999998</v>
      </c>
      <c r="AS21" s="240">
        <v>323.27999999999997</v>
      </c>
      <c r="AT21" s="240">
        <v>321.82499999999999</v>
      </c>
      <c r="AU21" s="240">
        <v>326.22500000000002</v>
      </c>
      <c r="AV21" s="240">
        <v>336.54</v>
      </c>
      <c r="AW21" s="240">
        <v>329.95</v>
      </c>
      <c r="AX21" s="240">
        <v>312.27999999999997</v>
      </c>
      <c r="AY21" s="240">
        <v>297.97500000000002</v>
      </c>
      <c r="AZ21" s="240">
        <v>299.64999999999998</v>
      </c>
      <c r="BA21" s="240">
        <v>307.625</v>
      </c>
      <c r="BB21" s="333">
        <v>307.55560000000003</v>
      </c>
      <c r="BC21" s="333">
        <v>308.37360000000001</v>
      </c>
      <c r="BD21" s="333">
        <v>309.02960000000002</v>
      </c>
      <c r="BE21" s="333">
        <v>310.2054</v>
      </c>
      <c r="BF21" s="333">
        <v>309.2731</v>
      </c>
      <c r="BG21" s="333">
        <v>309.35509999999999</v>
      </c>
      <c r="BH21" s="333">
        <v>309.1046</v>
      </c>
      <c r="BI21" s="333">
        <v>310.13040000000001</v>
      </c>
      <c r="BJ21" s="333">
        <v>311.11750000000001</v>
      </c>
      <c r="BK21" s="333">
        <v>309.10320000000002</v>
      </c>
      <c r="BL21" s="333">
        <v>308.79149999999998</v>
      </c>
      <c r="BM21" s="333">
        <v>314.23129999999998</v>
      </c>
      <c r="BN21" s="333">
        <v>315.9187</v>
      </c>
      <c r="BO21" s="333">
        <v>317.01299999999998</v>
      </c>
      <c r="BP21" s="333">
        <v>317.16199999999998</v>
      </c>
      <c r="BQ21" s="333">
        <v>316.5693</v>
      </c>
      <c r="BR21" s="333">
        <v>316.74110000000002</v>
      </c>
      <c r="BS21" s="333">
        <v>317.10520000000002</v>
      </c>
      <c r="BT21" s="333">
        <v>317.66370000000001</v>
      </c>
      <c r="BU21" s="333">
        <v>318.56009999999998</v>
      </c>
      <c r="BV21" s="333">
        <v>320.29289999999997</v>
      </c>
    </row>
    <row r="22" spans="1:74" ht="11.1" customHeight="1" x14ac:dyDescent="0.2">
      <c r="A22" s="52" t="s">
        <v>607</v>
      </c>
      <c r="B22" s="151" t="s">
        <v>674</v>
      </c>
      <c r="C22" s="240">
        <v>281.10000000000002</v>
      </c>
      <c r="D22" s="240">
        <v>286.39999999999998</v>
      </c>
      <c r="E22" s="240">
        <v>301.89999999999998</v>
      </c>
      <c r="F22" s="240">
        <v>275.5</v>
      </c>
      <c r="G22" s="240">
        <v>278.8</v>
      </c>
      <c r="H22" s="240">
        <v>274.3</v>
      </c>
      <c r="I22" s="240">
        <v>265.10000000000002</v>
      </c>
      <c r="J22" s="240">
        <v>243.7</v>
      </c>
      <c r="K22" s="240">
        <v>237.6</v>
      </c>
      <c r="L22" s="240">
        <v>235</v>
      </c>
      <c r="M22" s="240">
        <v>230.2</v>
      </c>
      <c r="N22" s="240">
        <v>211.4</v>
      </c>
      <c r="O22" s="240">
        <v>197</v>
      </c>
      <c r="P22" s="240">
        <v>192.3</v>
      </c>
      <c r="Q22" s="240">
        <v>194.7</v>
      </c>
      <c r="R22" s="240">
        <v>198.9</v>
      </c>
      <c r="S22" s="240">
        <v>209.7</v>
      </c>
      <c r="T22" s="240">
        <v>215.5</v>
      </c>
      <c r="U22" s="240">
        <v>213</v>
      </c>
      <c r="V22" s="240">
        <v>207.3</v>
      </c>
      <c r="W22" s="240">
        <v>212.2</v>
      </c>
      <c r="X22" s="240">
        <v>228.8</v>
      </c>
      <c r="Y22" s="240">
        <v>225.6</v>
      </c>
      <c r="Z22" s="240">
        <v>239.4</v>
      </c>
      <c r="AA22" s="240">
        <v>248.2</v>
      </c>
      <c r="AB22" s="240">
        <v>247.4</v>
      </c>
      <c r="AC22" s="240">
        <v>244.9</v>
      </c>
      <c r="AD22" s="240">
        <v>243.8</v>
      </c>
      <c r="AE22" s="240">
        <v>237.8</v>
      </c>
      <c r="AF22" s="240">
        <v>228.4</v>
      </c>
      <c r="AG22" s="240">
        <v>221.5</v>
      </c>
      <c r="AH22" s="240">
        <v>229.2</v>
      </c>
      <c r="AI22" s="240">
        <v>248.1</v>
      </c>
      <c r="AJ22" s="240">
        <v>252</v>
      </c>
      <c r="AK22" s="240">
        <v>263.3</v>
      </c>
      <c r="AL22" s="240">
        <v>270.3</v>
      </c>
      <c r="AM22" s="240">
        <v>290.2</v>
      </c>
      <c r="AN22" s="240">
        <v>285.60000000000002</v>
      </c>
      <c r="AO22" s="240">
        <v>282.7</v>
      </c>
      <c r="AP22" s="240">
        <v>287.5</v>
      </c>
      <c r="AQ22" s="240">
        <v>313.2</v>
      </c>
      <c r="AR22" s="240">
        <v>313.2</v>
      </c>
      <c r="AS22" s="240">
        <v>322</v>
      </c>
      <c r="AT22" s="240">
        <v>322.89999999999998</v>
      </c>
      <c r="AU22" s="240">
        <v>327.9</v>
      </c>
      <c r="AV22" s="240">
        <v>338.1</v>
      </c>
      <c r="AW22" s="240">
        <v>328.6</v>
      </c>
      <c r="AX22" s="240">
        <v>295.10000000000002</v>
      </c>
      <c r="AY22" s="240">
        <v>293.39999999999998</v>
      </c>
      <c r="AZ22" s="240">
        <v>303</v>
      </c>
      <c r="BA22" s="240">
        <v>302.94209999999998</v>
      </c>
      <c r="BB22" s="333">
        <v>294.3134</v>
      </c>
      <c r="BC22" s="333">
        <v>290.21429999999998</v>
      </c>
      <c r="BD22" s="333">
        <v>289.02280000000002</v>
      </c>
      <c r="BE22" s="333">
        <v>289.53660000000002</v>
      </c>
      <c r="BF22" s="333">
        <v>288.94139999999999</v>
      </c>
      <c r="BG22" s="333">
        <v>289.4135</v>
      </c>
      <c r="BH22" s="333">
        <v>289.35000000000002</v>
      </c>
      <c r="BI22" s="333">
        <v>294.49849999999998</v>
      </c>
      <c r="BJ22" s="333">
        <v>297.8245</v>
      </c>
      <c r="BK22" s="333">
        <v>306.25049999999999</v>
      </c>
      <c r="BL22" s="333">
        <v>304.69959999999998</v>
      </c>
      <c r="BM22" s="333">
        <v>301.7054</v>
      </c>
      <c r="BN22" s="333">
        <v>296.65929999999997</v>
      </c>
      <c r="BO22" s="333">
        <v>294.75830000000002</v>
      </c>
      <c r="BP22" s="333">
        <v>294.04050000000001</v>
      </c>
      <c r="BQ22" s="333">
        <v>293.66079999999999</v>
      </c>
      <c r="BR22" s="333">
        <v>293.9563</v>
      </c>
      <c r="BS22" s="333">
        <v>296.81889999999999</v>
      </c>
      <c r="BT22" s="333">
        <v>298.29759999999999</v>
      </c>
      <c r="BU22" s="333">
        <v>302.48110000000003</v>
      </c>
      <c r="BV22" s="333">
        <v>305.33010000000002</v>
      </c>
    </row>
    <row r="23" spans="1:74" ht="11.1" customHeight="1" x14ac:dyDescent="0.2">
      <c r="A23" s="49"/>
      <c r="B23" s="54" t="s">
        <v>141</v>
      </c>
      <c r="C23" s="222"/>
      <c r="D23" s="222"/>
      <c r="E23" s="222"/>
      <c r="F23" s="222"/>
      <c r="G23" s="222"/>
      <c r="H23" s="222"/>
      <c r="I23" s="222"/>
      <c r="J23" s="222"/>
      <c r="K23" s="222"/>
      <c r="L23" s="222"/>
      <c r="M23" s="222"/>
      <c r="N23" s="222"/>
      <c r="O23" s="222"/>
      <c r="P23" s="222"/>
      <c r="Q23" s="222"/>
      <c r="R23" s="222"/>
      <c r="S23" s="222"/>
      <c r="T23" s="222"/>
      <c r="U23" s="222"/>
      <c r="V23" s="222"/>
      <c r="W23" s="222"/>
      <c r="X23" s="222"/>
      <c r="Y23" s="222"/>
      <c r="Z23" s="222"/>
      <c r="AA23" s="222"/>
      <c r="AB23" s="222"/>
      <c r="AC23" s="222"/>
      <c r="AD23" s="222"/>
      <c r="AE23" s="222"/>
      <c r="AF23" s="222"/>
      <c r="AG23" s="222"/>
      <c r="AH23" s="222"/>
      <c r="AI23" s="222"/>
      <c r="AJ23" s="222"/>
      <c r="AK23" s="222"/>
      <c r="AL23" s="222"/>
      <c r="AM23" s="222"/>
      <c r="AN23" s="222"/>
      <c r="AO23" s="222"/>
      <c r="AP23" s="222"/>
      <c r="AQ23" s="222"/>
      <c r="AR23" s="222"/>
      <c r="AS23" s="222"/>
      <c r="AT23" s="222"/>
      <c r="AU23" s="222"/>
      <c r="AV23" s="222"/>
      <c r="AW23" s="222"/>
      <c r="AX23" s="222"/>
      <c r="AY23" s="222"/>
      <c r="AZ23" s="222"/>
      <c r="BA23" s="222"/>
      <c r="BB23" s="413"/>
      <c r="BC23" s="413"/>
      <c r="BD23" s="413"/>
      <c r="BE23" s="413"/>
      <c r="BF23" s="413"/>
      <c r="BG23" s="413"/>
      <c r="BH23" s="413"/>
      <c r="BI23" s="413"/>
      <c r="BJ23" s="413"/>
      <c r="BK23" s="413"/>
      <c r="BL23" s="413"/>
      <c r="BM23" s="413"/>
      <c r="BN23" s="413"/>
      <c r="BO23" s="413"/>
      <c r="BP23" s="413"/>
      <c r="BQ23" s="413"/>
      <c r="BR23" s="413"/>
      <c r="BS23" s="413"/>
      <c r="BT23" s="413"/>
      <c r="BU23" s="413"/>
      <c r="BV23" s="413"/>
    </row>
    <row r="24" spans="1:74" ht="11.1" customHeight="1" x14ac:dyDescent="0.2">
      <c r="A24" s="52" t="s">
        <v>918</v>
      </c>
      <c r="B24" s="151" t="s">
        <v>140</v>
      </c>
      <c r="C24" s="216">
        <v>3.1077720000000002</v>
      </c>
      <c r="D24" s="216">
        <v>2.9821740000000001</v>
      </c>
      <c r="E24" s="216">
        <v>2.9385780000000001</v>
      </c>
      <c r="F24" s="216">
        <v>2.7091799999999999</v>
      </c>
      <c r="G24" s="216">
        <v>2.9572620000000001</v>
      </c>
      <c r="H24" s="216">
        <v>2.8897919999999999</v>
      </c>
      <c r="I24" s="216">
        <v>2.946882</v>
      </c>
      <c r="J24" s="216">
        <v>2.8794119999999999</v>
      </c>
      <c r="K24" s="216">
        <v>2.7610800000000002</v>
      </c>
      <c r="L24" s="216">
        <v>2.4299580000000001</v>
      </c>
      <c r="M24" s="216">
        <v>2.1725340000000002</v>
      </c>
      <c r="N24" s="216">
        <v>2.0023019999999998</v>
      </c>
      <c r="O24" s="216">
        <v>2.3674710000000001</v>
      </c>
      <c r="P24" s="216">
        <v>2.0625930000000001</v>
      </c>
      <c r="Q24" s="216">
        <v>1.7929729999999999</v>
      </c>
      <c r="R24" s="216">
        <v>1.9879290000000001</v>
      </c>
      <c r="S24" s="216">
        <v>1.9931140000000001</v>
      </c>
      <c r="T24" s="216">
        <v>2.6827190000000001</v>
      </c>
      <c r="U24" s="216">
        <v>2.9264139999999998</v>
      </c>
      <c r="V24" s="216">
        <v>2.9264139999999998</v>
      </c>
      <c r="W24" s="216">
        <v>3.1027040000000001</v>
      </c>
      <c r="X24" s="216">
        <v>3.0871490000000001</v>
      </c>
      <c r="Y24" s="216">
        <v>2.6422759999999998</v>
      </c>
      <c r="Z24" s="216">
        <v>3.7238669999999998</v>
      </c>
      <c r="AA24" s="216">
        <v>3.4262480000000002</v>
      </c>
      <c r="AB24" s="216">
        <v>2.9575239999999998</v>
      </c>
      <c r="AC24" s="216">
        <v>2.9865599999999999</v>
      </c>
      <c r="AD24" s="216">
        <v>3.2178110000000002</v>
      </c>
      <c r="AE24" s="216">
        <v>3.2665500000000001</v>
      </c>
      <c r="AF24" s="216">
        <v>3.0850749999999998</v>
      </c>
      <c r="AG24" s="216">
        <v>3.094408</v>
      </c>
      <c r="AH24" s="216">
        <v>3.0072999999999999</v>
      </c>
      <c r="AI24" s="216">
        <v>3.086112</v>
      </c>
      <c r="AJ24" s="216">
        <v>2.9855230000000001</v>
      </c>
      <c r="AK24" s="216">
        <v>3.125518</v>
      </c>
      <c r="AL24" s="216">
        <v>2.9253770000000001</v>
      </c>
      <c r="AM24" s="216">
        <v>3.82653</v>
      </c>
      <c r="AN24" s="216">
        <v>2.7687900000000001</v>
      </c>
      <c r="AO24" s="216">
        <v>2.7926410000000002</v>
      </c>
      <c r="AP24" s="216">
        <v>2.8994520000000001</v>
      </c>
      <c r="AQ24" s="216">
        <v>2.9036</v>
      </c>
      <c r="AR24" s="216">
        <v>3.0767790000000002</v>
      </c>
      <c r="AS24" s="216">
        <v>2.937821</v>
      </c>
      <c r="AT24" s="216">
        <v>3.070557</v>
      </c>
      <c r="AU24" s="216">
        <v>3.1058150000000002</v>
      </c>
      <c r="AV24" s="216">
        <v>3.3972120000000001</v>
      </c>
      <c r="AW24" s="216">
        <v>4.2423669999999998</v>
      </c>
      <c r="AX24" s="216">
        <v>4.1905169999999998</v>
      </c>
      <c r="AY24" s="216">
        <v>3.2240329999999999</v>
      </c>
      <c r="AZ24" s="216">
        <v>2.7905669999999998</v>
      </c>
      <c r="BA24" s="216">
        <v>3.0591499999999998</v>
      </c>
      <c r="BB24" s="327">
        <v>2.8376380000000001</v>
      </c>
      <c r="BC24" s="327">
        <v>2.7655270000000001</v>
      </c>
      <c r="BD24" s="327">
        <v>2.782753</v>
      </c>
      <c r="BE24" s="327">
        <v>2.8150789999999999</v>
      </c>
      <c r="BF24" s="327">
        <v>2.817564</v>
      </c>
      <c r="BG24" s="327">
        <v>2.7993160000000001</v>
      </c>
      <c r="BH24" s="327">
        <v>2.9368729999999998</v>
      </c>
      <c r="BI24" s="327">
        <v>3.0646979999999999</v>
      </c>
      <c r="BJ24" s="327">
        <v>3.1735449999999998</v>
      </c>
      <c r="BK24" s="327">
        <v>3.2643990000000001</v>
      </c>
      <c r="BL24" s="327">
        <v>3.1830759999999998</v>
      </c>
      <c r="BM24" s="327">
        <v>2.9010600000000002</v>
      </c>
      <c r="BN24" s="327">
        <v>2.7094710000000002</v>
      </c>
      <c r="BO24" s="327">
        <v>2.6548340000000001</v>
      </c>
      <c r="BP24" s="327">
        <v>2.6513710000000001</v>
      </c>
      <c r="BQ24" s="327">
        <v>2.7587419999999998</v>
      </c>
      <c r="BR24" s="327">
        <v>2.714737</v>
      </c>
      <c r="BS24" s="327">
        <v>2.7079870000000001</v>
      </c>
      <c r="BT24" s="327">
        <v>2.8251369999999998</v>
      </c>
      <c r="BU24" s="327">
        <v>2.9904190000000002</v>
      </c>
      <c r="BV24" s="327">
        <v>3.162128</v>
      </c>
    </row>
    <row r="25" spans="1:74" ht="11.1" customHeight="1" x14ac:dyDescent="0.2">
      <c r="A25" s="52" t="s">
        <v>142</v>
      </c>
      <c r="B25" s="151" t="s">
        <v>134</v>
      </c>
      <c r="C25" s="216">
        <v>2.9940000000000002</v>
      </c>
      <c r="D25" s="216">
        <v>2.8730000000000002</v>
      </c>
      <c r="E25" s="216">
        <v>2.831</v>
      </c>
      <c r="F25" s="216">
        <v>2.61</v>
      </c>
      <c r="G25" s="216">
        <v>2.8490000000000002</v>
      </c>
      <c r="H25" s="216">
        <v>2.7839999999999998</v>
      </c>
      <c r="I25" s="216">
        <v>2.839</v>
      </c>
      <c r="J25" s="216">
        <v>2.774</v>
      </c>
      <c r="K25" s="216">
        <v>2.66</v>
      </c>
      <c r="L25" s="216">
        <v>2.3410000000000002</v>
      </c>
      <c r="M25" s="216">
        <v>2.093</v>
      </c>
      <c r="N25" s="216">
        <v>1.929</v>
      </c>
      <c r="O25" s="216">
        <v>2.2829999999999999</v>
      </c>
      <c r="P25" s="216">
        <v>1.9890000000000001</v>
      </c>
      <c r="Q25" s="216">
        <v>1.7290000000000001</v>
      </c>
      <c r="R25" s="216">
        <v>1.917</v>
      </c>
      <c r="S25" s="216">
        <v>1.9219999999999999</v>
      </c>
      <c r="T25" s="216">
        <v>2.5870000000000002</v>
      </c>
      <c r="U25" s="216">
        <v>2.8220000000000001</v>
      </c>
      <c r="V25" s="216">
        <v>2.8220000000000001</v>
      </c>
      <c r="W25" s="216">
        <v>2.992</v>
      </c>
      <c r="X25" s="216">
        <v>2.9769999999999999</v>
      </c>
      <c r="Y25" s="216">
        <v>2.548</v>
      </c>
      <c r="Z25" s="216">
        <v>3.5910000000000002</v>
      </c>
      <c r="AA25" s="216">
        <v>3.3039999999999998</v>
      </c>
      <c r="AB25" s="216">
        <v>2.8519999999999999</v>
      </c>
      <c r="AC25" s="216">
        <v>2.88</v>
      </c>
      <c r="AD25" s="216">
        <v>3.1030000000000002</v>
      </c>
      <c r="AE25" s="216">
        <v>3.15</v>
      </c>
      <c r="AF25" s="216">
        <v>2.9750000000000001</v>
      </c>
      <c r="AG25" s="216">
        <v>2.984</v>
      </c>
      <c r="AH25" s="216">
        <v>2.9</v>
      </c>
      <c r="AI25" s="216">
        <v>2.976</v>
      </c>
      <c r="AJ25" s="216">
        <v>2.879</v>
      </c>
      <c r="AK25" s="216">
        <v>3.0139999999999998</v>
      </c>
      <c r="AL25" s="216">
        <v>2.8210000000000002</v>
      </c>
      <c r="AM25" s="216">
        <v>3.69</v>
      </c>
      <c r="AN25" s="216">
        <v>2.67</v>
      </c>
      <c r="AO25" s="216">
        <v>2.6930000000000001</v>
      </c>
      <c r="AP25" s="216">
        <v>2.7959999999999998</v>
      </c>
      <c r="AQ25" s="216">
        <v>2.8</v>
      </c>
      <c r="AR25" s="216">
        <v>2.9670000000000001</v>
      </c>
      <c r="AS25" s="216">
        <v>2.8330000000000002</v>
      </c>
      <c r="AT25" s="216">
        <v>2.9609999999999999</v>
      </c>
      <c r="AU25" s="216">
        <v>2.9950000000000001</v>
      </c>
      <c r="AV25" s="216">
        <v>3.2759999999999998</v>
      </c>
      <c r="AW25" s="216">
        <v>4.0910000000000002</v>
      </c>
      <c r="AX25" s="216">
        <v>4.0410000000000004</v>
      </c>
      <c r="AY25" s="216">
        <v>3.109</v>
      </c>
      <c r="AZ25" s="216">
        <v>2.6909999999999998</v>
      </c>
      <c r="BA25" s="216">
        <v>2.95</v>
      </c>
      <c r="BB25" s="327">
        <v>2.7363909999999998</v>
      </c>
      <c r="BC25" s="327">
        <v>2.6668539999999998</v>
      </c>
      <c r="BD25" s="327">
        <v>2.683465</v>
      </c>
      <c r="BE25" s="327">
        <v>2.7146370000000002</v>
      </c>
      <c r="BF25" s="327">
        <v>2.7170339999999999</v>
      </c>
      <c r="BG25" s="327">
        <v>2.6994359999999999</v>
      </c>
      <c r="BH25" s="327">
        <v>2.8320859999999999</v>
      </c>
      <c r="BI25" s="327">
        <v>2.9553500000000001</v>
      </c>
      <c r="BJ25" s="327">
        <v>3.0603129999999998</v>
      </c>
      <c r="BK25" s="327">
        <v>3.147926</v>
      </c>
      <c r="BL25" s="327">
        <v>3.0695039999999998</v>
      </c>
      <c r="BM25" s="327">
        <v>2.7975509999999999</v>
      </c>
      <c r="BN25" s="327">
        <v>2.612797</v>
      </c>
      <c r="BO25" s="327">
        <v>2.5601099999999999</v>
      </c>
      <c r="BP25" s="327">
        <v>2.5567700000000002</v>
      </c>
      <c r="BQ25" s="327">
        <v>2.6603110000000001</v>
      </c>
      <c r="BR25" s="327">
        <v>2.6178750000000002</v>
      </c>
      <c r="BS25" s="327">
        <v>2.6113659999999999</v>
      </c>
      <c r="BT25" s="327">
        <v>2.7243369999999998</v>
      </c>
      <c r="BU25" s="327">
        <v>2.8837220000000001</v>
      </c>
      <c r="BV25" s="327">
        <v>3.0493039999999998</v>
      </c>
    </row>
    <row r="26" spans="1:74" ht="11.1" customHeight="1" x14ac:dyDescent="0.2">
      <c r="A26" s="52"/>
      <c r="B26" s="53" t="s">
        <v>1221</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330"/>
      <c r="BC26" s="330"/>
      <c r="BD26" s="330"/>
      <c r="BE26" s="330"/>
      <c r="BF26" s="330"/>
      <c r="BG26" s="330"/>
      <c r="BH26" s="330"/>
      <c r="BI26" s="330"/>
      <c r="BJ26" s="330"/>
      <c r="BK26" s="330"/>
      <c r="BL26" s="330"/>
      <c r="BM26" s="330"/>
      <c r="BN26" s="330"/>
      <c r="BO26" s="330"/>
      <c r="BP26" s="330"/>
      <c r="BQ26" s="330"/>
      <c r="BR26" s="330"/>
      <c r="BS26" s="330"/>
      <c r="BT26" s="330"/>
      <c r="BU26" s="330"/>
      <c r="BV26" s="330"/>
    </row>
    <row r="27" spans="1:74" ht="11.1" customHeight="1" x14ac:dyDescent="0.2">
      <c r="A27" s="52" t="s">
        <v>859</v>
      </c>
      <c r="B27" s="151" t="s">
        <v>510</v>
      </c>
      <c r="C27" s="216">
        <v>4.9000000000000004</v>
      </c>
      <c r="D27" s="216">
        <v>4.74</v>
      </c>
      <c r="E27" s="216">
        <v>4.46</v>
      </c>
      <c r="F27" s="216">
        <v>3.96</v>
      </c>
      <c r="G27" s="216">
        <v>3.58</v>
      </c>
      <c r="H27" s="216">
        <v>3.76</v>
      </c>
      <c r="I27" s="216">
        <v>3.74</v>
      </c>
      <c r="J27" s="216">
        <v>3.79</v>
      </c>
      <c r="K27" s="216">
        <v>3.65</v>
      </c>
      <c r="L27" s="216">
        <v>3.54</v>
      </c>
      <c r="M27" s="216">
        <v>3.28</v>
      </c>
      <c r="N27" s="216">
        <v>3.48</v>
      </c>
      <c r="O27" s="216">
        <v>3.62</v>
      </c>
      <c r="P27" s="216">
        <v>3.58</v>
      </c>
      <c r="Q27" s="216">
        <v>3.02</v>
      </c>
      <c r="R27" s="216">
        <v>3</v>
      </c>
      <c r="S27" s="216">
        <v>2.9</v>
      </c>
      <c r="T27" s="216">
        <v>2.89</v>
      </c>
      <c r="U27" s="216">
        <v>3.57</v>
      </c>
      <c r="V27" s="216">
        <v>3.59</v>
      </c>
      <c r="W27" s="216">
        <v>3.74</v>
      </c>
      <c r="X27" s="216">
        <v>3.87</v>
      </c>
      <c r="Y27" s="216">
        <v>3.86</v>
      </c>
      <c r="Z27" s="216">
        <v>4.2699999999999996</v>
      </c>
      <c r="AA27" s="216">
        <v>4.87</v>
      </c>
      <c r="AB27" s="216">
        <v>4.5599999999999996</v>
      </c>
      <c r="AC27" s="216">
        <v>3.94</v>
      </c>
      <c r="AD27" s="216">
        <v>4.13</v>
      </c>
      <c r="AE27" s="216">
        <v>4.03</v>
      </c>
      <c r="AF27" s="216">
        <v>4.0599999999999996</v>
      </c>
      <c r="AG27" s="216">
        <v>3.93</v>
      </c>
      <c r="AH27" s="216">
        <v>3.79</v>
      </c>
      <c r="AI27" s="216">
        <v>3.84</v>
      </c>
      <c r="AJ27" s="216">
        <v>3.79</v>
      </c>
      <c r="AK27" s="216">
        <v>3.85</v>
      </c>
      <c r="AL27" s="216">
        <v>4.21</v>
      </c>
      <c r="AM27" s="216">
        <v>4.4800000000000004</v>
      </c>
      <c r="AN27" s="216">
        <v>4.8600000000000003</v>
      </c>
      <c r="AO27" s="216">
        <v>4.0199999999999996</v>
      </c>
      <c r="AP27" s="216">
        <v>3.9</v>
      </c>
      <c r="AQ27" s="216">
        <v>3.81</v>
      </c>
      <c r="AR27" s="216">
        <v>3.78</v>
      </c>
      <c r="AS27" s="216">
        <v>3.76</v>
      </c>
      <c r="AT27" s="216">
        <v>3.67</v>
      </c>
      <c r="AU27" s="216">
        <v>3.75</v>
      </c>
      <c r="AV27" s="216">
        <v>4.04</v>
      </c>
      <c r="AW27" s="216">
        <v>4.51</v>
      </c>
      <c r="AX27" s="216">
        <v>5.46</v>
      </c>
      <c r="AY27" s="216">
        <v>5.04</v>
      </c>
      <c r="AZ27" s="216">
        <v>4.3387710000000004</v>
      </c>
      <c r="BA27" s="216">
        <v>3.9141010000000001</v>
      </c>
      <c r="BB27" s="327">
        <v>3.993668</v>
      </c>
      <c r="BC27" s="327">
        <v>3.7011219999999998</v>
      </c>
      <c r="BD27" s="327">
        <v>3.6476389999999999</v>
      </c>
      <c r="BE27" s="327">
        <v>3.6824509999999999</v>
      </c>
      <c r="BF27" s="327">
        <v>3.7452009999999998</v>
      </c>
      <c r="BG27" s="327">
        <v>3.6689820000000002</v>
      </c>
      <c r="BH27" s="327">
        <v>3.886174</v>
      </c>
      <c r="BI27" s="327">
        <v>4.097817</v>
      </c>
      <c r="BJ27" s="327">
        <v>4.4888669999999999</v>
      </c>
      <c r="BK27" s="327">
        <v>4.7147389999999998</v>
      </c>
      <c r="BL27" s="327">
        <v>4.5392669999999997</v>
      </c>
      <c r="BM27" s="327">
        <v>4.273854</v>
      </c>
      <c r="BN27" s="327">
        <v>3.836735</v>
      </c>
      <c r="BO27" s="327">
        <v>3.6265399999999999</v>
      </c>
      <c r="BP27" s="327">
        <v>3.5321370000000001</v>
      </c>
      <c r="BQ27" s="327">
        <v>3.581909</v>
      </c>
      <c r="BR27" s="327">
        <v>3.673657</v>
      </c>
      <c r="BS27" s="327">
        <v>3.5672670000000002</v>
      </c>
      <c r="BT27" s="327">
        <v>3.7931759999999999</v>
      </c>
      <c r="BU27" s="327">
        <v>4.0028119999999996</v>
      </c>
      <c r="BV27" s="327">
        <v>4.444801</v>
      </c>
    </row>
    <row r="28" spans="1:74" ht="11.1" customHeight="1" x14ac:dyDescent="0.2">
      <c r="A28" s="52" t="s">
        <v>849</v>
      </c>
      <c r="B28" s="151" t="s">
        <v>511</v>
      </c>
      <c r="C28" s="216">
        <v>8.15</v>
      </c>
      <c r="D28" s="216">
        <v>7.81</v>
      </c>
      <c r="E28" s="216">
        <v>7.85</v>
      </c>
      <c r="F28" s="216">
        <v>8.0299999999999994</v>
      </c>
      <c r="G28" s="216">
        <v>8.1300000000000008</v>
      </c>
      <c r="H28" s="216">
        <v>8.52</v>
      </c>
      <c r="I28" s="216">
        <v>8.49</v>
      </c>
      <c r="J28" s="216">
        <v>8.4600000000000009</v>
      </c>
      <c r="K28" s="216">
        <v>8.43</v>
      </c>
      <c r="L28" s="216">
        <v>7.79</v>
      </c>
      <c r="M28" s="216">
        <v>7.39</v>
      </c>
      <c r="N28" s="216">
        <v>7.23</v>
      </c>
      <c r="O28" s="216">
        <v>6.75</v>
      </c>
      <c r="P28" s="216">
        <v>6.86</v>
      </c>
      <c r="Q28" s="216">
        <v>7.08</v>
      </c>
      <c r="R28" s="216">
        <v>6.98</v>
      </c>
      <c r="S28" s="216">
        <v>7.32</v>
      </c>
      <c r="T28" s="216">
        <v>7.72</v>
      </c>
      <c r="U28" s="216">
        <v>8.14</v>
      </c>
      <c r="V28" s="216">
        <v>8.3000000000000007</v>
      </c>
      <c r="W28" s="216">
        <v>8.2799999999999994</v>
      </c>
      <c r="X28" s="216">
        <v>7.96</v>
      </c>
      <c r="Y28" s="216">
        <v>7.67</v>
      </c>
      <c r="Z28" s="216">
        <v>7.27</v>
      </c>
      <c r="AA28" s="216">
        <v>7.58</v>
      </c>
      <c r="AB28" s="216">
        <v>7.89</v>
      </c>
      <c r="AC28" s="216">
        <v>7.68</v>
      </c>
      <c r="AD28" s="216">
        <v>8.0399999999999991</v>
      </c>
      <c r="AE28" s="216">
        <v>8.31</v>
      </c>
      <c r="AF28" s="216">
        <v>8.75</v>
      </c>
      <c r="AG28" s="216">
        <v>8.81</v>
      </c>
      <c r="AH28" s="216">
        <v>8.76</v>
      </c>
      <c r="AI28" s="216">
        <v>8.52</v>
      </c>
      <c r="AJ28" s="216">
        <v>7.97</v>
      </c>
      <c r="AK28" s="216">
        <v>7.51</v>
      </c>
      <c r="AL28" s="216">
        <v>7.42</v>
      </c>
      <c r="AM28" s="216">
        <v>7.43</v>
      </c>
      <c r="AN28" s="216">
        <v>7.82</v>
      </c>
      <c r="AO28" s="216">
        <v>7.74</v>
      </c>
      <c r="AP28" s="216">
        <v>7.66</v>
      </c>
      <c r="AQ28" s="216">
        <v>8.4600000000000009</v>
      </c>
      <c r="AR28" s="216">
        <v>8.65</v>
      </c>
      <c r="AS28" s="216">
        <v>8.93</v>
      </c>
      <c r="AT28" s="216">
        <v>8.74</v>
      </c>
      <c r="AU28" s="216">
        <v>8.64</v>
      </c>
      <c r="AV28" s="216">
        <v>7.71</v>
      </c>
      <c r="AW28" s="216">
        <v>7.35</v>
      </c>
      <c r="AX28" s="216">
        <v>7.77</v>
      </c>
      <c r="AY28" s="216">
        <v>7.75</v>
      </c>
      <c r="AZ28" s="216">
        <v>7.7166600000000001</v>
      </c>
      <c r="BA28" s="216">
        <v>7.7741699999999998</v>
      </c>
      <c r="BB28" s="327">
        <v>7.9044939999999997</v>
      </c>
      <c r="BC28" s="327">
        <v>8.1721839999999997</v>
      </c>
      <c r="BD28" s="327">
        <v>8.4271270000000005</v>
      </c>
      <c r="BE28" s="327">
        <v>8.4836109999999998</v>
      </c>
      <c r="BF28" s="327">
        <v>8.5315779999999997</v>
      </c>
      <c r="BG28" s="327">
        <v>8.3477160000000001</v>
      </c>
      <c r="BH28" s="327">
        <v>7.9318720000000003</v>
      </c>
      <c r="BI28" s="327">
        <v>7.7038599999999997</v>
      </c>
      <c r="BJ28" s="327">
        <v>7.6616270000000002</v>
      </c>
      <c r="BK28" s="327">
        <v>7.6477740000000001</v>
      </c>
      <c r="BL28" s="327">
        <v>7.6903879999999996</v>
      </c>
      <c r="BM28" s="327">
        <v>7.8436779999999997</v>
      </c>
      <c r="BN28" s="327">
        <v>7.906625</v>
      </c>
      <c r="BO28" s="327">
        <v>8.1500679999999992</v>
      </c>
      <c r="BP28" s="327">
        <v>8.4031800000000008</v>
      </c>
      <c r="BQ28" s="327">
        <v>8.4504970000000004</v>
      </c>
      <c r="BR28" s="327">
        <v>8.4945830000000004</v>
      </c>
      <c r="BS28" s="327">
        <v>8.3099539999999994</v>
      </c>
      <c r="BT28" s="327">
        <v>7.8807130000000001</v>
      </c>
      <c r="BU28" s="327">
        <v>7.6384600000000002</v>
      </c>
      <c r="BV28" s="327">
        <v>7.6015689999999996</v>
      </c>
    </row>
    <row r="29" spans="1:74" ht="11.1" customHeight="1" x14ac:dyDescent="0.2">
      <c r="A29" s="52" t="s">
        <v>653</v>
      </c>
      <c r="B29" s="151" t="s">
        <v>512</v>
      </c>
      <c r="C29" s="216">
        <v>9.5</v>
      </c>
      <c r="D29" s="216">
        <v>9.08</v>
      </c>
      <c r="E29" s="216">
        <v>9.2799999999999994</v>
      </c>
      <c r="F29" s="216">
        <v>10.43</v>
      </c>
      <c r="G29" s="216">
        <v>12.73</v>
      </c>
      <c r="H29" s="216">
        <v>15.07</v>
      </c>
      <c r="I29" s="216">
        <v>16.28</v>
      </c>
      <c r="J29" s="216">
        <v>16.88</v>
      </c>
      <c r="K29" s="216">
        <v>16.399999999999999</v>
      </c>
      <c r="L29" s="216">
        <v>12.6</v>
      </c>
      <c r="M29" s="216">
        <v>10.02</v>
      </c>
      <c r="N29" s="216">
        <v>9.27</v>
      </c>
      <c r="O29" s="216">
        <v>8.2799999999999994</v>
      </c>
      <c r="P29" s="216">
        <v>8.36</v>
      </c>
      <c r="Q29" s="216">
        <v>9.19</v>
      </c>
      <c r="R29" s="216">
        <v>9.65</v>
      </c>
      <c r="S29" s="216">
        <v>11.62</v>
      </c>
      <c r="T29" s="216">
        <v>14.43</v>
      </c>
      <c r="U29" s="216">
        <v>16.559999999999999</v>
      </c>
      <c r="V29" s="216">
        <v>17.600000000000001</v>
      </c>
      <c r="W29" s="216">
        <v>16.78</v>
      </c>
      <c r="X29" s="216">
        <v>13.74</v>
      </c>
      <c r="Y29" s="216">
        <v>10.77</v>
      </c>
      <c r="Z29" s="216">
        <v>9.06</v>
      </c>
      <c r="AA29" s="216">
        <v>9.32</v>
      </c>
      <c r="AB29" s="216">
        <v>10.01</v>
      </c>
      <c r="AC29" s="216">
        <v>9.86</v>
      </c>
      <c r="AD29" s="216">
        <v>11.34</v>
      </c>
      <c r="AE29" s="216">
        <v>13.26</v>
      </c>
      <c r="AF29" s="216">
        <v>16.059999999999999</v>
      </c>
      <c r="AG29" s="216">
        <v>17.86</v>
      </c>
      <c r="AH29" s="216">
        <v>18.22</v>
      </c>
      <c r="AI29" s="216">
        <v>16.920000000000002</v>
      </c>
      <c r="AJ29" s="216">
        <v>13.36</v>
      </c>
      <c r="AK29" s="216">
        <v>10.15</v>
      </c>
      <c r="AL29" s="216">
        <v>9.2899999999999991</v>
      </c>
      <c r="AM29" s="216">
        <v>8.91</v>
      </c>
      <c r="AN29" s="216">
        <v>9.64</v>
      </c>
      <c r="AO29" s="216">
        <v>9.7799999999999994</v>
      </c>
      <c r="AP29" s="216">
        <v>10.039999999999999</v>
      </c>
      <c r="AQ29" s="216">
        <v>13.64</v>
      </c>
      <c r="AR29" s="216">
        <v>16.510000000000002</v>
      </c>
      <c r="AS29" s="216">
        <v>17.920000000000002</v>
      </c>
      <c r="AT29" s="216">
        <v>18.63</v>
      </c>
      <c r="AU29" s="216">
        <v>17.32</v>
      </c>
      <c r="AV29" s="216">
        <v>12.26</v>
      </c>
      <c r="AW29" s="216">
        <v>9.43</v>
      </c>
      <c r="AX29" s="216">
        <v>9.6300000000000008</v>
      </c>
      <c r="AY29" s="216">
        <v>9.43</v>
      </c>
      <c r="AZ29" s="216">
        <v>9.4053159999999991</v>
      </c>
      <c r="BA29" s="216">
        <v>9.3777179999999998</v>
      </c>
      <c r="BB29" s="327">
        <v>10.376390000000001</v>
      </c>
      <c r="BC29" s="327">
        <v>12.4582</v>
      </c>
      <c r="BD29" s="327">
        <v>14.803929999999999</v>
      </c>
      <c r="BE29" s="327">
        <v>16.253170000000001</v>
      </c>
      <c r="BF29" s="327">
        <v>17.068909999999999</v>
      </c>
      <c r="BG29" s="327">
        <v>16.09543</v>
      </c>
      <c r="BH29" s="327">
        <v>13.05758</v>
      </c>
      <c r="BI29" s="327">
        <v>10.64636</v>
      </c>
      <c r="BJ29" s="327">
        <v>9.8081410000000009</v>
      </c>
      <c r="BK29" s="327">
        <v>9.6837009999999992</v>
      </c>
      <c r="BL29" s="327">
        <v>9.8212530000000005</v>
      </c>
      <c r="BM29" s="327">
        <v>10.113899999999999</v>
      </c>
      <c r="BN29" s="327">
        <v>10.923959999999999</v>
      </c>
      <c r="BO29" s="327">
        <v>12.89967</v>
      </c>
      <c r="BP29" s="327">
        <v>15.19312</v>
      </c>
      <c r="BQ29" s="327">
        <v>16.58071</v>
      </c>
      <c r="BR29" s="327">
        <v>17.341159999999999</v>
      </c>
      <c r="BS29" s="327">
        <v>16.31625</v>
      </c>
      <c r="BT29" s="327">
        <v>13.177720000000001</v>
      </c>
      <c r="BU29" s="327">
        <v>10.69683</v>
      </c>
      <c r="BV29" s="327">
        <v>9.8711020000000005</v>
      </c>
    </row>
    <row r="30" spans="1:74" ht="11.1" customHeight="1" x14ac:dyDescent="0.2">
      <c r="A30" s="49"/>
      <c r="B30" s="54" t="s">
        <v>1198</v>
      </c>
      <c r="C30" s="222"/>
      <c r="D30" s="222"/>
      <c r="E30" s="222"/>
      <c r="F30" s="222"/>
      <c r="G30" s="222"/>
      <c r="H30" s="222"/>
      <c r="I30" s="222"/>
      <c r="J30" s="222"/>
      <c r="K30" s="222"/>
      <c r="L30" s="222"/>
      <c r="M30" s="222"/>
      <c r="N30" s="222"/>
      <c r="O30" s="222"/>
      <c r="P30" s="222"/>
      <c r="Q30" s="222"/>
      <c r="R30" s="222"/>
      <c r="S30" s="222"/>
      <c r="T30" s="222"/>
      <c r="U30" s="222"/>
      <c r="V30" s="222"/>
      <c r="W30" s="222"/>
      <c r="X30" s="222"/>
      <c r="Y30" s="222"/>
      <c r="Z30" s="222"/>
      <c r="AA30" s="222"/>
      <c r="AB30" s="222"/>
      <c r="AC30" s="222"/>
      <c r="AD30" s="222"/>
      <c r="AE30" s="222"/>
      <c r="AF30" s="222"/>
      <c r="AG30" s="222"/>
      <c r="AH30" s="222"/>
      <c r="AI30" s="222"/>
      <c r="AJ30" s="222"/>
      <c r="AK30" s="222"/>
      <c r="AL30" s="222"/>
      <c r="AM30" s="222"/>
      <c r="AN30" s="222"/>
      <c r="AO30" s="222"/>
      <c r="AP30" s="222"/>
      <c r="AQ30" s="222"/>
      <c r="AR30" s="222"/>
      <c r="AS30" s="222"/>
      <c r="AT30" s="222"/>
      <c r="AU30" s="222"/>
      <c r="AV30" s="222"/>
      <c r="AW30" s="222"/>
      <c r="AX30" s="222"/>
      <c r="AY30" s="222"/>
      <c r="AZ30" s="222"/>
      <c r="BA30" s="222"/>
      <c r="BB30" s="413"/>
      <c r="BC30" s="413"/>
      <c r="BD30" s="413"/>
      <c r="BE30" s="413"/>
      <c r="BF30" s="413"/>
      <c r="BG30" s="413"/>
      <c r="BH30" s="413"/>
      <c r="BI30" s="413"/>
      <c r="BJ30" s="413"/>
      <c r="BK30" s="413"/>
      <c r="BL30" s="413"/>
      <c r="BM30" s="413"/>
      <c r="BN30" s="413"/>
      <c r="BO30" s="413"/>
      <c r="BP30" s="413"/>
      <c r="BQ30" s="413"/>
      <c r="BR30" s="413"/>
      <c r="BS30" s="413"/>
      <c r="BT30" s="413"/>
      <c r="BU30" s="413"/>
      <c r="BV30" s="413"/>
    </row>
    <row r="31" spans="1:74" ht="11.1" customHeight="1" x14ac:dyDescent="0.2">
      <c r="A31" s="49"/>
      <c r="B31" s="55" t="s">
        <v>116</v>
      </c>
      <c r="C31" s="222"/>
      <c r="D31" s="222"/>
      <c r="E31" s="222"/>
      <c r="F31" s="222"/>
      <c r="G31" s="222"/>
      <c r="H31" s="222"/>
      <c r="I31" s="222"/>
      <c r="J31" s="222"/>
      <c r="K31" s="222"/>
      <c r="L31" s="222"/>
      <c r="M31" s="222"/>
      <c r="N31" s="222"/>
      <c r="O31" s="222"/>
      <c r="P31" s="222"/>
      <c r="Q31" s="222"/>
      <c r="R31" s="222"/>
      <c r="S31" s="222"/>
      <c r="T31" s="222"/>
      <c r="U31" s="222"/>
      <c r="V31" s="222"/>
      <c r="W31" s="222"/>
      <c r="X31" s="222"/>
      <c r="Y31" s="222"/>
      <c r="Z31" s="222"/>
      <c r="AA31" s="222"/>
      <c r="AB31" s="222"/>
      <c r="AC31" s="222"/>
      <c r="AD31" s="222"/>
      <c r="AE31" s="222"/>
      <c r="AF31" s="222"/>
      <c r="AG31" s="222"/>
      <c r="AH31" s="222"/>
      <c r="AI31" s="222"/>
      <c r="AJ31" s="222"/>
      <c r="AK31" s="222"/>
      <c r="AL31" s="222"/>
      <c r="AM31" s="222"/>
      <c r="AN31" s="222"/>
      <c r="AO31" s="222"/>
      <c r="AP31" s="222"/>
      <c r="AQ31" s="222"/>
      <c r="AR31" s="222"/>
      <c r="AS31" s="222"/>
      <c r="AT31" s="222"/>
      <c r="AU31" s="222"/>
      <c r="AV31" s="222"/>
      <c r="AW31" s="222"/>
      <c r="AX31" s="222"/>
      <c r="AY31" s="222"/>
      <c r="AZ31" s="222"/>
      <c r="BA31" s="222"/>
      <c r="BB31" s="413"/>
      <c r="BC31" s="413"/>
      <c r="BD31" s="413"/>
      <c r="BE31" s="413"/>
      <c r="BF31" s="413"/>
      <c r="BG31" s="413"/>
      <c r="BH31" s="413"/>
      <c r="BI31" s="413"/>
      <c r="BJ31" s="413"/>
      <c r="BK31" s="413"/>
      <c r="BL31" s="413"/>
      <c r="BM31" s="413"/>
      <c r="BN31" s="413"/>
      <c r="BO31" s="413"/>
      <c r="BP31" s="413"/>
      <c r="BQ31" s="413"/>
      <c r="BR31" s="413"/>
      <c r="BS31" s="413"/>
      <c r="BT31" s="413"/>
      <c r="BU31" s="413"/>
      <c r="BV31" s="413"/>
    </row>
    <row r="32" spans="1:74" ht="11.1" customHeight="1" x14ac:dyDescent="0.2">
      <c r="A32" s="52" t="s">
        <v>650</v>
      </c>
      <c r="B32" s="151" t="s">
        <v>513</v>
      </c>
      <c r="C32" s="216">
        <v>2.29</v>
      </c>
      <c r="D32" s="216">
        <v>2.2599999999999998</v>
      </c>
      <c r="E32" s="216">
        <v>2.2599999999999998</v>
      </c>
      <c r="F32" s="216">
        <v>2.23</v>
      </c>
      <c r="G32" s="216">
        <v>2.2599999999999998</v>
      </c>
      <c r="H32" s="216">
        <v>2.25</v>
      </c>
      <c r="I32" s="216">
        <v>2.21</v>
      </c>
      <c r="J32" s="216">
        <v>2.23</v>
      </c>
      <c r="K32" s="216">
        <v>2.2200000000000002</v>
      </c>
      <c r="L32" s="216">
        <v>2.15</v>
      </c>
      <c r="M32" s="216">
        <v>2.15</v>
      </c>
      <c r="N32" s="216">
        <v>2.16</v>
      </c>
      <c r="O32" s="216">
        <v>2.12</v>
      </c>
      <c r="P32" s="216">
        <v>2.11</v>
      </c>
      <c r="Q32" s="216">
        <v>2.17</v>
      </c>
      <c r="R32" s="216">
        <v>2.16</v>
      </c>
      <c r="S32" s="216">
        <v>2.16</v>
      </c>
      <c r="T32" s="216">
        <v>2.1</v>
      </c>
      <c r="U32" s="216">
        <v>2.11</v>
      </c>
      <c r="V32" s="216">
        <v>2.11</v>
      </c>
      <c r="W32" s="216">
        <v>2.12</v>
      </c>
      <c r="X32" s="216">
        <v>2.0699999999999998</v>
      </c>
      <c r="Y32" s="216">
        <v>2.08</v>
      </c>
      <c r="Z32" s="216">
        <v>2.08</v>
      </c>
      <c r="AA32" s="216">
        <v>2.09</v>
      </c>
      <c r="AB32" s="216">
        <v>2.06</v>
      </c>
      <c r="AC32" s="216">
        <v>2.0699999999999998</v>
      </c>
      <c r="AD32" s="216">
        <v>2.08</v>
      </c>
      <c r="AE32" s="216">
        <v>2.09</v>
      </c>
      <c r="AF32" s="216">
        <v>2.0699999999999998</v>
      </c>
      <c r="AG32" s="216">
        <v>2.06</v>
      </c>
      <c r="AH32" s="216">
        <v>2.0499999999999998</v>
      </c>
      <c r="AI32" s="216">
        <v>2.02</v>
      </c>
      <c r="AJ32" s="216">
        <v>2.0299999999999998</v>
      </c>
      <c r="AK32" s="216">
        <v>2.04</v>
      </c>
      <c r="AL32" s="216">
        <v>2.04</v>
      </c>
      <c r="AM32" s="216">
        <v>2.0699999999999998</v>
      </c>
      <c r="AN32" s="216">
        <v>2.0699999999999998</v>
      </c>
      <c r="AO32" s="216">
        <v>2.04</v>
      </c>
      <c r="AP32" s="216">
        <v>2.0699999999999998</v>
      </c>
      <c r="AQ32" s="216">
        <v>2.0499999999999998</v>
      </c>
      <c r="AR32" s="216">
        <v>2.0499999999999998</v>
      </c>
      <c r="AS32" s="216">
        <v>2.06</v>
      </c>
      <c r="AT32" s="216">
        <v>2.06</v>
      </c>
      <c r="AU32" s="216">
        <v>2.0499999999999998</v>
      </c>
      <c r="AV32" s="216">
        <v>2.0499999999999998</v>
      </c>
      <c r="AW32" s="216">
        <v>2.06</v>
      </c>
      <c r="AX32" s="216">
        <v>2.12</v>
      </c>
      <c r="AY32" s="216">
        <v>2.1</v>
      </c>
      <c r="AZ32" s="216">
        <v>2.1126860000000001</v>
      </c>
      <c r="BA32" s="216">
        <v>2.123246</v>
      </c>
      <c r="BB32" s="327">
        <v>2.1451419999999999</v>
      </c>
      <c r="BC32" s="327">
        <v>2.132911</v>
      </c>
      <c r="BD32" s="327">
        <v>2.1144889999999998</v>
      </c>
      <c r="BE32" s="327">
        <v>2.1026379999999998</v>
      </c>
      <c r="BF32" s="327">
        <v>2.1061589999999999</v>
      </c>
      <c r="BG32" s="327">
        <v>2.1107719999999999</v>
      </c>
      <c r="BH32" s="327">
        <v>2.100765</v>
      </c>
      <c r="BI32" s="327">
        <v>2.0999340000000002</v>
      </c>
      <c r="BJ32" s="327">
        <v>2.1091289999999998</v>
      </c>
      <c r="BK32" s="327">
        <v>2.1104750000000001</v>
      </c>
      <c r="BL32" s="327">
        <v>2.1220050000000001</v>
      </c>
      <c r="BM32" s="327">
        <v>2.1303740000000002</v>
      </c>
      <c r="BN32" s="327">
        <v>2.149089</v>
      </c>
      <c r="BO32" s="327">
        <v>2.1338240000000002</v>
      </c>
      <c r="BP32" s="327">
        <v>2.1126819999999999</v>
      </c>
      <c r="BQ32" s="327">
        <v>2.1015959999999998</v>
      </c>
      <c r="BR32" s="327">
        <v>2.1059269999999999</v>
      </c>
      <c r="BS32" s="327">
        <v>2.1106349999999998</v>
      </c>
      <c r="BT32" s="327">
        <v>2.1018819999999998</v>
      </c>
      <c r="BU32" s="327">
        <v>2.101572</v>
      </c>
      <c r="BV32" s="327">
        <v>2.1112220000000002</v>
      </c>
    </row>
    <row r="33" spans="1:74" ht="11.1" customHeight="1" x14ac:dyDescent="0.2">
      <c r="A33" s="52" t="s">
        <v>652</v>
      </c>
      <c r="B33" s="151" t="s">
        <v>514</v>
      </c>
      <c r="C33" s="216">
        <v>4.1100000000000003</v>
      </c>
      <c r="D33" s="216">
        <v>4.7</v>
      </c>
      <c r="E33" s="216">
        <v>3.55</v>
      </c>
      <c r="F33" s="216">
        <v>3.1</v>
      </c>
      <c r="G33" s="216">
        <v>3.14</v>
      </c>
      <c r="H33" s="216">
        <v>3.12</v>
      </c>
      <c r="I33" s="216">
        <v>3.11</v>
      </c>
      <c r="J33" s="216">
        <v>3.11</v>
      </c>
      <c r="K33" s="216">
        <v>3.06</v>
      </c>
      <c r="L33" s="216">
        <v>2.92</v>
      </c>
      <c r="M33" s="216">
        <v>2.65</v>
      </c>
      <c r="N33" s="216">
        <v>2.59</v>
      </c>
      <c r="O33" s="216">
        <v>3.02</v>
      </c>
      <c r="P33" s="216">
        <v>2.7</v>
      </c>
      <c r="Q33" s="216">
        <v>2.23</v>
      </c>
      <c r="R33" s="216">
        <v>2.42</v>
      </c>
      <c r="S33" s="216">
        <v>2.39</v>
      </c>
      <c r="T33" s="216">
        <v>2.67</v>
      </c>
      <c r="U33" s="216">
        <v>2.97</v>
      </c>
      <c r="V33" s="216">
        <v>2.95</v>
      </c>
      <c r="W33" s="216">
        <v>3.07</v>
      </c>
      <c r="X33" s="216">
        <v>3.13</v>
      </c>
      <c r="Y33" s="216">
        <v>3.02</v>
      </c>
      <c r="Z33" s="216">
        <v>3.96</v>
      </c>
      <c r="AA33" s="216">
        <v>4.1100000000000003</v>
      </c>
      <c r="AB33" s="216">
        <v>3.56</v>
      </c>
      <c r="AC33" s="216">
        <v>3.35</v>
      </c>
      <c r="AD33" s="216">
        <v>3.38</v>
      </c>
      <c r="AE33" s="216">
        <v>3.48</v>
      </c>
      <c r="AF33" s="216">
        <v>3.29</v>
      </c>
      <c r="AG33" s="216">
        <v>3.21</v>
      </c>
      <c r="AH33" s="216">
        <v>3.13</v>
      </c>
      <c r="AI33" s="216">
        <v>3.16</v>
      </c>
      <c r="AJ33" s="216">
        <v>3.13</v>
      </c>
      <c r="AK33" s="216">
        <v>3.35</v>
      </c>
      <c r="AL33" s="216">
        <v>3.63</v>
      </c>
      <c r="AM33" s="216">
        <v>5.0199999999999996</v>
      </c>
      <c r="AN33" s="216">
        <v>3.61</v>
      </c>
      <c r="AO33" s="216">
        <v>3.18</v>
      </c>
      <c r="AP33" s="216">
        <v>3.13</v>
      </c>
      <c r="AQ33" s="216">
        <v>3.04</v>
      </c>
      <c r="AR33" s="216">
        <v>3.11</v>
      </c>
      <c r="AS33" s="216">
        <v>3.29</v>
      </c>
      <c r="AT33" s="216">
        <v>3.28</v>
      </c>
      <c r="AU33" s="216">
        <v>3.11</v>
      </c>
      <c r="AV33" s="216">
        <v>3.39</v>
      </c>
      <c r="AW33" s="216">
        <v>4.16</v>
      </c>
      <c r="AX33" s="216">
        <v>4.7300000000000004</v>
      </c>
      <c r="AY33" s="216">
        <v>4.01</v>
      </c>
      <c r="AZ33" s="216">
        <v>3.221994</v>
      </c>
      <c r="BA33" s="216">
        <v>2.8498009999999998</v>
      </c>
      <c r="BB33" s="327">
        <v>2.8668269999999998</v>
      </c>
      <c r="BC33" s="327">
        <v>2.781908</v>
      </c>
      <c r="BD33" s="327">
        <v>2.7297929999999999</v>
      </c>
      <c r="BE33" s="327">
        <v>2.7531919999999999</v>
      </c>
      <c r="BF33" s="327">
        <v>2.7631429999999999</v>
      </c>
      <c r="BG33" s="327">
        <v>2.789355</v>
      </c>
      <c r="BH33" s="327">
        <v>3.0137119999999999</v>
      </c>
      <c r="BI33" s="327">
        <v>3.3016589999999999</v>
      </c>
      <c r="BJ33" s="327">
        <v>3.5546280000000001</v>
      </c>
      <c r="BK33" s="327">
        <v>3.7552379999999999</v>
      </c>
      <c r="BL33" s="327">
        <v>3.5576120000000002</v>
      </c>
      <c r="BM33" s="327">
        <v>3.1300479999999999</v>
      </c>
      <c r="BN33" s="327">
        <v>2.8710979999999999</v>
      </c>
      <c r="BO33" s="327">
        <v>2.6886230000000002</v>
      </c>
      <c r="BP33" s="327">
        <v>2.5579990000000001</v>
      </c>
      <c r="BQ33" s="327">
        <v>2.6526160000000001</v>
      </c>
      <c r="BR33" s="327">
        <v>2.606417</v>
      </c>
      <c r="BS33" s="327">
        <v>2.6399180000000002</v>
      </c>
      <c r="BT33" s="327">
        <v>2.8455859999999999</v>
      </c>
      <c r="BU33" s="327">
        <v>3.1805140000000001</v>
      </c>
      <c r="BV33" s="327">
        <v>3.5039899999999999</v>
      </c>
    </row>
    <row r="34" spans="1:74" ht="11.1" customHeight="1" x14ac:dyDescent="0.2">
      <c r="A34" s="52" t="s">
        <v>651</v>
      </c>
      <c r="B34" s="647" t="s">
        <v>1199</v>
      </c>
      <c r="C34" s="216">
        <v>12.28</v>
      </c>
      <c r="D34" s="216">
        <v>10.3</v>
      </c>
      <c r="E34" s="216">
        <v>10.37</v>
      </c>
      <c r="F34" s="216">
        <v>11.83</v>
      </c>
      <c r="G34" s="216">
        <v>10.83</v>
      </c>
      <c r="H34" s="216">
        <v>12.2</v>
      </c>
      <c r="I34" s="216">
        <v>11.34</v>
      </c>
      <c r="J34" s="216">
        <v>11.25</v>
      </c>
      <c r="K34" s="216">
        <v>8.44</v>
      </c>
      <c r="L34" s="216">
        <v>7.74</v>
      </c>
      <c r="M34" s="216">
        <v>7.77</v>
      </c>
      <c r="N34" s="216">
        <v>7.81</v>
      </c>
      <c r="O34" s="216">
        <v>7.08</v>
      </c>
      <c r="P34" s="216">
        <v>5.77</v>
      </c>
      <c r="Q34" s="216">
        <v>5.63</v>
      </c>
      <c r="R34" s="216">
        <v>7.53</v>
      </c>
      <c r="S34" s="216">
        <v>9.07</v>
      </c>
      <c r="T34" s="216">
        <v>8.93</v>
      </c>
      <c r="U34" s="216">
        <v>11.72</v>
      </c>
      <c r="V34" s="216">
        <v>8.5500000000000007</v>
      </c>
      <c r="W34" s="216">
        <v>8.42</v>
      </c>
      <c r="X34" s="216">
        <v>8.75</v>
      </c>
      <c r="Y34" s="216">
        <v>9.0299999999999994</v>
      </c>
      <c r="Z34" s="216">
        <v>9.65</v>
      </c>
      <c r="AA34" s="216">
        <v>11.25</v>
      </c>
      <c r="AB34" s="216">
        <v>10.77</v>
      </c>
      <c r="AC34" s="216">
        <v>11.42</v>
      </c>
      <c r="AD34" s="216">
        <v>10.64</v>
      </c>
      <c r="AE34" s="216">
        <v>10.69</v>
      </c>
      <c r="AF34" s="216">
        <v>10.48</v>
      </c>
      <c r="AG34" s="216">
        <v>9.99</v>
      </c>
      <c r="AH34" s="216">
        <v>10.029999999999999</v>
      </c>
      <c r="AI34" s="216">
        <v>10.06</v>
      </c>
      <c r="AJ34" s="216">
        <v>10.61</v>
      </c>
      <c r="AK34" s="216">
        <v>10.28</v>
      </c>
      <c r="AL34" s="216">
        <v>13.6</v>
      </c>
      <c r="AM34" s="216">
        <v>11.33</v>
      </c>
      <c r="AN34" s="216">
        <v>11.51</v>
      </c>
      <c r="AO34" s="216">
        <v>12.1</v>
      </c>
      <c r="AP34" s="216">
        <v>12.21</v>
      </c>
      <c r="AQ34" s="216">
        <v>12.82</v>
      </c>
      <c r="AR34" s="216">
        <v>13.85</v>
      </c>
      <c r="AS34" s="216">
        <v>13.76</v>
      </c>
      <c r="AT34" s="216">
        <v>14.38</v>
      </c>
      <c r="AU34" s="216">
        <v>13.92</v>
      </c>
      <c r="AV34" s="216">
        <v>14.52</v>
      </c>
      <c r="AW34" s="216">
        <v>15.27</v>
      </c>
      <c r="AX34" s="216">
        <v>13.58</v>
      </c>
      <c r="AY34" s="216">
        <v>11.31</v>
      </c>
      <c r="AZ34" s="216">
        <v>11.38447</v>
      </c>
      <c r="BA34" s="216">
        <v>12.24258</v>
      </c>
      <c r="BB34" s="327">
        <v>13.316520000000001</v>
      </c>
      <c r="BC34" s="327">
        <v>13.295170000000001</v>
      </c>
      <c r="BD34" s="327">
        <v>13.827120000000001</v>
      </c>
      <c r="BE34" s="327">
        <v>13.35141</v>
      </c>
      <c r="BF34" s="327">
        <v>12.811310000000001</v>
      </c>
      <c r="BG34" s="327">
        <v>12.41145</v>
      </c>
      <c r="BH34" s="327">
        <v>12.118930000000001</v>
      </c>
      <c r="BI34" s="327">
        <v>11.91014</v>
      </c>
      <c r="BJ34" s="327">
        <v>12.288600000000001</v>
      </c>
      <c r="BK34" s="327">
        <v>12.285019999999999</v>
      </c>
      <c r="BL34" s="327">
        <v>11.971489999999999</v>
      </c>
      <c r="BM34" s="327">
        <v>12.36051</v>
      </c>
      <c r="BN34" s="327">
        <v>13.057370000000001</v>
      </c>
      <c r="BO34" s="327">
        <v>12.66399</v>
      </c>
      <c r="BP34" s="327">
        <v>13.011340000000001</v>
      </c>
      <c r="BQ34" s="327">
        <v>12.54294</v>
      </c>
      <c r="BR34" s="327">
        <v>12.1373</v>
      </c>
      <c r="BS34" s="327">
        <v>11.92498</v>
      </c>
      <c r="BT34" s="327">
        <v>11.830109999999999</v>
      </c>
      <c r="BU34" s="327">
        <v>11.82344</v>
      </c>
      <c r="BV34" s="327">
        <v>12.25886</v>
      </c>
    </row>
    <row r="35" spans="1:74" ht="11.1" customHeight="1" x14ac:dyDescent="0.2">
      <c r="A35" s="52" t="s">
        <v>19</v>
      </c>
      <c r="B35" s="151" t="s">
        <v>521</v>
      </c>
      <c r="C35" s="216">
        <v>13.37</v>
      </c>
      <c r="D35" s="216">
        <v>16.46</v>
      </c>
      <c r="E35" s="216">
        <v>15.6</v>
      </c>
      <c r="F35" s="216">
        <v>14.82</v>
      </c>
      <c r="G35" s="216">
        <v>15.34</v>
      </c>
      <c r="H35" s="216">
        <v>15.29</v>
      </c>
      <c r="I35" s="216">
        <v>14.37</v>
      </c>
      <c r="J35" s="216">
        <v>13.05</v>
      </c>
      <c r="K35" s="216">
        <v>12.02</v>
      </c>
      <c r="L35" s="216">
        <v>12.44</v>
      </c>
      <c r="M35" s="216">
        <v>12.38</v>
      </c>
      <c r="N35" s="216">
        <v>10.57</v>
      </c>
      <c r="O35" s="216">
        <v>8.9</v>
      </c>
      <c r="P35" s="216">
        <v>8.7799999999999994</v>
      </c>
      <c r="Q35" s="216">
        <v>9.4600000000000009</v>
      </c>
      <c r="R35" s="216">
        <v>9.9700000000000006</v>
      </c>
      <c r="S35" s="216">
        <v>10.76</v>
      </c>
      <c r="T35" s="216">
        <v>12.22</v>
      </c>
      <c r="U35" s="216">
        <v>12.08</v>
      </c>
      <c r="V35" s="216">
        <v>11.41</v>
      </c>
      <c r="W35" s="216">
        <v>11.29</v>
      </c>
      <c r="X35" s="216">
        <v>12.04</v>
      </c>
      <c r="Y35" s="216">
        <v>12.01</v>
      </c>
      <c r="Z35" s="216">
        <v>12.22</v>
      </c>
      <c r="AA35" s="216">
        <v>13.02</v>
      </c>
      <c r="AB35" s="216">
        <v>12.98</v>
      </c>
      <c r="AC35" s="216">
        <v>12.35</v>
      </c>
      <c r="AD35" s="216">
        <v>13</v>
      </c>
      <c r="AE35" s="216">
        <v>12.22</v>
      </c>
      <c r="AF35" s="216">
        <v>11.56</v>
      </c>
      <c r="AG35" s="216">
        <v>11.82</v>
      </c>
      <c r="AH35" s="216">
        <v>12.95</v>
      </c>
      <c r="AI35" s="216">
        <v>14.52</v>
      </c>
      <c r="AJ35" s="216">
        <v>14.11</v>
      </c>
      <c r="AK35" s="216">
        <v>14.61</v>
      </c>
      <c r="AL35" s="216">
        <v>14.63</v>
      </c>
      <c r="AM35" s="216">
        <v>15.96</v>
      </c>
      <c r="AN35" s="216">
        <v>15</v>
      </c>
      <c r="AO35" s="216">
        <v>14.91</v>
      </c>
      <c r="AP35" s="216">
        <v>16.07</v>
      </c>
      <c r="AQ35" s="216">
        <v>16.78</v>
      </c>
      <c r="AR35" s="216">
        <v>16.91</v>
      </c>
      <c r="AS35" s="216">
        <v>16.399999999999999</v>
      </c>
      <c r="AT35" s="216">
        <v>16.760000000000002</v>
      </c>
      <c r="AU35" s="216">
        <v>17.350000000000001</v>
      </c>
      <c r="AV35" s="216">
        <v>17.66</v>
      </c>
      <c r="AW35" s="216">
        <v>16.2</v>
      </c>
      <c r="AX35" s="216">
        <v>14.27</v>
      </c>
      <c r="AY35" s="216">
        <v>14.12</v>
      </c>
      <c r="AZ35" s="216">
        <v>14.79189</v>
      </c>
      <c r="BA35" s="216">
        <v>15.63687</v>
      </c>
      <c r="BB35" s="327">
        <v>16.025839999999999</v>
      </c>
      <c r="BC35" s="327">
        <v>15.982849999999999</v>
      </c>
      <c r="BD35" s="327">
        <v>16.121580000000002</v>
      </c>
      <c r="BE35" s="327">
        <v>16.367090000000001</v>
      </c>
      <c r="BF35" s="327">
        <v>16.058789999999998</v>
      </c>
      <c r="BG35" s="327">
        <v>15.821999999999999</v>
      </c>
      <c r="BH35" s="327">
        <v>15.784380000000001</v>
      </c>
      <c r="BI35" s="327">
        <v>16.296510000000001</v>
      </c>
      <c r="BJ35" s="327">
        <v>16.035430000000002</v>
      </c>
      <c r="BK35" s="327">
        <v>16.003080000000001</v>
      </c>
      <c r="BL35" s="327">
        <v>16.23293</v>
      </c>
      <c r="BM35" s="327">
        <v>16.771979999999999</v>
      </c>
      <c r="BN35" s="327">
        <v>16.729379999999999</v>
      </c>
      <c r="BO35" s="327">
        <v>16.62087</v>
      </c>
      <c r="BP35" s="327">
        <v>16.67963</v>
      </c>
      <c r="BQ35" s="327">
        <v>16.765319999999999</v>
      </c>
      <c r="BR35" s="327">
        <v>16.489570000000001</v>
      </c>
      <c r="BS35" s="327">
        <v>16.44903</v>
      </c>
      <c r="BT35" s="327">
        <v>16.526900000000001</v>
      </c>
      <c r="BU35" s="327">
        <v>16.914000000000001</v>
      </c>
      <c r="BV35" s="327">
        <v>16.55508</v>
      </c>
    </row>
    <row r="36" spans="1:74" ht="11.1" customHeight="1" x14ac:dyDescent="0.2">
      <c r="A36" s="52"/>
      <c r="B36" s="55" t="s">
        <v>1222</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330"/>
      <c r="BC36" s="330"/>
      <c r="BD36" s="330"/>
      <c r="BE36" s="330"/>
      <c r="BF36" s="330"/>
      <c r="BG36" s="330"/>
      <c r="BH36" s="330"/>
      <c r="BI36" s="330"/>
      <c r="BJ36" s="330"/>
      <c r="BK36" s="330"/>
      <c r="BL36" s="330"/>
      <c r="BM36" s="330"/>
      <c r="BN36" s="330"/>
      <c r="BO36" s="330"/>
      <c r="BP36" s="330"/>
      <c r="BQ36" s="330"/>
      <c r="BR36" s="330"/>
      <c r="BS36" s="330"/>
      <c r="BT36" s="330"/>
      <c r="BU36" s="330"/>
      <c r="BV36" s="330"/>
    </row>
    <row r="37" spans="1:74" ht="11.1" customHeight="1" x14ac:dyDescent="0.2">
      <c r="A37" s="56" t="s">
        <v>6</v>
      </c>
      <c r="B37" s="152" t="s">
        <v>510</v>
      </c>
      <c r="C37" s="485">
        <v>6.67</v>
      </c>
      <c r="D37" s="485">
        <v>6.88</v>
      </c>
      <c r="E37" s="485">
        <v>6.83</v>
      </c>
      <c r="F37" s="485">
        <v>6.61</v>
      </c>
      <c r="G37" s="485">
        <v>6.74</v>
      </c>
      <c r="H37" s="485">
        <v>7.11</v>
      </c>
      <c r="I37" s="485">
        <v>7.45</v>
      </c>
      <c r="J37" s="485">
        <v>7.35</v>
      </c>
      <c r="K37" s="485">
        <v>7.21</v>
      </c>
      <c r="L37" s="485">
        <v>6.88</v>
      </c>
      <c r="M37" s="485">
        <v>6.61</v>
      </c>
      <c r="N37" s="485">
        <v>6.45</v>
      </c>
      <c r="O37" s="485">
        <v>6.44</v>
      </c>
      <c r="P37" s="485">
        <v>6.42</v>
      </c>
      <c r="Q37" s="485">
        <v>6.46</v>
      </c>
      <c r="R37" s="485">
        <v>6.44</v>
      </c>
      <c r="S37" s="485">
        <v>6.57</v>
      </c>
      <c r="T37" s="485">
        <v>7.03</v>
      </c>
      <c r="U37" s="485">
        <v>7.23</v>
      </c>
      <c r="V37" s="485">
        <v>7.23</v>
      </c>
      <c r="W37" s="485">
        <v>7.14</v>
      </c>
      <c r="X37" s="485">
        <v>6.73</v>
      </c>
      <c r="Y37" s="485">
        <v>6.66</v>
      </c>
      <c r="Z37" s="485">
        <v>6.67</v>
      </c>
      <c r="AA37" s="485">
        <v>6.59</v>
      </c>
      <c r="AB37" s="485">
        <v>6.63</v>
      </c>
      <c r="AC37" s="485">
        <v>6.71</v>
      </c>
      <c r="AD37" s="485">
        <v>6.6</v>
      </c>
      <c r="AE37" s="485">
        <v>6.78</v>
      </c>
      <c r="AF37" s="485">
        <v>7.19</v>
      </c>
      <c r="AG37" s="485">
        <v>7.31</v>
      </c>
      <c r="AH37" s="485">
        <v>7.22</v>
      </c>
      <c r="AI37" s="485">
        <v>7.17</v>
      </c>
      <c r="AJ37" s="485">
        <v>6.91</v>
      </c>
      <c r="AK37" s="485">
        <v>6.73</v>
      </c>
      <c r="AL37" s="485">
        <v>6.54</v>
      </c>
      <c r="AM37" s="485">
        <v>6.96</v>
      </c>
      <c r="AN37" s="485">
        <v>6.81</v>
      </c>
      <c r="AO37" s="485">
        <v>6.66</v>
      </c>
      <c r="AP37" s="485">
        <v>6.58</v>
      </c>
      <c r="AQ37" s="485">
        <v>6.82</v>
      </c>
      <c r="AR37" s="485">
        <v>7.18</v>
      </c>
      <c r="AS37" s="485">
        <v>7.34</v>
      </c>
      <c r="AT37" s="485">
        <v>7.21</v>
      </c>
      <c r="AU37" s="485">
        <v>7.09</v>
      </c>
      <c r="AV37" s="485">
        <v>6.91</v>
      </c>
      <c r="AW37" s="485">
        <v>6.88</v>
      </c>
      <c r="AX37" s="485">
        <v>6.65</v>
      </c>
      <c r="AY37" s="485">
        <v>6.58</v>
      </c>
      <c r="AZ37" s="485">
        <v>6.6603279999999998</v>
      </c>
      <c r="BA37" s="485">
        <v>6.5965020000000001</v>
      </c>
      <c r="BB37" s="486">
        <v>6.5505339999999999</v>
      </c>
      <c r="BC37" s="486">
        <v>6.8125340000000003</v>
      </c>
      <c r="BD37" s="486">
        <v>7.1654210000000003</v>
      </c>
      <c r="BE37" s="486">
        <v>7.3003920000000004</v>
      </c>
      <c r="BF37" s="486">
        <v>7.1814910000000003</v>
      </c>
      <c r="BG37" s="486">
        <v>7.101299</v>
      </c>
      <c r="BH37" s="486">
        <v>6.9150299999999998</v>
      </c>
      <c r="BI37" s="486">
        <v>6.8279189999999996</v>
      </c>
      <c r="BJ37" s="486">
        <v>6.5613130000000002</v>
      </c>
      <c r="BK37" s="486">
        <v>6.5942720000000001</v>
      </c>
      <c r="BL37" s="486">
        <v>6.7585430000000004</v>
      </c>
      <c r="BM37" s="486">
        <v>6.6856390000000001</v>
      </c>
      <c r="BN37" s="486">
        <v>6.6008599999999999</v>
      </c>
      <c r="BO37" s="486">
        <v>6.8517469999999996</v>
      </c>
      <c r="BP37" s="486">
        <v>7.1992070000000004</v>
      </c>
      <c r="BQ37" s="486">
        <v>7.3518889999999999</v>
      </c>
      <c r="BR37" s="486">
        <v>7.2263229999999998</v>
      </c>
      <c r="BS37" s="486">
        <v>7.1428419999999999</v>
      </c>
      <c r="BT37" s="486">
        <v>6.956251</v>
      </c>
      <c r="BU37" s="486">
        <v>6.8732559999999996</v>
      </c>
      <c r="BV37" s="486">
        <v>6.6123890000000003</v>
      </c>
    </row>
    <row r="38" spans="1:74" ht="11.1" customHeight="1" x14ac:dyDescent="0.2">
      <c r="A38" s="56" t="s">
        <v>7</v>
      </c>
      <c r="B38" s="152" t="s">
        <v>511</v>
      </c>
      <c r="C38" s="485">
        <v>10.31</v>
      </c>
      <c r="D38" s="485">
        <v>10.62</v>
      </c>
      <c r="E38" s="485">
        <v>10.63</v>
      </c>
      <c r="F38" s="485">
        <v>10.37</v>
      </c>
      <c r="G38" s="485">
        <v>10.47</v>
      </c>
      <c r="H38" s="485">
        <v>10.89</v>
      </c>
      <c r="I38" s="485">
        <v>11.07</v>
      </c>
      <c r="J38" s="485">
        <v>10.94</v>
      </c>
      <c r="K38" s="485">
        <v>10.98</v>
      </c>
      <c r="L38" s="485">
        <v>10.73</v>
      </c>
      <c r="M38" s="485">
        <v>10.3</v>
      </c>
      <c r="N38" s="485">
        <v>10.130000000000001</v>
      </c>
      <c r="O38" s="485">
        <v>10.08</v>
      </c>
      <c r="P38" s="485">
        <v>10.25</v>
      </c>
      <c r="Q38" s="485">
        <v>10.23</v>
      </c>
      <c r="R38" s="485">
        <v>10.19</v>
      </c>
      <c r="S38" s="485">
        <v>10.31</v>
      </c>
      <c r="T38" s="485">
        <v>10.66</v>
      </c>
      <c r="U38" s="485">
        <v>10.68</v>
      </c>
      <c r="V38" s="485">
        <v>10.76</v>
      </c>
      <c r="W38" s="485">
        <v>10.77</v>
      </c>
      <c r="X38" s="485">
        <v>10.55</v>
      </c>
      <c r="Y38" s="485">
        <v>10.32</v>
      </c>
      <c r="Z38" s="485">
        <v>10.17</v>
      </c>
      <c r="AA38" s="485">
        <v>10.210000000000001</v>
      </c>
      <c r="AB38" s="485">
        <v>10.48</v>
      </c>
      <c r="AC38" s="485">
        <v>10.46</v>
      </c>
      <c r="AD38" s="485">
        <v>10.4</v>
      </c>
      <c r="AE38" s="485">
        <v>10.59</v>
      </c>
      <c r="AF38" s="485">
        <v>11.01</v>
      </c>
      <c r="AG38" s="485">
        <v>10.97</v>
      </c>
      <c r="AH38" s="485">
        <v>11.01</v>
      </c>
      <c r="AI38" s="485">
        <v>11.03</v>
      </c>
      <c r="AJ38" s="485">
        <v>10.78</v>
      </c>
      <c r="AK38" s="485">
        <v>10.49</v>
      </c>
      <c r="AL38" s="485">
        <v>10.28</v>
      </c>
      <c r="AM38" s="485">
        <v>10.49</v>
      </c>
      <c r="AN38" s="485">
        <v>10.65</v>
      </c>
      <c r="AO38" s="485">
        <v>10.49</v>
      </c>
      <c r="AP38" s="485">
        <v>10.44</v>
      </c>
      <c r="AQ38" s="485">
        <v>10.5</v>
      </c>
      <c r="AR38" s="485">
        <v>10.82</v>
      </c>
      <c r="AS38" s="485">
        <v>10.98</v>
      </c>
      <c r="AT38" s="485">
        <v>11</v>
      </c>
      <c r="AU38" s="485">
        <v>10.68</v>
      </c>
      <c r="AV38" s="485">
        <v>10.75</v>
      </c>
      <c r="AW38" s="485">
        <v>10.56</v>
      </c>
      <c r="AX38" s="485">
        <v>10.33</v>
      </c>
      <c r="AY38" s="485">
        <v>10.29</v>
      </c>
      <c r="AZ38" s="485">
        <v>10.60896</v>
      </c>
      <c r="BA38" s="485">
        <v>10.52722</v>
      </c>
      <c r="BB38" s="486">
        <v>10.520580000000001</v>
      </c>
      <c r="BC38" s="486">
        <v>10.63617</v>
      </c>
      <c r="BD38" s="486">
        <v>10.988350000000001</v>
      </c>
      <c r="BE38" s="486">
        <v>11.057499999999999</v>
      </c>
      <c r="BF38" s="486">
        <v>11.02581</v>
      </c>
      <c r="BG38" s="486">
        <v>10.74424</v>
      </c>
      <c r="BH38" s="486">
        <v>10.798260000000001</v>
      </c>
      <c r="BI38" s="486">
        <v>10.599550000000001</v>
      </c>
      <c r="BJ38" s="486">
        <v>10.32394</v>
      </c>
      <c r="BK38" s="486">
        <v>10.310650000000001</v>
      </c>
      <c r="BL38" s="486">
        <v>10.613350000000001</v>
      </c>
      <c r="BM38" s="486">
        <v>10.55851</v>
      </c>
      <c r="BN38" s="486">
        <v>10.54082</v>
      </c>
      <c r="BO38" s="486">
        <v>10.66226</v>
      </c>
      <c r="BP38" s="486">
        <v>11.0259</v>
      </c>
      <c r="BQ38" s="486">
        <v>11.120329999999999</v>
      </c>
      <c r="BR38" s="486">
        <v>11.10323</v>
      </c>
      <c r="BS38" s="486">
        <v>10.81273</v>
      </c>
      <c r="BT38" s="486">
        <v>10.885059999999999</v>
      </c>
      <c r="BU38" s="486">
        <v>10.69173</v>
      </c>
      <c r="BV38" s="486">
        <v>10.411289999999999</v>
      </c>
    </row>
    <row r="39" spans="1:74" ht="11.1" customHeight="1" x14ac:dyDescent="0.2">
      <c r="A39" s="56" t="s">
        <v>654</v>
      </c>
      <c r="B39" s="264" t="s">
        <v>512</v>
      </c>
      <c r="C39" s="487">
        <v>12.1</v>
      </c>
      <c r="D39" s="487">
        <v>12.29</v>
      </c>
      <c r="E39" s="487">
        <v>12.33</v>
      </c>
      <c r="F39" s="487">
        <v>12.62</v>
      </c>
      <c r="G39" s="487">
        <v>12.93</v>
      </c>
      <c r="H39" s="487">
        <v>12.92</v>
      </c>
      <c r="I39" s="487">
        <v>12.94</v>
      </c>
      <c r="J39" s="487">
        <v>12.91</v>
      </c>
      <c r="K39" s="487">
        <v>13.03</v>
      </c>
      <c r="L39" s="487">
        <v>12.72</v>
      </c>
      <c r="M39" s="487">
        <v>12.71</v>
      </c>
      <c r="N39" s="487">
        <v>12.32</v>
      </c>
      <c r="O39" s="487">
        <v>11.99</v>
      </c>
      <c r="P39" s="487">
        <v>12.14</v>
      </c>
      <c r="Q39" s="487">
        <v>12.56</v>
      </c>
      <c r="R39" s="487">
        <v>12.43</v>
      </c>
      <c r="S39" s="487">
        <v>12.79</v>
      </c>
      <c r="T39" s="487">
        <v>12.73</v>
      </c>
      <c r="U39" s="487">
        <v>12.68</v>
      </c>
      <c r="V39" s="487">
        <v>12.88</v>
      </c>
      <c r="W39" s="487">
        <v>12.87</v>
      </c>
      <c r="X39" s="487">
        <v>12.46</v>
      </c>
      <c r="Y39" s="487">
        <v>12.75</v>
      </c>
      <c r="Z39" s="487">
        <v>12.23</v>
      </c>
      <c r="AA39" s="487">
        <v>12.21</v>
      </c>
      <c r="AB39" s="487">
        <v>12.79</v>
      </c>
      <c r="AC39" s="487">
        <v>12.89</v>
      </c>
      <c r="AD39" s="487">
        <v>12.72</v>
      </c>
      <c r="AE39" s="487">
        <v>13.07</v>
      </c>
      <c r="AF39" s="487">
        <v>13.2</v>
      </c>
      <c r="AG39" s="487">
        <v>13.08</v>
      </c>
      <c r="AH39" s="487">
        <v>13.15</v>
      </c>
      <c r="AI39" s="487">
        <v>13.28</v>
      </c>
      <c r="AJ39" s="487">
        <v>12.8</v>
      </c>
      <c r="AK39" s="487">
        <v>12.94</v>
      </c>
      <c r="AL39" s="487">
        <v>12.45</v>
      </c>
      <c r="AM39" s="487">
        <v>12.25</v>
      </c>
      <c r="AN39" s="487">
        <v>12.66</v>
      </c>
      <c r="AO39" s="487">
        <v>12.99</v>
      </c>
      <c r="AP39" s="487">
        <v>12.88</v>
      </c>
      <c r="AQ39" s="487">
        <v>13.15</v>
      </c>
      <c r="AR39" s="487">
        <v>13.04</v>
      </c>
      <c r="AS39" s="487">
        <v>13.13</v>
      </c>
      <c r="AT39" s="487">
        <v>13.28</v>
      </c>
      <c r="AU39" s="487">
        <v>13.01</v>
      </c>
      <c r="AV39" s="487">
        <v>12.87</v>
      </c>
      <c r="AW39" s="487">
        <v>12.95</v>
      </c>
      <c r="AX39" s="487">
        <v>12.47</v>
      </c>
      <c r="AY39" s="487">
        <v>12.47</v>
      </c>
      <c r="AZ39" s="487">
        <v>12.802099999999999</v>
      </c>
      <c r="BA39" s="487">
        <v>13.09872</v>
      </c>
      <c r="BB39" s="488">
        <v>13.159000000000001</v>
      </c>
      <c r="BC39" s="488">
        <v>13.49546</v>
      </c>
      <c r="BD39" s="488">
        <v>13.421849999999999</v>
      </c>
      <c r="BE39" s="488">
        <v>13.35913</v>
      </c>
      <c r="BF39" s="488">
        <v>13.402509999999999</v>
      </c>
      <c r="BG39" s="488">
        <v>13.2545</v>
      </c>
      <c r="BH39" s="488">
        <v>13.03862</v>
      </c>
      <c r="BI39" s="488">
        <v>13.20214</v>
      </c>
      <c r="BJ39" s="488">
        <v>12.6328</v>
      </c>
      <c r="BK39" s="488">
        <v>12.58649</v>
      </c>
      <c r="BL39" s="488">
        <v>12.911099999999999</v>
      </c>
      <c r="BM39" s="488">
        <v>13.258150000000001</v>
      </c>
      <c r="BN39" s="488">
        <v>13.423679999999999</v>
      </c>
      <c r="BO39" s="488">
        <v>13.657550000000001</v>
      </c>
      <c r="BP39" s="488">
        <v>13.56794</v>
      </c>
      <c r="BQ39" s="488">
        <v>13.53064</v>
      </c>
      <c r="BR39" s="488">
        <v>13.594469999999999</v>
      </c>
      <c r="BS39" s="488">
        <v>13.43474</v>
      </c>
      <c r="BT39" s="488">
        <v>13.183909999999999</v>
      </c>
      <c r="BU39" s="488">
        <v>13.41212</v>
      </c>
      <c r="BV39" s="488">
        <v>12.834059999999999</v>
      </c>
    </row>
    <row r="40" spans="1:74" s="263" customFormat="1" ht="9.6" customHeight="1" x14ac:dyDescent="0.2">
      <c r="A40" s="56"/>
      <c r="B40" s="804"/>
      <c r="C40" s="805"/>
      <c r="D40" s="805"/>
      <c r="E40" s="805"/>
      <c r="F40" s="805"/>
      <c r="G40" s="805"/>
      <c r="H40" s="805"/>
      <c r="I40" s="805"/>
      <c r="J40" s="805"/>
      <c r="K40" s="805"/>
      <c r="L40" s="805"/>
      <c r="M40" s="805"/>
      <c r="N40" s="805"/>
      <c r="O40" s="805"/>
      <c r="P40" s="805"/>
      <c r="Q40" s="805"/>
      <c r="R40" s="805"/>
      <c r="S40" s="805"/>
      <c r="T40" s="805"/>
      <c r="U40" s="805"/>
      <c r="V40" s="805"/>
      <c r="W40" s="805"/>
      <c r="X40" s="805"/>
      <c r="Y40" s="805"/>
      <c r="Z40" s="805"/>
      <c r="AA40" s="805"/>
      <c r="AB40" s="805"/>
      <c r="AC40" s="805"/>
      <c r="AD40" s="805"/>
      <c r="AE40" s="805"/>
      <c r="AF40" s="805"/>
      <c r="AG40" s="805"/>
      <c r="AH40" s="805"/>
      <c r="AI40" s="805"/>
      <c r="AJ40" s="805"/>
      <c r="AK40" s="805"/>
      <c r="AL40" s="805"/>
      <c r="AM40" s="308"/>
      <c r="AY40" s="414"/>
      <c r="AZ40" s="414"/>
      <c r="BA40" s="414"/>
      <c r="BB40" s="414"/>
      <c r="BC40" s="414"/>
      <c r="BD40" s="652"/>
      <c r="BE40" s="652"/>
      <c r="BF40" s="652"/>
      <c r="BG40" s="414"/>
      <c r="BH40" s="414"/>
      <c r="BI40" s="414"/>
      <c r="BJ40" s="414"/>
      <c r="BK40" s="414"/>
      <c r="BL40" s="414"/>
      <c r="BM40" s="414"/>
      <c r="BN40" s="414"/>
      <c r="BO40" s="414"/>
      <c r="BP40" s="414"/>
      <c r="BQ40" s="414"/>
      <c r="BR40" s="414"/>
      <c r="BS40" s="414"/>
      <c r="BT40" s="414"/>
      <c r="BU40" s="414"/>
      <c r="BV40" s="414"/>
    </row>
    <row r="41" spans="1:74" s="263" customFormat="1" ht="12" customHeight="1" x14ac:dyDescent="0.2">
      <c r="A41" s="56"/>
      <c r="B41" s="779" t="s">
        <v>1003</v>
      </c>
      <c r="C41" s="780"/>
      <c r="D41" s="780"/>
      <c r="E41" s="780"/>
      <c r="F41" s="780"/>
      <c r="G41" s="780"/>
      <c r="H41" s="780"/>
      <c r="I41" s="780"/>
      <c r="J41" s="780"/>
      <c r="K41" s="780"/>
      <c r="L41" s="780"/>
      <c r="M41" s="780"/>
      <c r="N41" s="780"/>
      <c r="O41" s="780"/>
      <c r="P41" s="780"/>
      <c r="Q41" s="780"/>
      <c r="AY41" s="500"/>
      <c r="AZ41" s="500"/>
      <c r="BA41" s="500"/>
      <c r="BB41" s="500"/>
      <c r="BC41" s="500"/>
      <c r="BD41" s="653"/>
      <c r="BE41" s="653"/>
      <c r="BF41" s="653"/>
      <c r="BG41" s="500"/>
      <c r="BH41" s="500"/>
      <c r="BI41" s="500"/>
      <c r="BJ41" s="500"/>
      <c r="BK41" s="482"/>
    </row>
    <row r="42" spans="1:74" s="263" customFormat="1" ht="12" customHeight="1" x14ac:dyDescent="0.2">
      <c r="A42" s="56"/>
      <c r="B42" s="788" t="s">
        <v>137</v>
      </c>
      <c r="C42" s="780"/>
      <c r="D42" s="780"/>
      <c r="E42" s="780"/>
      <c r="F42" s="780"/>
      <c r="G42" s="780"/>
      <c r="H42" s="780"/>
      <c r="I42" s="780"/>
      <c r="J42" s="780"/>
      <c r="K42" s="780"/>
      <c r="L42" s="780"/>
      <c r="M42" s="780"/>
      <c r="N42" s="780"/>
      <c r="O42" s="780"/>
      <c r="P42" s="780"/>
      <c r="Q42" s="780"/>
      <c r="AY42" s="500"/>
      <c r="AZ42" s="500"/>
      <c r="BA42" s="500"/>
      <c r="BB42" s="500"/>
      <c r="BC42" s="500"/>
      <c r="BD42" s="653"/>
      <c r="BE42" s="653"/>
      <c r="BF42" s="653"/>
      <c r="BG42" s="763"/>
      <c r="BH42" s="500"/>
      <c r="BI42" s="500"/>
      <c r="BJ42" s="500"/>
      <c r="BK42" s="482"/>
    </row>
    <row r="43" spans="1:74" s="434" customFormat="1" ht="12" customHeight="1" x14ac:dyDescent="0.2">
      <c r="A43" s="433"/>
      <c r="B43" s="809" t="s">
        <v>1034</v>
      </c>
      <c r="C43" s="802"/>
      <c r="D43" s="802"/>
      <c r="E43" s="802"/>
      <c r="F43" s="802"/>
      <c r="G43" s="802"/>
      <c r="H43" s="802"/>
      <c r="I43" s="802"/>
      <c r="J43" s="802"/>
      <c r="K43" s="802"/>
      <c r="L43" s="802"/>
      <c r="M43" s="802"/>
      <c r="N43" s="802"/>
      <c r="O43" s="802"/>
      <c r="P43" s="802"/>
      <c r="Q43" s="798"/>
      <c r="AY43" s="501"/>
      <c r="AZ43" s="501"/>
      <c r="BA43" s="501"/>
      <c r="BB43" s="501"/>
      <c r="BC43" s="501"/>
      <c r="BD43" s="654"/>
      <c r="BE43" s="654"/>
      <c r="BF43" s="654"/>
      <c r="BG43" s="501"/>
      <c r="BH43" s="501"/>
      <c r="BI43" s="501"/>
      <c r="BJ43" s="501"/>
    </row>
    <row r="44" spans="1:74" s="434" customFormat="1" ht="12" customHeight="1" x14ac:dyDescent="0.2">
      <c r="A44" s="433"/>
      <c r="B44" s="809" t="s">
        <v>1035</v>
      </c>
      <c r="C44" s="802"/>
      <c r="D44" s="802"/>
      <c r="E44" s="802"/>
      <c r="F44" s="802"/>
      <c r="G44" s="802"/>
      <c r="H44" s="802"/>
      <c r="I44" s="802"/>
      <c r="J44" s="802"/>
      <c r="K44" s="802"/>
      <c r="L44" s="802"/>
      <c r="M44" s="802"/>
      <c r="N44" s="802"/>
      <c r="O44" s="802"/>
      <c r="P44" s="802"/>
      <c r="Q44" s="798"/>
      <c r="AY44" s="501"/>
      <c r="AZ44" s="501"/>
      <c r="BA44" s="501"/>
      <c r="BB44" s="501"/>
      <c r="BC44" s="501"/>
      <c r="BD44" s="654"/>
      <c r="BE44" s="654"/>
      <c r="BF44" s="654"/>
      <c r="BG44" s="501"/>
      <c r="BH44" s="501"/>
      <c r="BI44" s="501"/>
      <c r="BJ44" s="501"/>
    </row>
    <row r="45" spans="1:74" s="434" customFormat="1" ht="12" customHeight="1" x14ac:dyDescent="0.2">
      <c r="A45" s="433"/>
      <c r="B45" s="808" t="s">
        <v>1200</v>
      </c>
      <c r="C45" s="802"/>
      <c r="D45" s="802"/>
      <c r="E45" s="802"/>
      <c r="F45" s="802"/>
      <c r="G45" s="802"/>
      <c r="H45" s="802"/>
      <c r="I45" s="802"/>
      <c r="J45" s="802"/>
      <c r="K45" s="802"/>
      <c r="L45" s="802"/>
      <c r="M45" s="802"/>
      <c r="N45" s="802"/>
      <c r="O45" s="802"/>
      <c r="P45" s="802"/>
      <c r="Q45" s="798"/>
      <c r="AY45" s="501"/>
      <c r="AZ45" s="501"/>
      <c r="BA45" s="501"/>
      <c r="BB45" s="501"/>
      <c r="BC45" s="501"/>
      <c r="BD45" s="654"/>
      <c r="BE45" s="654"/>
      <c r="BF45" s="654"/>
      <c r="BG45" s="501"/>
      <c r="BH45" s="501"/>
      <c r="BI45" s="501"/>
      <c r="BJ45" s="501"/>
    </row>
    <row r="46" spans="1:74" s="434" customFormat="1" ht="12" customHeight="1" x14ac:dyDescent="0.2">
      <c r="A46" s="433"/>
      <c r="B46" s="801" t="s">
        <v>1028</v>
      </c>
      <c r="C46" s="802"/>
      <c r="D46" s="802"/>
      <c r="E46" s="802"/>
      <c r="F46" s="802"/>
      <c r="G46" s="802"/>
      <c r="H46" s="802"/>
      <c r="I46" s="802"/>
      <c r="J46" s="802"/>
      <c r="K46" s="802"/>
      <c r="L46" s="802"/>
      <c r="M46" s="802"/>
      <c r="N46" s="802"/>
      <c r="O46" s="802"/>
      <c r="P46" s="802"/>
      <c r="Q46" s="798"/>
      <c r="AY46" s="501"/>
      <c r="AZ46" s="501"/>
      <c r="BA46" s="501"/>
      <c r="BB46" s="501"/>
      <c r="BC46" s="501"/>
      <c r="BD46" s="654"/>
      <c r="BE46" s="654"/>
      <c r="BF46" s="654"/>
      <c r="BG46" s="501"/>
      <c r="BH46" s="501"/>
      <c r="BI46" s="501"/>
      <c r="BJ46" s="501"/>
    </row>
    <row r="47" spans="1:74" s="434" customFormat="1" ht="12" customHeight="1" x14ac:dyDescent="0.2">
      <c r="A47" s="433"/>
      <c r="B47" s="796" t="s">
        <v>1036</v>
      </c>
      <c r="C47" s="797"/>
      <c r="D47" s="797"/>
      <c r="E47" s="797"/>
      <c r="F47" s="797"/>
      <c r="G47" s="797"/>
      <c r="H47" s="797"/>
      <c r="I47" s="797"/>
      <c r="J47" s="797"/>
      <c r="K47" s="797"/>
      <c r="L47" s="797"/>
      <c r="M47" s="797"/>
      <c r="N47" s="797"/>
      <c r="O47" s="797"/>
      <c r="P47" s="797"/>
      <c r="Q47" s="797"/>
      <c r="AY47" s="501"/>
      <c r="AZ47" s="501"/>
      <c r="BA47" s="501"/>
      <c r="BB47" s="501"/>
      <c r="BC47" s="501"/>
      <c r="BD47" s="654"/>
      <c r="BE47" s="654"/>
      <c r="BF47" s="654"/>
      <c r="BG47" s="501"/>
      <c r="BH47" s="501"/>
      <c r="BI47" s="501"/>
      <c r="BJ47" s="501"/>
    </row>
    <row r="48" spans="1:74" s="434" customFormat="1" ht="12" customHeight="1" x14ac:dyDescent="0.2">
      <c r="A48" s="433"/>
      <c r="B48" s="801" t="s">
        <v>1037</v>
      </c>
      <c r="C48" s="802"/>
      <c r="D48" s="802"/>
      <c r="E48" s="802"/>
      <c r="F48" s="802"/>
      <c r="G48" s="802"/>
      <c r="H48" s="802"/>
      <c r="I48" s="802"/>
      <c r="J48" s="802"/>
      <c r="K48" s="802"/>
      <c r="L48" s="802"/>
      <c r="M48" s="802"/>
      <c r="N48" s="802"/>
      <c r="O48" s="802"/>
      <c r="P48" s="802"/>
      <c r="Q48" s="798"/>
      <c r="AY48" s="501"/>
      <c r="AZ48" s="501"/>
      <c r="BA48" s="501"/>
      <c r="BB48" s="501"/>
      <c r="BC48" s="501"/>
      <c r="BD48" s="654"/>
      <c r="BE48" s="654"/>
      <c r="BF48" s="654"/>
      <c r="BG48" s="501"/>
      <c r="BH48" s="501"/>
      <c r="BI48" s="501"/>
      <c r="BJ48" s="501"/>
    </row>
    <row r="49" spans="1:74" s="434" customFormat="1" ht="12" customHeight="1" x14ac:dyDescent="0.2">
      <c r="A49" s="433"/>
      <c r="B49" s="811" t="s">
        <v>1038</v>
      </c>
      <c r="C49" s="798"/>
      <c r="D49" s="798"/>
      <c r="E49" s="798"/>
      <c r="F49" s="798"/>
      <c r="G49" s="798"/>
      <c r="H49" s="798"/>
      <c r="I49" s="798"/>
      <c r="J49" s="798"/>
      <c r="K49" s="798"/>
      <c r="L49" s="798"/>
      <c r="M49" s="798"/>
      <c r="N49" s="798"/>
      <c r="O49" s="798"/>
      <c r="P49" s="798"/>
      <c r="Q49" s="798"/>
      <c r="AY49" s="501"/>
      <c r="AZ49" s="501"/>
      <c r="BA49" s="501"/>
      <c r="BB49" s="501"/>
      <c r="BC49" s="501"/>
      <c r="BD49" s="654"/>
      <c r="BE49" s="654"/>
      <c r="BF49" s="654"/>
      <c r="BG49" s="501"/>
      <c r="BH49" s="501"/>
      <c r="BI49" s="501"/>
      <c r="BJ49" s="501"/>
    </row>
    <row r="50" spans="1:74" s="434" customFormat="1" ht="12" customHeight="1" x14ac:dyDescent="0.2">
      <c r="A50" s="433"/>
      <c r="B50" s="807" t="s">
        <v>860</v>
      </c>
      <c r="C50" s="798"/>
      <c r="D50" s="798"/>
      <c r="E50" s="798"/>
      <c r="F50" s="798"/>
      <c r="G50" s="798"/>
      <c r="H50" s="798"/>
      <c r="I50" s="798"/>
      <c r="J50" s="798"/>
      <c r="K50" s="798"/>
      <c r="L50" s="798"/>
      <c r="M50" s="798"/>
      <c r="N50" s="798"/>
      <c r="O50" s="798"/>
      <c r="P50" s="798"/>
      <c r="Q50" s="798"/>
      <c r="AY50" s="501"/>
      <c r="AZ50" s="501"/>
      <c r="BA50" s="501"/>
      <c r="BB50" s="501"/>
      <c r="BC50" s="501"/>
      <c r="BD50" s="654"/>
      <c r="BE50" s="654"/>
      <c r="BF50" s="654"/>
      <c r="BG50" s="501"/>
      <c r="BH50" s="501"/>
      <c r="BI50" s="501"/>
      <c r="BJ50" s="501"/>
    </row>
    <row r="51" spans="1:74" s="434" customFormat="1" ht="12" customHeight="1" x14ac:dyDescent="0.2">
      <c r="A51" s="433"/>
      <c r="B51" s="796" t="s">
        <v>1032</v>
      </c>
      <c r="C51" s="797"/>
      <c r="D51" s="797"/>
      <c r="E51" s="797"/>
      <c r="F51" s="797"/>
      <c r="G51" s="797"/>
      <c r="H51" s="797"/>
      <c r="I51" s="797"/>
      <c r="J51" s="797"/>
      <c r="K51" s="797"/>
      <c r="L51" s="797"/>
      <c r="M51" s="797"/>
      <c r="N51" s="797"/>
      <c r="O51" s="797"/>
      <c r="P51" s="797"/>
      <c r="Q51" s="798"/>
      <c r="AY51" s="501"/>
      <c r="AZ51" s="501"/>
      <c r="BA51" s="501"/>
      <c r="BB51" s="501"/>
      <c r="BC51" s="501"/>
      <c r="BD51" s="654"/>
      <c r="BE51" s="654"/>
      <c r="BF51" s="654"/>
      <c r="BG51" s="501"/>
      <c r="BH51" s="501"/>
      <c r="BI51" s="501"/>
      <c r="BJ51" s="501"/>
    </row>
    <row r="52" spans="1:74" s="436" customFormat="1" ht="12" customHeight="1" x14ac:dyDescent="0.2">
      <c r="A52" s="435"/>
      <c r="B52" s="810" t="s">
        <v>1129</v>
      </c>
      <c r="C52" s="798"/>
      <c r="D52" s="798"/>
      <c r="E52" s="798"/>
      <c r="F52" s="798"/>
      <c r="G52" s="798"/>
      <c r="H52" s="798"/>
      <c r="I52" s="798"/>
      <c r="J52" s="798"/>
      <c r="K52" s="798"/>
      <c r="L52" s="798"/>
      <c r="M52" s="798"/>
      <c r="N52" s="798"/>
      <c r="O52" s="798"/>
      <c r="P52" s="798"/>
      <c r="Q52" s="798"/>
      <c r="AY52" s="502"/>
      <c r="AZ52" s="502"/>
      <c r="BA52" s="502"/>
      <c r="BB52" s="502"/>
      <c r="BC52" s="502"/>
      <c r="BD52" s="655"/>
      <c r="BE52" s="655"/>
      <c r="BF52" s="655"/>
      <c r="BG52" s="502"/>
      <c r="BH52" s="502"/>
      <c r="BI52" s="502"/>
      <c r="BJ52" s="502"/>
    </row>
    <row r="53" spans="1:74" x14ac:dyDescent="0.2">
      <c r="BK53" s="415"/>
      <c r="BL53" s="415"/>
      <c r="BM53" s="415"/>
      <c r="BN53" s="415"/>
      <c r="BO53" s="415"/>
      <c r="BP53" s="415"/>
      <c r="BQ53" s="415"/>
      <c r="BR53" s="415"/>
      <c r="BS53" s="415"/>
      <c r="BT53" s="415"/>
      <c r="BU53" s="415"/>
      <c r="BV53" s="415"/>
    </row>
    <row r="54" spans="1:74" x14ac:dyDescent="0.2">
      <c r="BK54" s="415"/>
      <c r="BL54" s="415"/>
      <c r="BM54" s="415"/>
      <c r="BN54" s="415"/>
      <c r="BO54" s="415"/>
      <c r="BP54" s="415"/>
      <c r="BQ54" s="415"/>
      <c r="BR54" s="415"/>
      <c r="BS54" s="415"/>
      <c r="BT54" s="415"/>
      <c r="BU54" s="415"/>
      <c r="BV54" s="415"/>
    </row>
    <row r="55" spans="1:74" x14ac:dyDescent="0.2">
      <c r="BK55" s="415"/>
      <c r="BL55" s="415"/>
      <c r="BM55" s="415"/>
      <c r="BN55" s="415"/>
      <c r="BO55" s="415"/>
      <c r="BP55" s="415"/>
      <c r="BQ55" s="415"/>
      <c r="BR55" s="415"/>
      <c r="BS55" s="415"/>
      <c r="BT55" s="415"/>
      <c r="BU55" s="415"/>
      <c r="BV55" s="415"/>
    </row>
    <row r="56" spans="1:74" x14ac:dyDescent="0.2">
      <c r="BK56" s="415"/>
      <c r="BL56" s="415"/>
      <c r="BM56" s="415"/>
      <c r="BN56" s="415"/>
      <c r="BO56" s="415"/>
      <c r="BP56" s="415"/>
      <c r="BQ56" s="415"/>
      <c r="BR56" s="415"/>
      <c r="BS56" s="415"/>
      <c r="BT56" s="415"/>
      <c r="BU56" s="415"/>
      <c r="BV56" s="415"/>
    </row>
    <row r="57" spans="1:74" x14ac:dyDescent="0.2">
      <c r="BK57" s="415"/>
      <c r="BL57" s="415"/>
      <c r="BM57" s="415"/>
      <c r="BN57" s="415"/>
      <c r="BO57" s="415"/>
      <c r="BP57" s="415"/>
      <c r="BQ57" s="415"/>
      <c r="BR57" s="415"/>
      <c r="BS57" s="415"/>
      <c r="BT57" s="415"/>
      <c r="BU57" s="415"/>
      <c r="BV57" s="415"/>
    </row>
    <row r="58" spans="1:74" x14ac:dyDescent="0.2">
      <c r="BK58" s="415"/>
      <c r="BL58" s="415"/>
      <c r="BM58" s="415"/>
      <c r="BN58" s="415"/>
      <c r="BO58" s="415"/>
      <c r="BP58" s="415"/>
      <c r="BQ58" s="415"/>
      <c r="BR58" s="415"/>
      <c r="BS58" s="415"/>
      <c r="BT58" s="415"/>
      <c r="BU58" s="415"/>
      <c r="BV58" s="415"/>
    </row>
    <row r="59" spans="1:74" x14ac:dyDescent="0.2">
      <c r="BK59" s="415"/>
      <c r="BL59" s="415"/>
      <c r="BM59" s="415"/>
      <c r="BN59" s="415"/>
      <c r="BO59" s="415"/>
      <c r="BP59" s="415"/>
      <c r="BQ59" s="415"/>
      <c r="BR59" s="415"/>
      <c r="BS59" s="415"/>
      <c r="BT59" s="415"/>
      <c r="BU59" s="415"/>
      <c r="BV59" s="415"/>
    </row>
    <row r="60" spans="1:74" x14ac:dyDescent="0.2">
      <c r="BK60" s="415"/>
      <c r="BL60" s="415"/>
      <c r="BM60" s="415"/>
      <c r="BN60" s="415"/>
      <c r="BO60" s="415"/>
      <c r="BP60" s="415"/>
      <c r="BQ60" s="415"/>
      <c r="BR60" s="415"/>
      <c r="BS60" s="415"/>
      <c r="BT60" s="415"/>
      <c r="BU60" s="415"/>
      <c r="BV60" s="415"/>
    </row>
    <row r="61" spans="1:74" x14ac:dyDescent="0.2">
      <c r="BK61" s="415"/>
      <c r="BL61" s="415"/>
      <c r="BM61" s="415"/>
      <c r="BN61" s="415"/>
      <c r="BO61" s="415"/>
      <c r="BP61" s="415"/>
      <c r="BQ61" s="415"/>
      <c r="BR61" s="415"/>
      <c r="BS61" s="415"/>
      <c r="BT61" s="415"/>
      <c r="BU61" s="415"/>
      <c r="BV61" s="415"/>
    </row>
    <row r="62" spans="1:74" x14ac:dyDescent="0.2">
      <c r="BK62" s="415"/>
      <c r="BL62" s="415"/>
      <c r="BM62" s="415"/>
      <c r="BN62" s="415"/>
      <c r="BO62" s="415"/>
      <c r="BP62" s="415"/>
      <c r="BQ62" s="415"/>
      <c r="BR62" s="415"/>
      <c r="BS62" s="415"/>
      <c r="BT62" s="415"/>
      <c r="BU62" s="415"/>
      <c r="BV62" s="415"/>
    </row>
    <row r="63" spans="1:74" x14ac:dyDescent="0.2">
      <c r="BK63" s="415"/>
      <c r="BL63" s="415"/>
      <c r="BM63" s="415"/>
      <c r="BN63" s="415"/>
      <c r="BO63" s="415"/>
      <c r="BP63" s="415"/>
      <c r="BQ63" s="415"/>
      <c r="BR63" s="415"/>
      <c r="BS63" s="415"/>
      <c r="BT63" s="415"/>
      <c r="BU63" s="415"/>
      <c r="BV63" s="415"/>
    </row>
    <row r="64" spans="1:74" x14ac:dyDescent="0.2">
      <c r="BK64" s="415"/>
      <c r="BL64" s="415"/>
      <c r="BM64" s="415"/>
      <c r="BN64" s="415"/>
      <c r="BO64" s="415"/>
      <c r="BP64" s="415"/>
      <c r="BQ64" s="415"/>
      <c r="BR64" s="415"/>
      <c r="BS64" s="415"/>
      <c r="BT64" s="415"/>
      <c r="BU64" s="415"/>
      <c r="BV64" s="415"/>
    </row>
    <row r="65" spans="63:74" x14ac:dyDescent="0.2">
      <c r="BK65" s="415"/>
      <c r="BL65" s="415"/>
      <c r="BM65" s="415"/>
      <c r="BN65" s="415"/>
      <c r="BO65" s="415"/>
      <c r="BP65" s="415"/>
      <c r="BQ65" s="415"/>
      <c r="BR65" s="415"/>
      <c r="BS65" s="415"/>
      <c r="BT65" s="415"/>
      <c r="BU65" s="415"/>
      <c r="BV65" s="415"/>
    </row>
    <row r="66" spans="63:74" x14ac:dyDescent="0.2">
      <c r="BK66" s="415"/>
      <c r="BL66" s="415"/>
      <c r="BM66" s="415"/>
      <c r="BN66" s="415"/>
      <c r="BO66" s="415"/>
      <c r="BP66" s="415"/>
      <c r="BQ66" s="415"/>
      <c r="BR66" s="415"/>
      <c r="BS66" s="415"/>
      <c r="BT66" s="415"/>
      <c r="BU66" s="415"/>
      <c r="BV66" s="415"/>
    </row>
    <row r="67" spans="63:74" x14ac:dyDescent="0.2">
      <c r="BK67" s="415"/>
      <c r="BL67" s="415"/>
      <c r="BM67" s="415"/>
      <c r="BN67" s="415"/>
      <c r="BO67" s="415"/>
      <c r="BP67" s="415"/>
      <c r="BQ67" s="415"/>
      <c r="BR67" s="415"/>
      <c r="BS67" s="415"/>
      <c r="BT67" s="415"/>
      <c r="BU67" s="415"/>
      <c r="BV67" s="415"/>
    </row>
    <row r="68" spans="63:74" x14ac:dyDescent="0.2">
      <c r="BK68" s="415"/>
      <c r="BL68" s="415"/>
      <c r="BM68" s="415"/>
      <c r="BN68" s="415"/>
      <c r="BO68" s="415"/>
      <c r="BP68" s="415"/>
      <c r="BQ68" s="415"/>
      <c r="BR68" s="415"/>
      <c r="BS68" s="415"/>
      <c r="BT68" s="415"/>
      <c r="BU68" s="415"/>
      <c r="BV68" s="415"/>
    </row>
    <row r="69" spans="63:74" x14ac:dyDescent="0.2">
      <c r="BK69" s="415"/>
      <c r="BL69" s="415"/>
      <c r="BM69" s="415"/>
      <c r="BN69" s="415"/>
      <c r="BO69" s="415"/>
      <c r="BP69" s="415"/>
      <c r="BQ69" s="415"/>
      <c r="BR69" s="415"/>
      <c r="BS69" s="415"/>
      <c r="BT69" s="415"/>
      <c r="BU69" s="415"/>
      <c r="BV69" s="415"/>
    </row>
    <row r="70" spans="63:74" x14ac:dyDescent="0.2">
      <c r="BK70" s="415"/>
      <c r="BL70" s="415"/>
      <c r="BM70" s="415"/>
      <c r="BN70" s="415"/>
      <c r="BO70" s="415"/>
      <c r="BP70" s="415"/>
      <c r="BQ70" s="415"/>
      <c r="BR70" s="415"/>
      <c r="BS70" s="415"/>
      <c r="BT70" s="415"/>
      <c r="BU70" s="415"/>
      <c r="BV70" s="415"/>
    </row>
    <row r="71" spans="63:74" x14ac:dyDescent="0.2">
      <c r="BK71" s="415"/>
      <c r="BL71" s="415"/>
      <c r="BM71" s="415"/>
      <c r="BN71" s="415"/>
      <c r="BO71" s="415"/>
      <c r="BP71" s="415"/>
      <c r="BQ71" s="415"/>
      <c r="BR71" s="415"/>
      <c r="BS71" s="415"/>
      <c r="BT71" s="415"/>
      <c r="BU71" s="415"/>
      <c r="BV71" s="415"/>
    </row>
    <row r="72" spans="63:74" x14ac:dyDescent="0.2">
      <c r="BK72" s="415"/>
      <c r="BL72" s="415"/>
      <c r="BM72" s="415"/>
      <c r="BN72" s="415"/>
      <c r="BO72" s="415"/>
      <c r="BP72" s="415"/>
      <c r="BQ72" s="415"/>
      <c r="BR72" s="415"/>
      <c r="BS72" s="415"/>
      <c r="BT72" s="415"/>
      <c r="BU72" s="415"/>
      <c r="BV72" s="415"/>
    </row>
    <row r="73" spans="63:74" x14ac:dyDescent="0.2">
      <c r="BK73" s="415"/>
      <c r="BL73" s="415"/>
      <c r="BM73" s="415"/>
      <c r="BN73" s="415"/>
      <c r="BO73" s="415"/>
      <c r="BP73" s="415"/>
      <c r="BQ73" s="415"/>
      <c r="BR73" s="415"/>
      <c r="BS73" s="415"/>
      <c r="BT73" s="415"/>
      <c r="BU73" s="415"/>
      <c r="BV73" s="415"/>
    </row>
    <row r="74" spans="63:74" x14ac:dyDescent="0.2">
      <c r="BK74" s="415"/>
      <c r="BL74" s="415"/>
      <c r="BM74" s="415"/>
      <c r="BN74" s="415"/>
      <c r="BO74" s="415"/>
      <c r="BP74" s="415"/>
      <c r="BQ74" s="415"/>
      <c r="BR74" s="415"/>
      <c r="BS74" s="415"/>
      <c r="BT74" s="415"/>
      <c r="BU74" s="415"/>
      <c r="BV74" s="415"/>
    </row>
    <row r="75" spans="63:74" x14ac:dyDescent="0.2">
      <c r="BK75" s="415"/>
      <c r="BL75" s="415"/>
      <c r="BM75" s="415"/>
      <c r="BN75" s="415"/>
      <c r="BO75" s="415"/>
      <c r="BP75" s="415"/>
      <c r="BQ75" s="415"/>
      <c r="BR75" s="415"/>
      <c r="BS75" s="415"/>
      <c r="BT75" s="415"/>
      <c r="BU75" s="415"/>
      <c r="BV75" s="415"/>
    </row>
    <row r="76" spans="63:74" x14ac:dyDescent="0.2">
      <c r="BK76" s="415"/>
      <c r="BL76" s="415"/>
      <c r="BM76" s="415"/>
      <c r="BN76" s="415"/>
      <c r="BO76" s="415"/>
      <c r="BP76" s="415"/>
      <c r="BQ76" s="415"/>
      <c r="BR76" s="415"/>
      <c r="BS76" s="415"/>
      <c r="BT76" s="415"/>
      <c r="BU76" s="415"/>
      <c r="BV76" s="415"/>
    </row>
    <row r="77" spans="63:74" x14ac:dyDescent="0.2">
      <c r="BK77" s="415"/>
      <c r="BL77" s="415"/>
      <c r="BM77" s="415"/>
      <c r="BN77" s="415"/>
      <c r="BO77" s="415"/>
      <c r="BP77" s="415"/>
      <c r="BQ77" s="415"/>
      <c r="BR77" s="415"/>
      <c r="BS77" s="415"/>
      <c r="BT77" s="415"/>
      <c r="BU77" s="415"/>
      <c r="BV77" s="415"/>
    </row>
    <row r="78" spans="63:74" x14ac:dyDescent="0.2">
      <c r="BK78" s="415"/>
      <c r="BL78" s="415"/>
      <c r="BM78" s="415"/>
      <c r="BN78" s="415"/>
      <c r="BO78" s="415"/>
      <c r="BP78" s="415"/>
      <c r="BQ78" s="415"/>
      <c r="BR78" s="415"/>
      <c r="BS78" s="415"/>
      <c r="BT78" s="415"/>
      <c r="BU78" s="415"/>
      <c r="BV78" s="415"/>
    </row>
    <row r="79" spans="63:74" x14ac:dyDescent="0.2">
      <c r="BK79" s="415"/>
      <c r="BL79" s="415"/>
      <c r="BM79" s="415"/>
      <c r="BN79" s="415"/>
      <c r="BO79" s="415"/>
      <c r="BP79" s="415"/>
      <c r="BQ79" s="415"/>
      <c r="BR79" s="415"/>
      <c r="BS79" s="415"/>
      <c r="BT79" s="415"/>
      <c r="BU79" s="415"/>
      <c r="BV79" s="415"/>
    </row>
    <row r="80" spans="63:74" x14ac:dyDescent="0.2">
      <c r="BK80" s="415"/>
      <c r="BL80" s="415"/>
      <c r="BM80" s="415"/>
      <c r="BN80" s="415"/>
      <c r="BO80" s="415"/>
      <c r="BP80" s="415"/>
      <c r="BQ80" s="415"/>
      <c r="BR80" s="415"/>
      <c r="BS80" s="415"/>
      <c r="BT80" s="415"/>
      <c r="BU80" s="415"/>
      <c r="BV80" s="415"/>
    </row>
    <row r="81" spans="63:74" x14ac:dyDescent="0.2">
      <c r="BK81" s="415"/>
      <c r="BL81" s="415"/>
      <c r="BM81" s="415"/>
      <c r="BN81" s="415"/>
      <c r="BO81" s="415"/>
      <c r="BP81" s="415"/>
      <c r="BQ81" s="415"/>
      <c r="BR81" s="415"/>
      <c r="BS81" s="415"/>
      <c r="BT81" s="415"/>
      <c r="BU81" s="415"/>
      <c r="BV81" s="415"/>
    </row>
    <row r="82" spans="63:74" x14ac:dyDescent="0.2">
      <c r="BK82" s="415"/>
      <c r="BL82" s="415"/>
      <c r="BM82" s="415"/>
      <c r="BN82" s="415"/>
      <c r="BO82" s="415"/>
      <c r="BP82" s="415"/>
      <c r="BQ82" s="415"/>
      <c r="BR82" s="415"/>
      <c r="BS82" s="415"/>
      <c r="BT82" s="415"/>
      <c r="BU82" s="415"/>
      <c r="BV82" s="415"/>
    </row>
    <row r="83" spans="63:74" x14ac:dyDescent="0.2">
      <c r="BK83" s="415"/>
      <c r="BL83" s="415"/>
      <c r="BM83" s="415"/>
      <c r="BN83" s="415"/>
      <c r="BO83" s="415"/>
      <c r="BP83" s="415"/>
      <c r="BQ83" s="415"/>
      <c r="BR83" s="415"/>
      <c r="BS83" s="415"/>
      <c r="BT83" s="415"/>
      <c r="BU83" s="415"/>
      <c r="BV83" s="415"/>
    </row>
    <row r="84" spans="63:74" x14ac:dyDescent="0.2">
      <c r="BK84" s="415"/>
      <c r="BL84" s="415"/>
      <c r="BM84" s="415"/>
      <c r="BN84" s="415"/>
      <c r="BO84" s="415"/>
      <c r="BP84" s="415"/>
      <c r="BQ84" s="415"/>
      <c r="BR84" s="415"/>
      <c r="BS84" s="415"/>
      <c r="BT84" s="415"/>
      <c r="BU84" s="415"/>
      <c r="BV84" s="415"/>
    </row>
    <row r="85" spans="63:74" x14ac:dyDescent="0.2">
      <c r="BK85" s="415"/>
      <c r="BL85" s="415"/>
      <c r="BM85" s="415"/>
      <c r="BN85" s="415"/>
      <c r="BO85" s="415"/>
      <c r="BP85" s="415"/>
      <c r="BQ85" s="415"/>
      <c r="BR85" s="415"/>
      <c r="BS85" s="415"/>
      <c r="BT85" s="415"/>
      <c r="BU85" s="415"/>
      <c r="BV85" s="415"/>
    </row>
    <row r="86" spans="63:74" x14ac:dyDescent="0.2">
      <c r="BK86" s="415"/>
      <c r="BL86" s="415"/>
      <c r="BM86" s="415"/>
      <c r="BN86" s="415"/>
      <c r="BO86" s="415"/>
      <c r="BP86" s="415"/>
      <c r="BQ86" s="415"/>
      <c r="BR86" s="415"/>
      <c r="BS86" s="415"/>
      <c r="BT86" s="415"/>
      <c r="BU86" s="415"/>
      <c r="BV86" s="415"/>
    </row>
    <row r="87" spans="63:74" x14ac:dyDescent="0.2">
      <c r="BK87" s="415"/>
      <c r="BL87" s="415"/>
      <c r="BM87" s="415"/>
      <c r="BN87" s="415"/>
      <c r="BO87" s="415"/>
      <c r="BP87" s="415"/>
      <c r="BQ87" s="415"/>
      <c r="BR87" s="415"/>
      <c r="BS87" s="415"/>
      <c r="BT87" s="415"/>
      <c r="BU87" s="415"/>
      <c r="BV87" s="415"/>
    </row>
    <row r="88" spans="63:74" x14ac:dyDescent="0.2">
      <c r="BK88" s="415"/>
      <c r="BL88" s="415"/>
      <c r="BM88" s="415"/>
      <c r="BN88" s="415"/>
      <c r="BO88" s="415"/>
      <c r="BP88" s="415"/>
      <c r="BQ88" s="415"/>
      <c r="BR88" s="415"/>
      <c r="BS88" s="415"/>
      <c r="BT88" s="415"/>
      <c r="BU88" s="415"/>
      <c r="BV88" s="415"/>
    </row>
    <row r="89" spans="63:74" x14ac:dyDescent="0.2">
      <c r="BK89" s="415"/>
      <c r="BL89" s="415"/>
      <c r="BM89" s="415"/>
      <c r="BN89" s="415"/>
      <c r="BO89" s="415"/>
      <c r="BP89" s="415"/>
      <c r="BQ89" s="415"/>
      <c r="BR89" s="415"/>
      <c r="BS89" s="415"/>
      <c r="BT89" s="415"/>
      <c r="BU89" s="415"/>
      <c r="BV89" s="415"/>
    </row>
    <row r="90" spans="63:74" x14ac:dyDescent="0.2">
      <c r="BK90" s="415"/>
      <c r="BL90" s="415"/>
      <c r="BM90" s="415"/>
      <c r="BN90" s="415"/>
      <c r="BO90" s="415"/>
      <c r="BP90" s="415"/>
      <c r="BQ90" s="415"/>
      <c r="BR90" s="415"/>
      <c r="BS90" s="415"/>
      <c r="BT90" s="415"/>
      <c r="BU90" s="415"/>
      <c r="BV90" s="415"/>
    </row>
    <row r="91" spans="63:74" x14ac:dyDescent="0.2">
      <c r="BK91" s="415"/>
      <c r="BL91" s="415"/>
      <c r="BM91" s="415"/>
      <c r="BN91" s="415"/>
      <c r="BO91" s="415"/>
      <c r="BP91" s="415"/>
      <c r="BQ91" s="415"/>
      <c r="BR91" s="415"/>
      <c r="BS91" s="415"/>
      <c r="BT91" s="415"/>
      <c r="BU91" s="415"/>
      <c r="BV91" s="415"/>
    </row>
    <row r="92" spans="63:74" x14ac:dyDescent="0.2">
      <c r="BK92" s="415"/>
      <c r="BL92" s="415"/>
      <c r="BM92" s="415"/>
      <c r="BN92" s="415"/>
      <c r="BO92" s="415"/>
      <c r="BP92" s="415"/>
      <c r="BQ92" s="415"/>
      <c r="BR92" s="415"/>
      <c r="BS92" s="415"/>
      <c r="BT92" s="415"/>
      <c r="BU92" s="415"/>
      <c r="BV92" s="415"/>
    </row>
    <row r="93" spans="63:74" x14ac:dyDescent="0.2">
      <c r="BK93" s="415"/>
      <c r="BL93" s="415"/>
      <c r="BM93" s="415"/>
      <c r="BN93" s="415"/>
      <c r="BO93" s="415"/>
      <c r="BP93" s="415"/>
      <c r="BQ93" s="415"/>
      <c r="BR93" s="415"/>
      <c r="BS93" s="415"/>
      <c r="BT93" s="415"/>
      <c r="BU93" s="415"/>
      <c r="BV93" s="415"/>
    </row>
    <row r="94" spans="63:74" x14ac:dyDescent="0.2">
      <c r="BK94" s="415"/>
      <c r="BL94" s="415"/>
      <c r="BM94" s="415"/>
      <c r="BN94" s="415"/>
      <c r="BO94" s="415"/>
      <c r="BP94" s="415"/>
      <c r="BQ94" s="415"/>
      <c r="BR94" s="415"/>
      <c r="BS94" s="415"/>
      <c r="BT94" s="415"/>
      <c r="BU94" s="415"/>
      <c r="BV94" s="415"/>
    </row>
    <row r="95" spans="63:74" x14ac:dyDescent="0.2">
      <c r="BK95" s="415"/>
      <c r="BL95" s="415"/>
      <c r="BM95" s="415"/>
      <c r="BN95" s="415"/>
      <c r="BO95" s="415"/>
      <c r="BP95" s="415"/>
      <c r="BQ95" s="415"/>
      <c r="BR95" s="415"/>
      <c r="BS95" s="415"/>
      <c r="BT95" s="415"/>
      <c r="BU95" s="415"/>
      <c r="BV95" s="415"/>
    </row>
    <row r="96" spans="63:74" x14ac:dyDescent="0.2">
      <c r="BK96" s="415"/>
      <c r="BL96" s="415"/>
      <c r="BM96" s="415"/>
      <c r="BN96" s="415"/>
      <c r="BO96" s="415"/>
      <c r="BP96" s="415"/>
      <c r="BQ96" s="415"/>
      <c r="BR96" s="415"/>
      <c r="BS96" s="415"/>
      <c r="BT96" s="415"/>
      <c r="BU96" s="415"/>
      <c r="BV96" s="415"/>
    </row>
    <row r="97" spans="63:74" x14ac:dyDescent="0.2">
      <c r="BK97" s="415"/>
      <c r="BL97" s="415"/>
      <c r="BM97" s="415"/>
      <c r="BN97" s="415"/>
      <c r="BO97" s="415"/>
      <c r="BP97" s="415"/>
      <c r="BQ97" s="415"/>
      <c r="BR97" s="415"/>
      <c r="BS97" s="415"/>
      <c r="BT97" s="415"/>
      <c r="BU97" s="415"/>
      <c r="BV97" s="415"/>
    </row>
    <row r="98" spans="63:74" x14ac:dyDescent="0.2">
      <c r="BK98" s="415"/>
      <c r="BL98" s="415"/>
      <c r="BM98" s="415"/>
      <c r="BN98" s="415"/>
      <c r="BO98" s="415"/>
      <c r="BP98" s="415"/>
      <c r="BQ98" s="415"/>
      <c r="BR98" s="415"/>
      <c r="BS98" s="415"/>
      <c r="BT98" s="415"/>
      <c r="BU98" s="415"/>
      <c r="BV98" s="415"/>
    </row>
    <row r="99" spans="63:74" x14ac:dyDescent="0.2">
      <c r="BK99" s="415"/>
      <c r="BL99" s="415"/>
      <c r="BM99" s="415"/>
      <c r="BN99" s="415"/>
      <c r="BO99" s="415"/>
      <c r="BP99" s="415"/>
      <c r="BQ99" s="415"/>
      <c r="BR99" s="415"/>
      <c r="BS99" s="415"/>
      <c r="BT99" s="415"/>
      <c r="BU99" s="415"/>
      <c r="BV99" s="415"/>
    </row>
    <row r="100" spans="63:74" x14ac:dyDescent="0.2">
      <c r="BK100" s="415"/>
      <c r="BL100" s="415"/>
      <c r="BM100" s="415"/>
      <c r="BN100" s="415"/>
      <c r="BO100" s="415"/>
      <c r="BP100" s="415"/>
      <c r="BQ100" s="415"/>
      <c r="BR100" s="415"/>
      <c r="BS100" s="415"/>
      <c r="BT100" s="415"/>
      <c r="BU100" s="415"/>
      <c r="BV100" s="415"/>
    </row>
    <row r="101" spans="63:74" x14ac:dyDescent="0.2">
      <c r="BK101" s="415"/>
      <c r="BL101" s="415"/>
      <c r="BM101" s="415"/>
      <c r="BN101" s="415"/>
      <c r="BO101" s="415"/>
      <c r="BP101" s="415"/>
      <c r="BQ101" s="415"/>
      <c r="BR101" s="415"/>
      <c r="BS101" s="415"/>
      <c r="BT101" s="415"/>
      <c r="BU101" s="415"/>
      <c r="BV101" s="415"/>
    </row>
    <row r="102" spans="63:74" x14ac:dyDescent="0.2">
      <c r="BK102" s="415"/>
      <c r="BL102" s="415"/>
      <c r="BM102" s="415"/>
      <c r="BN102" s="415"/>
      <c r="BO102" s="415"/>
      <c r="BP102" s="415"/>
      <c r="BQ102" s="415"/>
      <c r="BR102" s="415"/>
      <c r="BS102" s="415"/>
      <c r="BT102" s="415"/>
      <c r="BU102" s="415"/>
      <c r="BV102" s="415"/>
    </row>
    <row r="103" spans="63:74" x14ac:dyDescent="0.2">
      <c r="BK103" s="415"/>
      <c r="BL103" s="415"/>
      <c r="BM103" s="415"/>
      <c r="BN103" s="415"/>
      <c r="BO103" s="415"/>
      <c r="BP103" s="415"/>
      <c r="BQ103" s="415"/>
      <c r="BR103" s="415"/>
      <c r="BS103" s="415"/>
      <c r="BT103" s="415"/>
      <c r="BU103" s="415"/>
      <c r="BV103" s="415"/>
    </row>
    <row r="104" spans="63:74" x14ac:dyDescent="0.2">
      <c r="BK104" s="415"/>
      <c r="BL104" s="415"/>
      <c r="BM104" s="415"/>
      <c r="BN104" s="415"/>
      <c r="BO104" s="415"/>
      <c r="BP104" s="415"/>
      <c r="BQ104" s="415"/>
      <c r="BR104" s="415"/>
      <c r="BS104" s="415"/>
      <c r="BT104" s="415"/>
      <c r="BU104" s="415"/>
      <c r="BV104" s="415"/>
    </row>
    <row r="105" spans="63:74" x14ac:dyDescent="0.2">
      <c r="BK105" s="415"/>
      <c r="BL105" s="415"/>
      <c r="BM105" s="415"/>
      <c r="BN105" s="415"/>
      <c r="BO105" s="415"/>
      <c r="BP105" s="415"/>
      <c r="BQ105" s="415"/>
      <c r="BR105" s="415"/>
      <c r="BS105" s="415"/>
      <c r="BT105" s="415"/>
      <c r="BU105" s="415"/>
      <c r="BV105" s="415"/>
    </row>
    <row r="106" spans="63:74" x14ac:dyDescent="0.2">
      <c r="BK106" s="415"/>
      <c r="BL106" s="415"/>
      <c r="BM106" s="415"/>
      <c r="BN106" s="415"/>
      <c r="BO106" s="415"/>
      <c r="BP106" s="415"/>
      <c r="BQ106" s="415"/>
      <c r="BR106" s="415"/>
      <c r="BS106" s="415"/>
      <c r="BT106" s="415"/>
      <c r="BU106" s="415"/>
      <c r="BV106" s="415"/>
    </row>
    <row r="107" spans="63:74" x14ac:dyDescent="0.2">
      <c r="BK107" s="415"/>
      <c r="BL107" s="415"/>
      <c r="BM107" s="415"/>
      <c r="BN107" s="415"/>
      <c r="BO107" s="415"/>
      <c r="BP107" s="415"/>
      <c r="BQ107" s="415"/>
      <c r="BR107" s="415"/>
      <c r="BS107" s="415"/>
      <c r="BT107" s="415"/>
      <c r="BU107" s="415"/>
      <c r="BV107" s="415"/>
    </row>
    <row r="108" spans="63:74" x14ac:dyDescent="0.2">
      <c r="BK108" s="415"/>
      <c r="BL108" s="415"/>
      <c r="BM108" s="415"/>
      <c r="BN108" s="415"/>
      <c r="BO108" s="415"/>
      <c r="BP108" s="415"/>
      <c r="BQ108" s="415"/>
      <c r="BR108" s="415"/>
      <c r="BS108" s="415"/>
      <c r="BT108" s="415"/>
      <c r="BU108" s="415"/>
      <c r="BV108" s="415"/>
    </row>
    <row r="109" spans="63:74" x14ac:dyDescent="0.2">
      <c r="BK109" s="415"/>
      <c r="BL109" s="415"/>
      <c r="BM109" s="415"/>
      <c r="BN109" s="415"/>
      <c r="BO109" s="415"/>
      <c r="BP109" s="415"/>
      <c r="BQ109" s="415"/>
      <c r="BR109" s="415"/>
      <c r="BS109" s="415"/>
      <c r="BT109" s="415"/>
      <c r="BU109" s="415"/>
      <c r="BV109" s="415"/>
    </row>
    <row r="110" spans="63:74" x14ac:dyDescent="0.2">
      <c r="BK110" s="415"/>
      <c r="BL110" s="415"/>
      <c r="BM110" s="415"/>
      <c r="BN110" s="415"/>
      <c r="BO110" s="415"/>
      <c r="BP110" s="415"/>
      <c r="BQ110" s="415"/>
      <c r="BR110" s="415"/>
      <c r="BS110" s="415"/>
      <c r="BT110" s="415"/>
      <c r="BU110" s="415"/>
      <c r="BV110" s="415"/>
    </row>
    <row r="111" spans="63:74" x14ac:dyDescent="0.2">
      <c r="BK111" s="415"/>
      <c r="BL111" s="415"/>
      <c r="BM111" s="415"/>
      <c r="BN111" s="415"/>
      <c r="BO111" s="415"/>
      <c r="BP111" s="415"/>
      <c r="BQ111" s="415"/>
      <c r="BR111" s="415"/>
      <c r="BS111" s="415"/>
      <c r="BT111" s="415"/>
      <c r="BU111" s="415"/>
      <c r="BV111" s="415"/>
    </row>
    <row r="112" spans="63:74" x14ac:dyDescent="0.2">
      <c r="BK112" s="415"/>
      <c r="BL112" s="415"/>
      <c r="BM112" s="415"/>
      <c r="BN112" s="415"/>
      <c r="BO112" s="415"/>
      <c r="BP112" s="415"/>
      <c r="BQ112" s="415"/>
      <c r="BR112" s="415"/>
      <c r="BS112" s="415"/>
      <c r="BT112" s="415"/>
      <c r="BU112" s="415"/>
      <c r="BV112" s="415"/>
    </row>
    <row r="113" spans="63:74" x14ac:dyDescent="0.2">
      <c r="BK113" s="415"/>
      <c r="BL113" s="415"/>
      <c r="BM113" s="415"/>
      <c r="BN113" s="415"/>
      <c r="BO113" s="415"/>
      <c r="BP113" s="415"/>
      <c r="BQ113" s="415"/>
      <c r="BR113" s="415"/>
      <c r="BS113" s="415"/>
      <c r="BT113" s="415"/>
      <c r="BU113" s="415"/>
      <c r="BV113" s="415"/>
    </row>
    <row r="114" spans="63:74" x14ac:dyDescent="0.2">
      <c r="BK114" s="415"/>
      <c r="BL114" s="415"/>
      <c r="BM114" s="415"/>
      <c r="BN114" s="415"/>
      <c r="BO114" s="415"/>
      <c r="BP114" s="415"/>
      <c r="BQ114" s="415"/>
      <c r="BR114" s="415"/>
      <c r="BS114" s="415"/>
      <c r="BT114" s="415"/>
      <c r="BU114" s="415"/>
      <c r="BV114" s="415"/>
    </row>
    <row r="115" spans="63:74" x14ac:dyDescent="0.2">
      <c r="BK115" s="415"/>
      <c r="BL115" s="415"/>
      <c r="BM115" s="415"/>
      <c r="BN115" s="415"/>
      <c r="BO115" s="415"/>
      <c r="BP115" s="415"/>
      <c r="BQ115" s="415"/>
      <c r="BR115" s="415"/>
      <c r="BS115" s="415"/>
      <c r="BT115" s="415"/>
      <c r="BU115" s="415"/>
      <c r="BV115" s="415"/>
    </row>
    <row r="116" spans="63:74" x14ac:dyDescent="0.2">
      <c r="BK116" s="415"/>
      <c r="BL116" s="415"/>
      <c r="BM116" s="415"/>
      <c r="BN116" s="415"/>
      <c r="BO116" s="415"/>
      <c r="BP116" s="415"/>
      <c r="BQ116" s="415"/>
      <c r="BR116" s="415"/>
      <c r="BS116" s="415"/>
      <c r="BT116" s="415"/>
      <c r="BU116" s="415"/>
      <c r="BV116" s="415"/>
    </row>
    <row r="117" spans="63:74" x14ac:dyDescent="0.2">
      <c r="BK117" s="415"/>
      <c r="BL117" s="415"/>
      <c r="BM117" s="415"/>
      <c r="BN117" s="415"/>
      <c r="BO117" s="415"/>
      <c r="BP117" s="415"/>
      <c r="BQ117" s="415"/>
      <c r="BR117" s="415"/>
      <c r="BS117" s="415"/>
      <c r="BT117" s="415"/>
      <c r="BU117" s="415"/>
      <c r="BV117" s="415"/>
    </row>
    <row r="118" spans="63:74" x14ac:dyDescent="0.2">
      <c r="BK118" s="415"/>
      <c r="BL118" s="415"/>
      <c r="BM118" s="415"/>
      <c r="BN118" s="415"/>
      <c r="BO118" s="415"/>
      <c r="BP118" s="415"/>
      <c r="BQ118" s="415"/>
      <c r="BR118" s="415"/>
      <c r="BS118" s="415"/>
      <c r="BT118" s="415"/>
      <c r="BU118" s="415"/>
      <c r="BV118" s="415"/>
    </row>
    <row r="119" spans="63:74" x14ac:dyDescent="0.2">
      <c r="BK119" s="415"/>
      <c r="BL119" s="415"/>
      <c r="BM119" s="415"/>
      <c r="BN119" s="415"/>
      <c r="BO119" s="415"/>
      <c r="BP119" s="415"/>
      <c r="BQ119" s="415"/>
      <c r="BR119" s="415"/>
      <c r="BS119" s="415"/>
      <c r="BT119" s="415"/>
      <c r="BU119" s="415"/>
      <c r="BV119" s="415"/>
    </row>
    <row r="120" spans="63:74" x14ac:dyDescent="0.2">
      <c r="BK120" s="415"/>
      <c r="BL120" s="415"/>
      <c r="BM120" s="415"/>
      <c r="BN120" s="415"/>
      <c r="BO120" s="415"/>
      <c r="BP120" s="415"/>
      <c r="BQ120" s="415"/>
      <c r="BR120" s="415"/>
      <c r="BS120" s="415"/>
      <c r="BT120" s="415"/>
      <c r="BU120" s="415"/>
      <c r="BV120" s="415"/>
    </row>
    <row r="121" spans="63:74" x14ac:dyDescent="0.2">
      <c r="BK121" s="415"/>
      <c r="BL121" s="415"/>
      <c r="BM121" s="415"/>
      <c r="BN121" s="415"/>
      <c r="BO121" s="415"/>
      <c r="BP121" s="415"/>
      <c r="BQ121" s="415"/>
      <c r="BR121" s="415"/>
      <c r="BS121" s="415"/>
      <c r="BT121" s="415"/>
      <c r="BU121" s="415"/>
      <c r="BV121" s="415"/>
    </row>
    <row r="122" spans="63:74" x14ac:dyDescent="0.2">
      <c r="BK122" s="415"/>
      <c r="BL122" s="415"/>
      <c r="BM122" s="415"/>
      <c r="BN122" s="415"/>
      <c r="BO122" s="415"/>
      <c r="BP122" s="415"/>
      <c r="BQ122" s="415"/>
      <c r="BR122" s="415"/>
      <c r="BS122" s="415"/>
      <c r="BT122" s="415"/>
      <c r="BU122" s="415"/>
      <c r="BV122" s="415"/>
    </row>
    <row r="123" spans="63:74" x14ac:dyDescent="0.2">
      <c r="BK123" s="415"/>
      <c r="BL123" s="415"/>
      <c r="BM123" s="415"/>
      <c r="BN123" s="415"/>
      <c r="BO123" s="415"/>
      <c r="BP123" s="415"/>
      <c r="BQ123" s="415"/>
      <c r="BR123" s="415"/>
      <c r="BS123" s="415"/>
      <c r="BT123" s="415"/>
      <c r="BU123" s="415"/>
      <c r="BV123" s="415"/>
    </row>
    <row r="124" spans="63:74" x14ac:dyDescent="0.2">
      <c r="BK124" s="415"/>
      <c r="BL124" s="415"/>
      <c r="BM124" s="415"/>
      <c r="BN124" s="415"/>
      <c r="BO124" s="415"/>
      <c r="BP124" s="415"/>
      <c r="BQ124" s="415"/>
      <c r="BR124" s="415"/>
      <c r="BS124" s="415"/>
      <c r="BT124" s="415"/>
      <c r="BU124" s="415"/>
      <c r="BV124" s="415"/>
    </row>
    <row r="125" spans="63:74" x14ac:dyDescent="0.2">
      <c r="BK125" s="415"/>
      <c r="BL125" s="415"/>
      <c r="BM125" s="415"/>
      <c r="BN125" s="415"/>
      <c r="BO125" s="415"/>
      <c r="BP125" s="415"/>
      <c r="BQ125" s="415"/>
      <c r="BR125" s="415"/>
      <c r="BS125" s="415"/>
      <c r="BT125" s="415"/>
      <c r="BU125" s="415"/>
      <c r="BV125" s="415"/>
    </row>
    <row r="126" spans="63:74" x14ac:dyDescent="0.2">
      <c r="BK126" s="415"/>
      <c r="BL126" s="415"/>
      <c r="BM126" s="415"/>
      <c r="BN126" s="415"/>
      <c r="BO126" s="415"/>
      <c r="BP126" s="415"/>
      <c r="BQ126" s="415"/>
      <c r="BR126" s="415"/>
      <c r="BS126" s="415"/>
      <c r="BT126" s="415"/>
      <c r="BU126" s="415"/>
      <c r="BV126" s="415"/>
    </row>
    <row r="127" spans="63:74" x14ac:dyDescent="0.2">
      <c r="BK127" s="415"/>
      <c r="BL127" s="415"/>
      <c r="BM127" s="415"/>
      <c r="BN127" s="415"/>
      <c r="BO127" s="415"/>
      <c r="BP127" s="415"/>
      <c r="BQ127" s="415"/>
      <c r="BR127" s="415"/>
      <c r="BS127" s="415"/>
      <c r="BT127" s="415"/>
      <c r="BU127" s="415"/>
      <c r="BV127" s="415"/>
    </row>
    <row r="128" spans="63:74" x14ac:dyDescent="0.2">
      <c r="BK128" s="415"/>
      <c r="BL128" s="415"/>
      <c r="BM128" s="415"/>
      <c r="BN128" s="415"/>
      <c r="BO128" s="415"/>
      <c r="BP128" s="415"/>
      <c r="BQ128" s="415"/>
      <c r="BR128" s="415"/>
      <c r="BS128" s="415"/>
      <c r="BT128" s="415"/>
      <c r="BU128" s="415"/>
      <c r="BV128" s="415"/>
    </row>
    <row r="129" spans="63:74" x14ac:dyDescent="0.2">
      <c r="BK129" s="415"/>
      <c r="BL129" s="415"/>
      <c r="BM129" s="415"/>
      <c r="BN129" s="415"/>
      <c r="BO129" s="415"/>
      <c r="BP129" s="415"/>
      <c r="BQ129" s="415"/>
      <c r="BR129" s="415"/>
      <c r="BS129" s="415"/>
      <c r="BT129" s="415"/>
      <c r="BU129" s="415"/>
      <c r="BV129" s="415"/>
    </row>
    <row r="130" spans="63:74" x14ac:dyDescent="0.2">
      <c r="BK130" s="415"/>
      <c r="BL130" s="415"/>
      <c r="BM130" s="415"/>
      <c r="BN130" s="415"/>
      <c r="BO130" s="415"/>
      <c r="BP130" s="415"/>
      <c r="BQ130" s="415"/>
      <c r="BR130" s="415"/>
      <c r="BS130" s="415"/>
      <c r="BT130" s="415"/>
      <c r="BU130" s="415"/>
      <c r="BV130" s="415"/>
    </row>
    <row r="131" spans="63:74" x14ac:dyDescent="0.2">
      <c r="BK131" s="415"/>
      <c r="BL131" s="415"/>
      <c r="BM131" s="415"/>
      <c r="BN131" s="415"/>
      <c r="BO131" s="415"/>
      <c r="BP131" s="415"/>
      <c r="BQ131" s="415"/>
      <c r="BR131" s="415"/>
      <c r="BS131" s="415"/>
      <c r="BT131" s="415"/>
      <c r="BU131" s="415"/>
      <c r="BV131" s="415"/>
    </row>
    <row r="132" spans="63:74" x14ac:dyDescent="0.2">
      <c r="BK132" s="415"/>
      <c r="BL132" s="415"/>
      <c r="BM132" s="415"/>
      <c r="BN132" s="415"/>
      <c r="BO132" s="415"/>
      <c r="BP132" s="415"/>
      <c r="BQ132" s="415"/>
      <c r="BR132" s="415"/>
      <c r="BS132" s="415"/>
      <c r="BT132" s="415"/>
      <c r="BU132" s="415"/>
      <c r="BV132" s="415"/>
    </row>
    <row r="133" spans="63:74" x14ac:dyDescent="0.2">
      <c r="BK133" s="415"/>
      <c r="BL133" s="415"/>
      <c r="BM133" s="415"/>
      <c r="BN133" s="415"/>
      <c r="BO133" s="415"/>
      <c r="BP133" s="415"/>
      <c r="BQ133" s="415"/>
      <c r="BR133" s="415"/>
      <c r="BS133" s="415"/>
      <c r="BT133" s="415"/>
      <c r="BU133" s="415"/>
      <c r="BV133" s="415"/>
    </row>
    <row r="134" spans="63:74" x14ac:dyDescent="0.2">
      <c r="BK134" s="415"/>
      <c r="BL134" s="415"/>
      <c r="BM134" s="415"/>
      <c r="BN134" s="415"/>
      <c r="BO134" s="415"/>
      <c r="BP134" s="415"/>
      <c r="BQ134" s="415"/>
      <c r="BR134" s="415"/>
      <c r="BS134" s="415"/>
      <c r="BT134" s="415"/>
      <c r="BU134" s="415"/>
      <c r="BV134" s="415"/>
    </row>
    <row r="135" spans="63:74" x14ac:dyDescent="0.2">
      <c r="BK135" s="415"/>
      <c r="BL135" s="415"/>
      <c r="BM135" s="415"/>
      <c r="BN135" s="415"/>
      <c r="BO135" s="415"/>
      <c r="BP135" s="415"/>
      <c r="BQ135" s="415"/>
      <c r="BR135" s="415"/>
      <c r="BS135" s="415"/>
      <c r="BT135" s="415"/>
      <c r="BU135" s="415"/>
      <c r="BV135" s="415"/>
    </row>
    <row r="136" spans="63:74" x14ac:dyDescent="0.2">
      <c r="BK136" s="415"/>
      <c r="BL136" s="415"/>
      <c r="BM136" s="415"/>
      <c r="BN136" s="415"/>
      <c r="BO136" s="415"/>
      <c r="BP136" s="415"/>
      <c r="BQ136" s="415"/>
      <c r="BR136" s="415"/>
      <c r="BS136" s="415"/>
      <c r="BT136" s="415"/>
      <c r="BU136" s="415"/>
      <c r="BV136" s="415"/>
    </row>
    <row r="137" spans="63:74" x14ac:dyDescent="0.2">
      <c r="BK137" s="415"/>
      <c r="BL137" s="415"/>
      <c r="BM137" s="415"/>
      <c r="BN137" s="415"/>
      <c r="BO137" s="415"/>
      <c r="BP137" s="415"/>
      <c r="BQ137" s="415"/>
      <c r="BR137" s="415"/>
      <c r="BS137" s="415"/>
      <c r="BT137" s="415"/>
      <c r="BU137" s="415"/>
      <c r="BV137" s="415"/>
    </row>
    <row r="138" spans="63:74" x14ac:dyDescent="0.2">
      <c r="BK138" s="415"/>
      <c r="BL138" s="415"/>
      <c r="BM138" s="415"/>
      <c r="BN138" s="415"/>
      <c r="BO138" s="415"/>
      <c r="BP138" s="415"/>
      <c r="BQ138" s="415"/>
      <c r="BR138" s="415"/>
      <c r="BS138" s="415"/>
      <c r="BT138" s="415"/>
      <c r="BU138" s="415"/>
      <c r="BV138" s="415"/>
    </row>
    <row r="139" spans="63:74" x14ac:dyDescent="0.2">
      <c r="BK139" s="415"/>
      <c r="BL139" s="415"/>
      <c r="BM139" s="415"/>
      <c r="BN139" s="415"/>
      <c r="BO139" s="415"/>
      <c r="BP139" s="415"/>
      <c r="BQ139" s="415"/>
      <c r="BR139" s="415"/>
      <c r="BS139" s="415"/>
      <c r="BT139" s="415"/>
      <c r="BU139" s="415"/>
      <c r="BV139" s="415"/>
    </row>
    <row r="140" spans="63:74" x14ac:dyDescent="0.2">
      <c r="BK140" s="415"/>
      <c r="BL140" s="415"/>
      <c r="BM140" s="415"/>
      <c r="BN140" s="415"/>
      <c r="BO140" s="415"/>
      <c r="BP140" s="415"/>
      <c r="BQ140" s="415"/>
      <c r="BR140" s="415"/>
      <c r="BS140" s="415"/>
      <c r="BT140" s="415"/>
      <c r="BU140" s="415"/>
      <c r="BV140" s="415"/>
    </row>
    <row r="141" spans="63:74" x14ac:dyDescent="0.2">
      <c r="BK141" s="415"/>
      <c r="BL141" s="415"/>
      <c r="BM141" s="415"/>
      <c r="BN141" s="415"/>
      <c r="BO141" s="415"/>
      <c r="BP141" s="415"/>
      <c r="BQ141" s="415"/>
      <c r="BR141" s="415"/>
      <c r="BS141" s="415"/>
      <c r="BT141" s="415"/>
      <c r="BU141" s="415"/>
      <c r="BV141" s="415"/>
    </row>
    <row r="142" spans="63:74" x14ac:dyDescent="0.2">
      <c r="BK142" s="415"/>
      <c r="BL142" s="415"/>
      <c r="BM142" s="415"/>
      <c r="BN142" s="415"/>
      <c r="BO142" s="415"/>
      <c r="BP142" s="415"/>
      <c r="BQ142" s="415"/>
      <c r="BR142" s="415"/>
      <c r="BS142" s="415"/>
      <c r="BT142" s="415"/>
      <c r="BU142" s="415"/>
      <c r="BV142" s="415"/>
    </row>
    <row r="143" spans="63:74" x14ac:dyDescent="0.2">
      <c r="BK143" s="415"/>
      <c r="BL143" s="415"/>
      <c r="BM143" s="415"/>
      <c r="BN143" s="415"/>
      <c r="BO143" s="415"/>
      <c r="BP143" s="415"/>
      <c r="BQ143" s="415"/>
      <c r="BR143" s="415"/>
      <c r="BS143" s="415"/>
      <c r="BT143" s="415"/>
      <c r="BU143" s="415"/>
      <c r="BV143" s="415"/>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6"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5"/>
  <sheetViews>
    <sheetView workbookViewId="0">
      <pane xSplit="2" ySplit="4" topLeftCell="AO5" activePane="bottomRight" state="frozen"/>
      <selection activeCell="BF63" sqref="BF63"/>
      <selection pane="topRight" activeCell="BF63" sqref="BF63"/>
      <selection pane="bottomLeft" activeCell="BF63" sqref="BF63"/>
      <selection pane="bottomRight" activeCell="BE30" sqref="BE30"/>
    </sheetView>
  </sheetViews>
  <sheetFormatPr defaultColWidth="8.5703125" defaultRowHeight="11.25" x14ac:dyDescent="0.2"/>
  <cols>
    <col min="1" max="1" width="17.42578125" style="162" customWidth="1"/>
    <col min="2" max="2" width="25.42578125" style="153" customWidth="1"/>
    <col min="3" max="50" width="6.5703125" style="153" customWidth="1"/>
    <col min="51" max="55" width="6.5703125" style="493" customWidth="1"/>
    <col min="56" max="58" width="6.5703125" style="643" customWidth="1"/>
    <col min="59" max="62" width="6.5703125" style="493" customWidth="1"/>
    <col min="63" max="74" width="6.5703125" style="153" customWidth="1"/>
    <col min="75" max="16384" width="8.5703125" style="153"/>
  </cols>
  <sheetData>
    <row r="1" spans="1:74" ht="12.75" x14ac:dyDescent="0.2">
      <c r="A1" s="789" t="s">
        <v>982</v>
      </c>
      <c r="B1" s="815" t="s">
        <v>1101</v>
      </c>
      <c r="C1" s="780"/>
      <c r="D1" s="780"/>
      <c r="E1" s="780"/>
      <c r="F1" s="780"/>
      <c r="G1" s="780"/>
      <c r="H1" s="780"/>
      <c r="I1" s="780"/>
      <c r="J1" s="780"/>
      <c r="K1" s="780"/>
      <c r="L1" s="780"/>
      <c r="M1" s="780"/>
      <c r="N1" s="780"/>
      <c r="O1" s="780"/>
      <c r="P1" s="780"/>
      <c r="Q1" s="780"/>
      <c r="R1" s="780"/>
      <c r="S1" s="780"/>
      <c r="T1" s="780"/>
      <c r="U1" s="780"/>
      <c r="V1" s="780"/>
      <c r="W1" s="780"/>
      <c r="X1" s="780"/>
      <c r="Y1" s="780"/>
      <c r="Z1" s="780"/>
      <c r="AA1" s="780"/>
      <c r="AB1" s="780"/>
      <c r="AC1" s="780"/>
      <c r="AD1" s="780"/>
      <c r="AE1" s="780"/>
      <c r="AF1" s="780"/>
      <c r="AG1" s="780"/>
      <c r="AH1" s="780"/>
      <c r="AI1" s="780"/>
      <c r="AJ1" s="780"/>
      <c r="AK1" s="780"/>
      <c r="AL1" s="780"/>
    </row>
    <row r="2" spans="1:74" ht="12.75" x14ac:dyDescent="0.2">
      <c r="A2" s="790"/>
      <c r="B2" s="540" t="str">
        <f>"U.S. Energy Information Administration  |  Short-Term Energy Outlook  - "&amp;Dates!D1</f>
        <v>U.S. Energy Information Administration  |  Short-Term Energy Outlook  - April 2019</v>
      </c>
      <c r="C2" s="543"/>
      <c r="D2" s="543"/>
      <c r="E2" s="543"/>
      <c r="F2" s="543"/>
      <c r="G2" s="543"/>
      <c r="H2" s="543"/>
      <c r="I2" s="543"/>
      <c r="J2" s="543"/>
    </row>
    <row r="3" spans="1:74" s="12" customFormat="1"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B5" s="254" t="s">
        <v>992</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409"/>
      <c r="AZ5" s="409"/>
      <c r="BA5" s="409"/>
      <c r="BB5" s="409"/>
      <c r="BC5" s="409"/>
      <c r="BD5" s="252"/>
      <c r="BE5" s="252"/>
      <c r="BF5" s="252"/>
      <c r="BG5" s="252"/>
      <c r="BH5" s="252"/>
      <c r="BI5" s="252"/>
      <c r="BJ5" s="409"/>
      <c r="BK5" s="409"/>
      <c r="BL5" s="409"/>
      <c r="BM5" s="409"/>
      <c r="BN5" s="409"/>
      <c r="BO5" s="409"/>
      <c r="BP5" s="409"/>
      <c r="BQ5" s="409"/>
      <c r="BR5" s="409"/>
      <c r="BS5" s="409"/>
      <c r="BT5" s="409"/>
      <c r="BU5" s="409"/>
      <c r="BV5" s="409"/>
    </row>
    <row r="6" spans="1:74" ht="11.1" customHeight="1" x14ac:dyDescent="0.2">
      <c r="A6" s="162" t="s">
        <v>310</v>
      </c>
      <c r="B6" s="173" t="s">
        <v>259</v>
      </c>
      <c r="C6" s="252">
        <v>26.939032387000001</v>
      </c>
      <c r="D6" s="252">
        <v>27.118052143</v>
      </c>
      <c r="E6" s="252">
        <v>27.137860418999999</v>
      </c>
      <c r="F6" s="252">
        <v>27.081182999999999</v>
      </c>
      <c r="G6" s="252">
        <v>26.676316289999999</v>
      </c>
      <c r="H6" s="252">
        <v>26.724747666999999</v>
      </c>
      <c r="I6" s="252">
        <v>27.351002677</v>
      </c>
      <c r="J6" s="252">
        <v>27.374454418999999</v>
      </c>
      <c r="K6" s="252">
        <v>26.906094667000001</v>
      </c>
      <c r="L6" s="252">
        <v>27.221484289999999</v>
      </c>
      <c r="M6" s="252">
        <v>27.545142667</v>
      </c>
      <c r="N6" s="252">
        <v>27.568229032000001</v>
      </c>
      <c r="O6" s="252">
        <v>27.433272710000001</v>
      </c>
      <c r="P6" s="252">
        <v>27.101860379000001</v>
      </c>
      <c r="Q6" s="252">
        <v>27.167673129000001</v>
      </c>
      <c r="R6" s="252">
        <v>26.583766666999999</v>
      </c>
      <c r="S6" s="252">
        <v>26.022439096999999</v>
      </c>
      <c r="T6" s="252">
        <v>25.921555000000001</v>
      </c>
      <c r="U6" s="252">
        <v>26.953225547999999</v>
      </c>
      <c r="V6" s="252">
        <v>26.586947677000001</v>
      </c>
      <c r="W6" s="252">
        <v>25.994652333000001</v>
      </c>
      <c r="X6" s="252">
        <v>26.839333903</v>
      </c>
      <c r="Y6" s="252">
        <v>27.579801332999999</v>
      </c>
      <c r="Z6" s="252">
        <v>26.916236387000001</v>
      </c>
      <c r="AA6" s="252">
        <v>27.106654419000002</v>
      </c>
      <c r="AB6" s="252">
        <v>27.578629286000002</v>
      </c>
      <c r="AC6" s="252">
        <v>27.60349871</v>
      </c>
      <c r="AD6" s="252">
        <v>27.016849000000001</v>
      </c>
      <c r="AE6" s="252">
        <v>27.210503386999999</v>
      </c>
      <c r="AF6" s="252">
        <v>27.152912333</v>
      </c>
      <c r="AG6" s="252">
        <v>27.638216676999999</v>
      </c>
      <c r="AH6" s="252">
        <v>27.558041289999998</v>
      </c>
      <c r="AI6" s="252">
        <v>27.113826</v>
      </c>
      <c r="AJ6" s="252">
        <v>28.164328354999999</v>
      </c>
      <c r="AK6" s="252">
        <v>29.006341333000002</v>
      </c>
      <c r="AL6" s="252">
        <v>28.607581387</v>
      </c>
      <c r="AM6" s="252">
        <v>28.756279452000001</v>
      </c>
      <c r="AN6" s="252">
        <v>29.188777714</v>
      </c>
      <c r="AO6" s="252">
        <v>29.454988774</v>
      </c>
      <c r="AP6" s="252">
        <v>29.300217</v>
      </c>
      <c r="AQ6" s="252">
        <v>29.151626838999999</v>
      </c>
      <c r="AR6" s="252">
        <v>29.495628666999998</v>
      </c>
      <c r="AS6" s="252">
        <v>30.235541161</v>
      </c>
      <c r="AT6" s="252">
        <v>30.752871968000001</v>
      </c>
      <c r="AU6" s="252">
        <v>30.393058666999998</v>
      </c>
      <c r="AV6" s="252">
        <v>31.153503161</v>
      </c>
      <c r="AW6" s="252">
        <v>31.066953333000001</v>
      </c>
      <c r="AX6" s="252">
        <v>31.256895064999998</v>
      </c>
      <c r="AY6" s="252">
        <v>30.415211073999998</v>
      </c>
      <c r="AZ6" s="252">
        <v>30.638616803000001</v>
      </c>
      <c r="BA6" s="252">
        <v>31.038488434000001</v>
      </c>
      <c r="BB6" s="409">
        <v>31.454641661</v>
      </c>
      <c r="BC6" s="409">
        <v>31.592068841</v>
      </c>
      <c r="BD6" s="409">
        <v>31.501475243000002</v>
      </c>
      <c r="BE6" s="409">
        <v>31.851528384000002</v>
      </c>
      <c r="BF6" s="409">
        <v>31.903747116000002</v>
      </c>
      <c r="BG6" s="409">
        <v>31.886373014</v>
      </c>
      <c r="BH6" s="409">
        <v>32.453405996999997</v>
      </c>
      <c r="BI6" s="409">
        <v>32.708025480000003</v>
      </c>
      <c r="BJ6" s="409">
        <v>32.687892218999998</v>
      </c>
      <c r="BK6" s="409">
        <v>32.907448885000001</v>
      </c>
      <c r="BL6" s="409">
        <v>32.869960679000002</v>
      </c>
      <c r="BM6" s="409">
        <v>33.084954498000002</v>
      </c>
      <c r="BN6" s="409">
        <v>33.243095183000001</v>
      </c>
      <c r="BO6" s="409">
        <v>33.277355927000002</v>
      </c>
      <c r="BP6" s="409">
        <v>33.340719358999998</v>
      </c>
      <c r="BQ6" s="409">
        <v>33.292210527000002</v>
      </c>
      <c r="BR6" s="409">
        <v>33.376776188000001</v>
      </c>
      <c r="BS6" s="409">
        <v>33.315499291000002</v>
      </c>
      <c r="BT6" s="409">
        <v>33.781607205999997</v>
      </c>
      <c r="BU6" s="409">
        <v>34.053680866000001</v>
      </c>
      <c r="BV6" s="409">
        <v>34.019024539999997</v>
      </c>
    </row>
    <row r="7" spans="1:74" ht="11.1" customHeight="1" x14ac:dyDescent="0.2">
      <c r="A7" s="162" t="s">
        <v>306</v>
      </c>
      <c r="B7" s="173" t="s">
        <v>260</v>
      </c>
      <c r="C7" s="252">
        <v>14.775651387</v>
      </c>
      <c r="D7" s="252">
        <v>14.942316142999999</v>
      </c>
      <c r="E7" s="252">
        <v>15.077128418999999</v>
      </c>
      <c r="F7" s="252">
        <v>15.351193</v>
      </c>
      <c r="G7" s="252">
        <v>15.211940289999999</v>
      </c>
      <c r="H7" s="252">
        <v>15.048440666999999</v>
      </c>
      <c r="I7" s="252">
        <v>15.228178677000001</v>
      </c>
      <c r="J7" s="252">
        <v>15.220453419</v>
      </c>
      <c r="K7" s="252">
        <v>15.238064667</v>
      </c>
      <c r="L7" s="252">
        <v>15.21824129</v>
      </c>
      <c r="M7" s="252">
        <v>15.230202667</v>
      </c>
      <c r="N7" s="252">
        <v>15.119084032</v>
      </c>
      <c r="O7" s="252">
        <v>14.997329710000001</v>
      </c>
      <c r="P7" s="252">
        <v>14.831548378999999</v>
      </c>
      <c r="Q7" s="252">
        <v>15.031519128999999</v>
      </c>
      <c r="R7" s="252">
        <v>14.857672666999999</v>
      </c>
      <c r="S7" s="252">
        <v>15.027552096999999</v>
      </c>
      <c r="T7" s="252">
        <v>14.827207</v>
      </c>
      <c r="U7" s="252">
        <v>14.832969547999999</v>
      </c>
      <c r="V7" s="252">
        <v>14.635611677</v>
      </c>
      <c r="W7" s="252">
        <v>14.441927333000001</v>
      </c>
      <c r="X7" s="252">
        <v>14.760360903</v>
      </c>
      <c r="Y7" s="252">
        <v>14.985661332999999</v>
      </c>
      <c r="Z7" s="252">
        <v>14.713972387</v>
      </c>
      <c r="AA7" s="252">
        <v>14.741446419000001</v>
      </c>
      <c r="AB7" s="252">
        <v>15.155421285999999</v>
      </c>
      <c r="AC7" s="252">
        <v>15.33729071</v>
      </c>
      <c r="AD7" s="252">
        <v>15.255641000000001</v>
      </c>
      <c r="AE7" s="252">
        <v>15.464295387</v>
      </c>
      <c r="AF7" s="252">
        <v>15.464704333</v>
      </c>
      <c r="AG7" s="252">
        <v>15.554008677000001</v>
      </c>
      <c r="AH7" s="252">
        <v>15.568833290000001</v>
      </c>
      <c r="AI7" s="252">
        <v>15.609617999999999</v>
      </c>
      <c r="AJ7" s="252">
        <v>16.227120355</v>
      </c>
      <c r="AK7" s="252">
        <v>16.851133333</v>
      </c>
      <c r="AL7" s="252">
        <v>16.586373386999998</v>
      </c>
      <c r="AM7" s="252">
        <v>16.365984451999999</v>
      </c>
      <c r="AN7" s="252">
        <v>16.773845714</v>
      </c>
      <c r="AO7" s="252">
        <v>17.156125773999999</v>
      </c>
      <c r="AP7" s="252">
        <v>17.246079000000002</v>
      </c>
      <c r="AQ7" s="252">
        <v>17.324516839000001</v>
      </c>
      <c r="AR7" s="252">
        <v>17.598395666999998</v>
      </c>
      <c r="AS7" s="252">
        <v>17.978907160999999</v>
      </c>
      <c r="AT7" s="252">
        <v>18.577317967999999</v>
      </c>
      <c r="AU7" s="252">
        <v>18.662954667000001</v>
      </c>
      <c r="AV7" s="252">
        <v>18.651433161</v>
      </c>
      <c r="AW7" s="252">
        <v>19.103270333000001</v>
      </c>
      <c r="AX7" s="252">
        <v>19.118980064999999</v>
      </c>
      <c r="AY7" s="252">
        <v>18.928336774000002</v>
      </c>
      <c r="AZ7" s="252">
        <v>18.923668135</v>
      </c>
      <c r="BA7" s="252">
        <v>19.301260698</v>
      </c>
      <c r="BB7" s="409">
        <v>19.6487436</v>
      </c>
      <c r="BC7" s="409">
        <v>19.785356799999999</v>
      </c>
      <c r="BD7" s="409">
        <v>19.842286699999999</v>
      </c>
      <c r="BE7" s="409">
        <v>19.9258937</v>
      </c>
      <c r="BF7" s="409">
        <v>20.154570700000001</v>
      </c>
      <c r="BG7" s="409">
        <v>20.176675199999998</v>
      </c>
      <c r="BH7" s="409">
        <v>20.426629599999998</v>
      </c>
      <c r="BI7" s="409">
        <v>20.6760415</v>
      </c>
      <c r="BJ7" s="409">
        <v>20.695971400000001</v>
      </c>
      <c r="BK7" s="409">
        <v>20.702044699999998</v>
      </c>
      <c r="BL7" s="409">
        <v>20.6314551</v>
      </c>
      <c r="BM7" s="409">
        <v>20.856954200000001</v>
      </c>
      <c r="BN7" s="409">
        <v>20.964971999999999</v>
      </c>
      <c r="BO7" s="409">
        <v>21.103555700000001</v>
      </c>
      <c r="BP7" s="409">
        <v>21.103904199999999</v>
      </c>
      <c r="BQ7" s="409">
        <v>21.046425599999999</v>
      </c>
      <c r="BR7" s="409">
        <v>21.1724684</v>
      </c>
      <c r="BS7" s="409">
        <v>21.155567099999999</v>
      </c>
      <c r="BT7" s="409">
        <v>21.2940009</v>
      </c>
      <c r="BU7" s="409">
        <v>21.519580900000001</v>
      </c>
      <c r="BV7" s="409">
        <v>21.498650900000001</v>
      </c>
    </row>
    <row r="8" spans="1:74" ht="11.1" customHeight="1" x14ac:dyDescent="0.2">
      <c r="A8" s="162" t="s">
        <v>307</v>
      </c>
      <c r="B8" s="173" t="s">
        <v>281</v>
      </c>
      <c r="C8" s="252">
        <v>4.7024869999999996</v>
      </c>
      <c r="D8" s="252">
        <v>4.743487</v>
      </c>
      <c r="E8" s="252">
        <v>4.6324870000000002</v>
      </c>
      <c r="F8" s="252">
        <v>4.3004870000000004</v>
      </c>
      <c r="G8" s="252">
        <v>3.9994869999999998</v>
      </c>
      <c r="H8" s="252">
        <v>4.2044870000000003</v>
      </c>
      <c r="I8" s="252">
        <v>4.618487</v>
      </c>
      <c r="J8" s="252">
        <v>4.759487</v>
      </c>
      <c r="K8" s="252">
        <v>4.2994870000000001</v>
      </c>
      <c r="L8" s="252">
        <v>4.4194870000000002</v>
      </c>
      <c r="M8" s="252">
        <v>4.6864869999999996</v>
      </c>
      <c r="N8" s="252">
        <v>4.7734870000000003</v>
      </c>
      <c r="O8" s="252">
        <v>4.8172740000000003</v>
      </c>
      <c r="P8" s="252">
        <v>4.7372740000000002</v>
      </c>
      <c r="Q8" s="252">
        <v>4.6572740000000001</v>
      </c>
      <c r="R8" s="252">
        <v>4.3192740000000001</v>
      </c>
      <c r="S8" s="252">
        <v>3.6812740000000002</v>
      </c>
      <c r="T8" s="252">
        <v>3.9822739999999999</v>
      </c>
      <c r="U8" s="252">
        <v>4.6072740000000003</v>
      </c>
      <c r="V8" s="252">
        <v>4.7452740000000002</v>
      </c>
      <c r="W8" s="252">
        <v>4.7492739999999998</v>
      </c>
      <c r="X8" s="252">
        <v>4.8132739999999998</v>
      </c>
      <c r="Y8" s="252">
        <v>5.1352739999999999</v>
      </c>
      <c r="Z8" s="252">
        <v>4.9182740000000003</v>
      </c>
      <c r="AA8" s="252">
        <v>5.120139</v>
      </c>
      <c r="AB8" s="252">
        <v>5.1401389999999996</v>
      </c>
      <c r="AC8" s="252">
        <v>4.910139</v>
      </c>
      <c r="AD8" s="252">
        <v>4.5001389999999999</v>
      </c>
      <c r="AE8" s="252">
        <v>4.6331389999999999</v>
      </c>
      <c r="AF8" s="252">
        <v>4.6861389999999998</v>
      </c>
      <c r="AG8" s="252">
        <v>4.963139</v>
      </c>
      <c r="AH8" s="252">
        <v>5.1171389999999999</v>
      </c>
      <c r="AI8" s="252">
        <v>4.9331389999999997</v>
      </c>
      <c r="AJ8" s="252">
        <v>4.9451390000000002</v>
      </c>
      <c r="AK8" s="252">
        <v>5.2731389999999996</v>
      </c>
      <c r="AL8" s="252">
        <v>5.3501390000000004</v>
      </c>
      <c r="AM8" s="252">
        <v>5.2041389999999996</v>
      </c>
      <c r="AN8" s="252">
        <v>5.3671389999999999</v>
      </c>
      <c r="AO8" s="252">
        <v>5.402139</v>
      </c>
      <c r="AP8" s="252">
        <v>5.0291389999999998</v>
      </c>
      <c r="AQ8" s="252">
        <v>5.1791390000000002</v>
      </c>
      <c r="AR8" s="252">
        <v>5.1011389999999999</v>
      </c>
      <c r="AS8" s="252">
        <v>5.3141389999999999</v>
      </c>
      <c r="AT8" s="252">
        <v>5.4531390000000002</v>
      </c>
      <c r="AU8" s="252">
        <v>5.2171390000000004</v>
      </c>
      <c r="AV8" s="252">
        <v>5.4731389999999998</v>
      </c>
      <c r="AW8" s="252">
        <v>5.1581390000000003</v>
      </c>
      <c r="AX8" s="252">
        <v>5.3121390000000002</v>
      </c>
      <c r="AY8" s="252">
        <v>4.8694066472999999</v>
      </c>
      <c r="AZ8" s="252">
        <v>5.0436469592000002</v>
      </c>
      <c r="BA8" s="252">
        <v>4.9886406711999998</v>
      </c>
      <c r="BB8" s="409">
        <v>5.0420253660999999</v>
      </c>
      <c r="BC8" s="409">
        <v>5.0494523538999996</v>
      </c>
      <c r="BD8" s="409">
        <v>5.0873379127999998</v>
      </c>
      <c r="BE8" s="409">
        <v>5.1397630818</v>
      </c>
      <c r="BF8" s="409">
        <v>5.1789713026999999</v>
      </c>
      <c r="BG8" s="409">
        <v>5.2128002287999999</v>
      </c>
      <c r="BH8" s="409">
        <v>5.2017230883999996</v>
      </c>
      <c r="BI8" s="409">
        <v>5.2137112642999996</v>
      </c>
      <c r="BJ8" s="409">
        <v>5.1427099727999996</v>
      </c>
      <c r="BK8" s="409">
        <v>5.3447466981999998</v>
      </c>
      <c r="BL8" s="409">
        <v>5.3318825258000002</v>
      </c>
      <c r="BM8" s="409">
        <v>5.2948547698999997</v>
      </c>
      <c r="BN8" s="409">
        <v>5.3223223940000004</v>
      </c>
      <c r="BO8" s="409">
        <v>5.3016586456999999</v>
      </c>
      <c r="BP8" s="409">
        <v>5.3319784856999997</v>
      </c>
      <c r="BQ8" s="409">
        <v>5.3177939285000004</v>
      </c>
      <c r="BR8" s="409">
        <v>5.3654105378999999</v>
      </c>
      <c r="BS8" s="409">
        <v>5.4123527809</v>
      </c>
      <c r="BT8" s="409">
        <v>5.4137876214</v>
      </c>
      <c r="BU8" s="409">
        <v>5.4371629987999999</v>
      </c>
      <c r="BV8" s="409">
        <v>5.3999146591000002</v>
      </c>
    </row>
    <row r="9" spans="1:74" ht="11.1" customHeight="1" x14ac:dyDescent="0.2">
      <c r="A9" s="162" t="s">
        <v>308</v>
      </c>
      <c r="B9" s="173" t="s">
        <v>290</v>
      </c>
      <c r="C9" s="252">
        <v>2.6333709999999999</v>
      </c>
      <c r="D9" s="252">
        <v>2.709371</v>
      </c>
      <c r="E9" s="252">
        <v>2.6903709999999998</v>
      </c>
      <c r="F9" s="252">
        <v>2.543371</v>
      </c>
      <c r="G9" s="252">
        <v>2.5813709999999999</v>
      </c>
      <c r="H9" s="252">
        <v>2.6033710000000001</v>
      </c>
      <c r="I9" s="252">
        <v>2.632371</v>
      </c>
      <c r="J9" s="252">
        <v>2.6153710000000001</v>
      </c>
      <c r="K9" s="252">
        <v>2.6193710000000001</v>
      </c>
      <c r="L9" s="252">
        <v>2.6263709999999998</v>
      </c>
      <c r="M9" s="252">
        <v>2.6093709999999999</v>
      </c>
      <c r="N9" s="252">
        <v>2.6093709999999999</v>
      </c>
      <c r="O9" s="252">
        <v>2.6042209999999999</v>
      </c>
      <c r="P9" s="252">
        <v>2.5412210000000002</v>
      </c>
      <c r="Q9" s="252">
        <v>2.5332210000000002</v>
      </c>
      <c r="R9" s="252">
        <v>2.5042209999999998</v>
      </c>
      <c r="S9" s="252">
        <v>2.502221</v>
      </c>
      <c r="T9" s="252">
        <v>2.526221</v>
      </c>
      <c r="U9" s="252">
        <v>2.502221</v>
      </c>
      <c r="V9" s="252">
        <v>2.490221</v>
      </c>
      <c r="W9" s="252">
        <v>2.4412210000000001</v>
      </c>
      <c r="X9" s="252">
        <v>2.418221</v>
      </c>
      <c r="Y9" s="252">
        <v>2.3952209999999998</v>
      </c>
      <c r="Z9" s="252">
        <v>2.3552209999999998</v>
      </c>
      <c r="AA9" s="252">
        <v>2.341504</v>
      </c>
      <c r="AB9" s="252">
        <v>2.3485040000000001</v>
      </c>
      <c r="AC9" s="252">
        <v>2.3445040000000001</v>
      </c>
      <c r="AD9" s="252">
        <v>2.329504</v>
      </c>
      <c r="AE9" s="252">
        <v>2.3345039999999999</v>
      </c>
      <c r="AF9" s="252">
        <v>2.3235039999999998</v>
      </c>
      <c r="AG9" s="252">
        <v>2.2955040000000002</v>
      </c>
      <c r="AH9" s="252">
        <v>2.220504</v>
      </c>
      <c r="AI9" s="252">
        <v>2.0165039999999999</v>
      </c>
      <c r="AJ9" s="252">
        <v>2.1875040000000001</v>
      </c>
      <c r="AK9" s="252">
        <v>2.1335039999999998</v>
      </c>
      <c r="AL9" s="252">
        <v>2.1345040000000002</v>
      </c>
      <c r="AM9" s="252">
        <v>2.2035040000000001</v>
      </c>
      <c r="AN9" s="252">
        <v>2.1665040000000002</v>
      </c>
      <c r="AO9" s="252">
        <v>2.1295039999999998</v>
      </c>
      <c r="AP9" s="252">
        <v>2.1625040000000002</v>
      </c>
      <c r="AQ9" s="252">
        <v>2.1275040000000001</v>
      </c>
      <c r="AR9" s="252">
        <v>2.1095039999999998</v>
      </c>
      <c r="AS9" s="252">
        <v>2.1065040000000002</v>
      </c>
      <c r="AT9" s="252">
        <v>2.0725039999999999</v>
      </c>
      <c r="AU9" s="252">
        <v>2.0815039999999998</v>
      </c>
      <c r="AV9" s="252">
        <v>2.1835040000000001</v>
      </c>
      <c r="AW9" s="252">
        <v>1.932504</v>
      </c>
      <c r="AX9" s="252">
        <v>1.944504</v>
      </c>
      <c r="AY9" s="252">
        <v>1.8608631551999999</v>
      </c>
      <c r="AZ9" s="252">
        <v>1.9633794098999999</v>
      </c>
      <c r="BA9" s="252">
        <v>2.0475512711000001</v>
      </c>
      <c r="BB9" s="409">
        <v>2.0402295058000002</v>
      </c>
      <c r="BC9" s="409">
        <v>2.0330038724000001</v>
      </c>
      <c r="BD9" s="409">
        <v>2.0261508308999998</v>
      </c>
      <c r="BE9" s="409">
        <v>2.0190834393000001</v>
      </c>
      <c r="BF9" s="409">
        <v>2.0119659558</v>
      </c>
      <c r="BG9" s="409">
        <v>2.0050211025000002</v>
      </c>
      <c r="BH9" s="409">
        <v>1.9978170477999999</v>
      </c>
      <c r="BI9" s="409">
        <v>1.9877069759999999</v>
      </c>
      <c r="BJ9" s="409">
        <v>1.9811003511</v>
      </c>
      <c r="BK9" s="409">
        <v>1.9736236470999999</v>
      </c>
      <c r="BL9" s="409">
        <v>1.9673935411000001</v>
      </c>
      <c r="BM9" s="409">
        <v>1.9604821162999999</v>
      </c>
      <c r="BN9" s="409">
        <v>1.9536901664999999</v>
      </c>
      <c r="BO9" s="409">
        <v>1.9469867977999999</v>
      </c>
      <c r="BP9" s="409">
        <v>1.9406764262</v>
      </c>
      <c r="BQ9" s="409">
        <v>1.9341262511999999</v>
      </c>
      <c r="BR9" s="409">
        <v>1.9275112283</v>
      </c>
      <c r="BS9" s="409">
        <v>1.9210964876000001</v>
      </c>
      <c r="BT9" s="409">
        <v>1.9143663104999999</v>
      </c>
      <c r="BU9" s="409">
        <v>1.9070021852000001</v>
      </c>
      <c r="BV9" s="409">
        <v>1.9008935972000001</v>
      </c>
    </row>
    <row r="10" spans="1:74" ht="11.1" customHeight="1" x14ac:dyDescent="0.2">
      <c r="A10" s="162" t="s">
        <v>309</v>
      </c>
      <c r="B10" s="173" t="s">
        <v>284</v>
      </c>
      <c r="C10" s="252">
        <v>4.8275230000000002</v>
      </c>
      <c r="D10" s="252">
        <v>4.7228779999999997</v>
      </c>
      <c r="E10" s="252">
        <v>4.7378739999999997</v>
      </c>
      <c r="F10" s="252">
        <v>4.8861319999999999</v>
      </c>
      <c r="G10" s="252">
        <v>4.8835179999999996</v>
      </c>
      <c r="H10" s="252">
        <v>4.868449</v>
      </c>
      <c r="I10" s="252">
        <v>4.8719659999999996</v>
      </c>
      <c r="J10" s="252">
        <v>4.7791430000000004</v>
      </c>
      <c r="K10" s="252">
        <v>4.7491719999999997</v>
      </c>
      <c r="L10" s="252">
        <v>4.9573850000000004</v>
      </c>
      <c r="M10" s="252">
        <v>5.019082</v>
      </c>
      <c r="N10" s="252">
        <v>5.066287</v>
      </c>
      <c r="O10" s="252">
        <v>5.0144479999999998</v>
      </c>
      <c r="P10" s="252">
        <v>4.9918170000000002</v>
      </c>
      <c r="Q10" s="252">
        <v>4.945659</v>
      </c>
      <c r="R10" s="252">
        <v>4.9025990000000004</v>
      </c>
      <c r="S10" s="252">
        <v>4.8113919999999997</v>
      </c>
      <c r="T10" s="252">
        <v>4.5858530000000002</v>
      </c>
      <c r="U10" s="252">
        <v>5.0107609999999996</v>
      </c>
      <c r="V10" s="252">
        <v>4.7158410000000002</v>
      </c>
      <c r="W10" s="252">
        <v>4.3622300000000003</v>
      </c>
      <c r="X10" s="252">
        <v>4.8474779999999997</v>
      </c>
      <c r="Y10" s="252">
        <v>5.0636450000000002</v>
      </c>
      <c r="Z10" s="252">
        <v>4.928769</v>
      </c>
      <c r="AA10" s="252">
        <v>4.9035650000000004</v>
      </c>
      <c r="AB10" s="252">
        <v>4.9345650000000001</v>
      </c>
      <c r="AC10" s="252">
        <v>5.011565</v>
      </c>
      <c r="AD10" s="252">
        <v>4.931565</v>
      </c>
      <c r="AE10" s="252">
        <v>4.7785650000000004</v>
      </c>
      <c r="AF10" s="252">
        <v>4.6785649999999999</v>
      </c>
      <c r="AG10" s="252">
        <v>4.8255650000000001</v>
      </c>
      <c r="AH10" s="252">
        <v>4.6515649999999997</v>
      </c>
      <c r="AI10" s="252">
        <v>4.5545650000000002</v>
      </c>
      <c r="AJ10" s="252">
        <v>4.8045650000000002</v>
      </c>
      <c r="AK10" s="252">
        <v>4.7485650000000001</v>
      </c>
      <c r="AL10" s="252">
        <v>4.5365650000000004</v>
      </c>
      <c r="AM10" s="252">
        <v>4.9826519999999999</v>
      </c>
      <c r="AN10" s="252">
        <v>4.8812889999999998</v>
      </c>
      <c r="AO10" s="252">
        <v>4.76722</v>
      </c>
      <c r="AP10" s="252">
        <v>4.862495</v>
      </c>
      <c r="AQ10" s="252">
        <v>4.520467</v>
      </c>
      <c r="AR10" s="252">
        <v>4.6865899999999998</v>
      </c>
      <c r="AS10" s="252">
        <v>4.8359909999999999</v>
      </c>
      <c r="AT10" s="252">
        <v>4.6499110000000003</v>
      </c>
      <c r="AU10" s="252">
        <v>4.4314609999999997</v>
      </c>
      <c r="AV10" s="252">
        <v>4.8454269999999999</v>
      </c>
      <c r="AW10" s="252">
        <v>4.8730399999999996</v>
      </c>
      <c r="AX10" s="252">
        <v>4.8812720000000001</v>
      </c>
      <c r="AY10" s="252">
        <v>4.7566044976999997</v>
      </c>
      <c r="AZ10" s="252">
        <v>4.7079222990999998</v>
      </c>
      <c r="BA10" s="252">
        <v>4.7010357932</v>
      </c>
      <c r="BB10" s="409">
        <v>4.7236431886999997</v>
      </c>
      <c r="BC10" s="409">
        <v>4.7242558143000002</v>
      </c>
      <c r="BD10" s="409">
        <v>4.5456997991000003</v>
      </c>
      <c r="BE10" s="409">
        <v>4.7667881632000002</v>
      </c>
      <c r="BF10" s="409">
        <v>4.5582391572000001</v>
      </c>
      <c r="BG10" s="409">
        <v>4.4918764829000004</v>
      </c>
      <c r="BH10" s="409">
        <v>4.8272362610000004</v>
      </c>
      <c r="BI10" s="409">
        <v>4.8305657400999999</v>
      </c>
      <c r="BJ10" s="409">
        <v>4.8681104956999999</v>
      </c>
      <c r="BK10" s="409">
        <v>4.8870338402</v>
      </c>
      <c r="BL10" s="409">
        <v>4.9392295120999998</v>
      </c>
      <c r="BM10" s="409">
        <v>4.9726634117000001</v>
      </c>
      <c r="BN10" s="409">
        <v>5.0021106221</v>
      </c>
      <c r="BO10" s="409">
        <v>4.9251547834</v>
      </c>
      <c r="BP10" s="409">
        <v>4.9641602467999997</v>
      </c>
      <c r="BQ10" s="409">
        <v>4.9938647477</v>
      </c>
      <c r="BR10" s="409">
        <v>4.9113860216000003</v>
      </c>
      <c r="BS10" s="409">
        <v>4.8264829229000004</v>
      </c>
      <c r="BT10" s="409">
        <v>5.1594523744999998</v>
      </c>
      <c r="BU10" s="409">
        <v>5.1899347815999999</v>
      </c>
      <c r="BV10" s="409">
        <v>5.2195653834</v>
      </c>
    </row>
    <row r="11" spans="1:74" ht="11.1" customHeight="1" x14ac:dyDescent="0.2">
      <c r="A11" s="162" t="s">
        <v>316</v>
      </c>
      <c r="B11" s="173" t="s">
        <v>285</v>
      </c>
      <c r="C11" s="252">
        <v>68.556603936000002</v>
      </c>
      <c r="D11" s="252">
        <v>68.266370597000005</v>
      </c>
      <c r="E11" s="252">
        <v>69.296109865999995</v>
      </c>
      <c r="F11" s="252">
        <v>69.431910373999997</v>
      </c>
      <c r="G11" s="252">
        <v>70.080614296999997</v>
      </c>
      <c r="H11" s="252">
        <v>70.570505925000006</v>
      </c>
      <c r="I11" s="252">
        <v>70.622088539999993</v>
      </c>
      <c r="J11" s="252">
        <v>70.416864113000003</v>
      </c>
      <c r="K11" s="252">
        <v>70.640406820999999</v>
      </c>
      <c r="L11" s="252">
        <v>70.536758649999996</v>
      </c>
      <c r="M11" s="252">
        <v>70.501726245</v>
      </c>
      <c r="N11" s="252">
        <v>70.438949553</v>
      </c>
      <c r="O11" s="252">
        <v>70.409389929</v>
      </c>
      <c r="P11" s="252">
        <v>69.882029223000004</v>
      </c>
      <c r="Q11" s="252">
        <v>69.969775791000004</v>
      </c>
      <c r="R11" s="252">
        <v>70.246997828999994</v>
      </c>
      <c r="S11" s="252">
        <v>70.330198472999996</v>
      </c>
      <c r="T11" s="252">
        <v>70.933109367</v>
      </c>
      <c r="U11" s="252">
        <v>70.949576281999995</v>
      </c>
      <c r="V11" s="252">
        <v>70.305413758</v>
      </c>
      <c r="W11" s="252">
        <v>71.024287845999993</v>
      </c>
      <c r="X11" s="252">
        <v>71.380050752000002</v>
      </c>
      <c r="Y11" s="252">
        <v>71.844343093999996</v>
      </c>
      <c r="Z11" s="252">
        <v>71.388538338000004</v>
      </c>
      <c r="AA11" s="252">
        <v>70.232290372999998</v>
      </c>
      <c r="AB11" s="252">
        <v>69.915371862000001</v>
      </c>
      <c r="AC11" s="252">
        <v>69.241458359000006</v>
      </c>
      <c r="AD11" s="252">
        <v>69.646409343000002</v>
      </c>
      <c r="AE11" s="252">
        <v>70.394582778</v>
      </c>
      <c r="AF11" s="252">
        <v>71.180577928000005</v>
      </c>
      <c r="AG11" s="252">
        <v>71.424028102999998</v>
      </c>
      <c r="AH11" s="252">
        <v>70.748869224000003</v>
      </c>
      <c r="AI11" s="252">
        <v>71.287710489000006</v>
      </c>
      <c r="AJ11" s="252">
        <v>70.827773020999999</v>
      </c>
      <c r="AK11" s="252">
        <v>70.567576596999999</v>
      </c>
      <c r="AL11" s="252">
        <v>70.247064847999994</v>
      </c>
      <c r="AM11" s="252">
        <v>70.294138677999996</v>
      </c>
      <c r="AN11" s="252">
        <v>70.123195042999996</v>
      </c>
      <c r="AO11" s="252">
        <v>69.941562105000003</v>
      </c>
      <c r="AP11" s="252">
        <v>70.230237669000005</v>
      </c>
      <c r="AQ11" s="252">
        <v>70.384756499999995</v>
      </c>
      <c r="AR11" s="252">
        <v>70.811074101000003</v>
      </c>
      <c r="AS11" s="252">
        <v>70.949908268000001</v>
      </c>
      <c r="AT11" s="252">
        <v>70.789436867999996</v>
      </c>
      <c r="AU11" s="252">
        <v>71.125135</v>
      </c>
      <c r="AV11" s="252">
        <v>71.432135000000002</v>
      </c>
      <c r="AW11" s="252">
        <v>71.134135000000001</v>
      </c>
      <c r="AX11" s="252">
        <v>70.439134999999993</v>
      </c>
      <c r="AY11" s="252">
        <v>69.615937672000001</v>
      </c>
      <c r="AZ11" s="252">
        <v>69.675458058999993</v>
      </c>
      <c r="BA11" s="252">
        <v>69.024394164</v>
      </c>
      <c r="BB11" s="409">
        <v>69.542909683000005</v>
      </c>
      <c r="BC11" s="409">
        <v>69.732760400000004</v>
      </c>
      <c r="BD11" s="409">
        <v>70.378349380000003</v>
      </c>
      <c r="BE11" s="409">
        <v>70.462868405999998</v>
      </c>
      <c r="BF11" s="409">
        <v>70.063045736000007</v>
      </c>
      <c r="BG11" s="409">
        <v>70.332786909999996</v>
      </c>
      <c r="BH11" s="409">
        <v>69.965317404999993</v>
      </c>
      <c r="BI11" s="409">
        <v>69.882968594000005</v>
      </c>
      <c r="BJ11" s="409">
        <v>69.384475236</v>
      </c>
      <c r="BK11" s="409">
        <v>68.977203997000004</v>
      </c>
      <c r="BL11" s="409">
        <v>69.148293516999999</v>
      </c>
      <c r="BM11" s="409">
        <v>69.199804247000003</v>
      </c>
      <c r="BN11" s="409">
        <v>69.732720516000001</v>
      </c>
      <c r="BO11" s="409">
        <v>70.032966239999993</v>
      </c>
      <c r="BP11" s="409">
        <v>70.320829692000004</v>
      </c>
      <c r="BQ11" s="409">
        <v>70.438437508000007</v>
      </c>
      <c r="BR11" s="409">
        <v>70.187429438999999</v>
      </c>
      <c r="BS11" s="409">
        <v>70.400164203000003</v>
      </c>
      <c r="BT11" s="409">
        <v>69.990639002999998</v>
      </c>
      <c r="BU11" s="409">
        <v>69.906710011000001</v>
      </c>
      <c r="BV11" s="409">
        <v>69.596490259000007</v>
      </c>
    </row>
    <row r="12" spans="1:74" ht="11.1" customHeight="1" x14ac:dyDescent="0.2">
      <c r="A12" s="162" t="s">
        <v>311</v>
      </c>
      <c r="B12" s="173" t="s">
        <v>1084</v>
      </c>
      <c r="C12" s="252">
        <v>35.305554936</v>
      </c>
      <c r="D12" s="252">
        <v>35.179608596999998</v>
      </c>
      <c r="E12" s="252">
        <v>35.977021866000001</v>
      </c>
      <c r="F12" s="252">
        <v>36.176475373999999</v>
      </c>
      <c r="G12" s="252">
        <v>36.482699297000003</v>
      </c>
      <c r="H12" s="252">
        <v>36.748514925000002</v>
      </c>
      <c r="I12" s="252">
        <v>37.011658539999999</v>
      </c>
      <c r="J12" s="252">
        <v>36.610219112999999</v>
      </c>
      <c r="K12" s="252">
        <v>36.989545821</v>
      </c>
      <c r="L12" s="252">
        <v>36.744464649999998</v>
      </c>
      <c r="M12" s="252">
        <v>36.849746244999999</v>
      </c>
      <c r="N12" s="252">
        <v>36.829143553000002</v>
      </c>
      <c r="O12" s="252">
        <v>37.255767929000001</v>
      </c>
      <c r="P12" s="252">
        <v>36.786782223000003</v>
      </c>
      <c r="Q12" s="252">
        <v>37.038590790999997</v>
      </c>
      <c r="R12" s="252">
        <v>37.129151829000001</v>
      </c>
      <c r="S12" s="252">
        <v>37.003205473000001</v>
      </c>
      <c r="T12" s="252">
        <v>37.429878367000001</v>
      </c>
      <c r="U12" s="252">
        <v>37.628388282000003</v>
      </c>
      <c r="V12" s="252">
        <v>37.503755757999997</v>
      </c>
      <c r="W12" s="252">
        <v>37.518100846000003</v>
      </c>
      <c r="X12" s="252">
        <v>37.837377752000002</v>
      </c>
      <c r="Y12" s="252">
        <v>38.307511093999999</v>
      </c>
      <c r="Z12" s="252">
        <v>38.048996338000002</v>
      </c>
      <c r="AA12" s="252">
        <v>37.260623373000001</v>
      </c>
      <c r="AB12" s="252">
        <v>37.060704862000001</v>
      </c>
      <c r="AC12" s="252">
        <v>36.568791359000002</v>
      </c>
      <c r="AD12" s="252">
        <v>36.779742343000002</v>
      </c>
      <c r="AE12" s="252">
        <v>37.262915778</v>
      </c>
      <c r="AF12" s="252">
        <v>37.658910927999997</v>
      </c>
      <c r="AG12" s="252">
        <v>37.894361103000001</v>
      </c>
      <c r="AH12" s="252">
        <v>37.688202224000001</v>
      </c>
      <c r="AI12" s="252">
        <v>37.847043489000001</v>
      </c>
      <c r="AJ12" s="252">
        <v>37.582106021000001</v>
      </c>
      <c r="AK12" s="252">
        <v>37.420909596999998</v>
      </c>
      <c r="AL12" s="252">
        <v>37.345397847999998</v>
      </c>
      <c r="AM12" s="252">
        <v>37.651471678</v>
      </c>
      <c r="AN12" s="252">
        <v>37.494528043000003</v>
      </c>
      <c r="AO12" s="252">
        <v>37.244895104999998</v>
      </c>
      <c r="AP12" s="252">
        <v>37.144570668999997</v>
      </c>
      <c r="AQ12" s="252">
        <v>37.014089499999997</v>
      </c>
      <c r="AR12" s="252">
        <v>37.065407100999998</v>
      </c>
      <c r="AS12" s="252">
        <v>37.133241267999999</v>
      </c>
      <c r="AT12" s="252">
        <v>37.382769867999997</v>
      </c>
      <c r="AU12" s="252">
        <v>37.545468</v>
      </c>
      <c r="AV12" s="252">
        <v>37.715468000000001</v>
      </c>
      <c r="AW12" s="252">
        <v>37.531467999999997</v>
      </c>
      <c r="AX12" s="252">
        <v>36.705468000000003</v>
      </c>
      <c r="AY12" s="252">
        <v>36.157162288999999</v>
      </c>
      <c r="AZ12" s="252">
        <v>36.042808991999998</v>
      </c>
      <c r="BA12" s="252">
        <v>35.582842911</v>
      </c>
      <c r="BB12" s="409">
        <v>35.863974614</v>
      </c>
      <c r="BC12" s="409">
        <v>35.904190276999998</v>
      </c>
      <c r="BD12" s="409">
        <v>35.977113557000003</v>
      </c>
      <c r="BE12" s="409">
        <v>36.098530586999999</v>
      </c>
      <c r="BF12" s="409">
        <v>36.149532186000002</v>
      </c>
      <c r="BG12" s="409">
        <v>36.010814734999997</v>
      </c>
      <c r="BH12" s="409">
        <v>35.901453320000002</v>
      </c>
      <c r="BI12" s="409">
        <v>35.763335773000001</v>
      </c>
      <c r="BJ12" s="409">
        <v>35.625478845000004</v>
      </c>
      <c r="BK12" s="409">
        <v>35.505123503999997</v>
      </c>
      <c r="BL12" s="409">
        <v>35.379006523999998</v>
      </c>
      <c r="BM12" s="409">
        <v>35.391301314000003</v>
      </c>
      <c r="BN12" s="409">
        <v>35.374534588000003</v>
      </c>
      <c r="BO12" s="409">
        <v>35.452832948999998</v>
      </c>
      <c r="BP12" s="409">
        <v>35.526893919000003</v>
      </c>
      <c r="BQ12" s="409">
        <v>35.630404290000001</v>
      </c>
      <c r="BR12" s="409">
        <v>35.608479756000001</v>
      </c>
      <c r="BS12" s="409">
        <v>35.506904540999997</v>
      </c>
      <c r="BT12" s="409">
        <v>35.424575885000003</v>
      </c>
      <c r="BU12" s="409">
        <v>35.318585136000003</v>
      </c>
      <c r="BV12" s="409">
        <v>35.377831698000001</v>
      </c>
    </row>
    <row r="13" spans="1:74" ht="11.1" customHeight="1" x14ac:dyDescent="0.2">
      <c r="A13" s="162" t="s">
        <v>312</v>
      </c>
      <c r="B13" s="173" t="s">
        <v>291</v>
      </c>
      <c r="C13" s="252">
        <v>30.064392999999999</v>
      </c>
      <c r="D13" s="252">
        <v>29.958182000000001</v>
      </c>
      <c r="E13" s="252">
        <v>30.790761</v>
      </c>
      <c r="F13" s="252">
        <v>30.939561999999999</v>
      </c>
      <c r="G13" s="252">
        <v>31.184722000000001</v>
      </c>
      <c r="H13" s="252">
        <v>31.633790999999999</v>
      </c>
      <c r="I13" s="252">
        <v>31.838521</v>
      </c>
      <c r="J13" s="252">
        <v>31.624684999999999</v>
      </c>
      <c r="K13" s="252">
        <v>31.755617999999998</v>
      </c>
      <c r="L13" s="252">
        <v>31.529555999999999</v>
      </c>
      <c r="M13" s="252">
        <v>31.653449999999999</v>
      </c>
      <c r="N13" s="252">
        <v>31.637356</v>
      </c>
      <c r="O13" s="252">
        <v>32.023541999999999</v>
      </c>
      <c r="P13" s="252">
        <v>31.605530000000002</v>
      </c>
      <c r="Q13" s="252">
        <v>31.711545000000001</v>
      </c>
      <c r="R13" s="252">
        <v>31.821058000000001</v>
      </c>
      <c r="S13" s="252">
        <v>31.847351</v>
      </c>
      <c r="T13" s="252">
        <v>32.275463000000002</v>
      </c>
      <c r="U13" s="252">
        <v>32.354995000000002</v>
      </c>
      <c r="V13" s="252">
        <v>32.232742999999999</v>
      </c>
      <c r="W13" s="252">
        <v>32.295520000000003</v>
      </c>
      <c r="X13" s="252">
        <v>32.551327000000001</v>
      </c>
      <c r="Y13" s="252">
        <v>32.935315000000003</v>
      </c>
      <c r="Z13" s="252">
        <v>32.793708000000002</v>
      </c>
      <c r="AA13" s="252">
        <v>31.846</v>
      </c>
      <c r="AB13" s="252">
        <v>31.727</v>
      </c>
      <c r="AC13" s="252">
        <v>31.346</v>
      </c>
      <c r="AD13" s="252">
        <v>31.423999999999999</v>
      </c>
      <c r="AE13" s="252">
        <v>31.931999999999999</v>
      </c>
      <c r="AF13" s="252">
        <v>32.369999999999997</v>
      </c>
      <c r="AG13" s="252">
        <v>32.591000000000001</v>
      </c>
      <c r="AH13" s="252">
        <v>32.453000000000003</v>
      </c>
      <c r="AI13" s="252">
        <v>32.594000000000001</v>
      </c>
      <c r="AJ13" s="252">
        <v>32.396000000000001</v>
      </c>
      <c r="AK13" s="252">
        <v>32.131999999999998</v>
      </c>
      <c r="AL13" s="252">
        <v>31.997</v>
      </c>
      <c r="AM13" s="252">
        <v>32.268999999999998</v>
      </c>
      <c r="AN13" s="252">
        <v>32.098999999999997</v>
      </c>
      <c r="AO13" s="252">
        <v>31.92</v>
      </c>
      <c r="AP13" s="252">
        <v>31.86</v>
      </c>
      <c r="AQ13" s="252">
        <v>31.744</v>
      </c>
      <c r="AR13" s="252">
        <v>31.745999999999999</v>
      </c>
      <c r="AS13" s="252">
        <v>31.824000000000002</v>
      </c>
      <c r="AT13" s="252">
        <v>32.06</v>
      </c>
      <c r="AU13" s="252">
        <v>32.185000000000002</v>
      </c>
      <c r="AV13" s="252">
        <v>32.354999999999997</v>
      </c>
      <c r="AW13" s="252">
        <v>32.170999999999999</v>
      </c>
      <c r="AX13" s="252">
        <v>31.344999999999999</v>
      </c>
      <c r="AY13" s="252">
        <v>30.655999999999999</v>
      </c>
      <c r="AZ13" s="252">
        <v>30.561</v>
      </c>
      <c r="BA13" s="252">
        <v>30.120999999999999</v>
      </c>
      <c r="BB13" s="409">
        <v>30.421665999999998</v>
      </c>
      <c r="BC13" s="409">
        <v>30.490358000000001</v>
      </c>
      <c r="BD13" s="409">
        <v>30.579063000000001</v>
      </c>
      <c r="BE13" s="409">
        <v>30.717780999999999</v>
      </c>
      <c r="BF13" s="409">
        <v>30.786511000000001</v>
      </c>
      <c r="BG13" s="409">
        <v>30.665254000000001</v>
      </c>
      <c r="BH13" s="409">
        <v>30.56401</v>
      </c>
      <c r="BI13" s="409">
        <v>30.442778000000001</v>
      </c>
      <c r="BJ13" s="409">
        <v>30.321559000000001</v>
      </c>
      <c r="BK13" s="409">
        <v>30.241959999999999</v>
      </c>
      <c r="BL13" s="409">
        <v>30.132117999999998</v>
      </c>
      <c r="BM13" s="409">
        <v>30.162289999999999</v>
      </c>
      <c r="BN13" s="409">
        <v>30.163118999999998</v>
      </c>
      <c r="BO13" s="409">
        <v>30.258963999999999</v>
      </c>
      <c r="BP13" s="409">
        <v>30.349826</v>
      </c>
      <c r="BQ13" s="409">
        <v>30.470704000000001</v>
      </c>
      <c r="BR13" s="409">
        <v>30.466598999999999</v>
      </c>
      <c r="BS13" s="409">
        <v>30.362508999999999</v>
      </c>
      <c r="BT13" s="409">
        <v>30.278435999999999</v>
      </c>
      <c r="BU13" s="409">
        <v>30.169377999999998</v>
      </c>
      <c r="BV13" s="409">
        <v>30.160335</v>
      </c>
    </row>
    <row r="14" spans="1:74" ht="11.1" customHeight="1" x14ac:dyDescent="0.2">
      <c r="A14" s="162" t="s">
        <v>498</v>
      </c>
      <c r="B14" s="173" t="s">
        <v>1238</v>
      </c>
      <c r="C14" s="252">
        <v>5.2411619363000002</v>
      </c>
      <c r="D14" s="252">
        <v>5.2214265968999998</v>
      </c>
      <c r="E14" s="252">
        <v>5.1862608656999996</v>
      </c>
      <c r="F14" s="252">
        <v>5.2369133739000002</v>
      </c>
      <c r="G14" s="252">
        <v>5.2979772974000001</v>
      </c>
      <c r="H14" s="252">
        <v>5.1147239250999998</v>
      </c>
      <c r="I14" s="252">
        <v>5.1731375397999999</v>
      </c>
      <c r="J14" s="252">
        <v>4.9855341129999999</v>
      </c>
      <c r="K14" s="252">
        <v>5.2339278209</v>
      </c>
      <c r="L14" s="252">
        <v>5.2149086494999999</v>
      </c>
      <c r="M14" s="252">
        <v>5.1962962448000001</v>
      </c>
      <c r="N14" s="252">
        <v>5.1917875531000002</v>
      </c>
      <c r="O14" s="252">
        <v>5.2322259293000002</v>
      </c>
      <c r="P14" s="252">
        <v>5.1812522231000004</v>
      </c>
      <c r="Q14" s="252">
        <v>5.3270457904999997</v>
      </c>
      <c r="R14" s="252">
        <v>5.3080938288999997</v>
      </c>
      <c r="S14" s="252">
        <v>5.1558544725999997</v>
      </c>
      <c r="T14" s="252">
        <v>5.1544153673000004</v>
      </c>
      <c r="U14" s="252">
        <v>5.2733932817999998</v>
      </c>
      <c r="V14" s="252">
        <v>5.2710127582000004</v>
      </c>
      <c r="W14" s="252">
        <v>5.2225808459999996</v>
      </c>
      <c r="X14" s="252">
        <v>5.2860507522000004</v>
      </c>
      <c r="Y14" s="252">
        <v>5.3721960944999996</v>
      </c>
      <c r="Z14" s="252">
        <v>5.2552883383999998</v>
      </c>
      <c r="AA14" s="252">
        <v>5.4146233731000004</v>
      </c>
      <c r="AB14" s="252">
        <v>5.3337048620000003</v>
      </c>
      <c r="AC14" s="252">
        <v>5.2227913590000004</v>
      </c>
      <c r="AD14" s="252">
        <v>5.3557423429000002</v>
      </c>
      <c r="AE14" s="252">
        <v>5.3309157780999996</v>
      </c>
      <c r="AF14" s="252">
        <v>5.2889109274999999</v>
      </c>
      <c r="AG14" s="252">
        <v>5.3033611030000003</v>
      </c>
      <c r="AH14" s="252">
        <v>5.2352022239</v>
      </c>
      <c r="AI14" s="252">
        <v>5.2530434888000004</v>
      </c>
      <c r="AJ14" s="252">
        <v>5.1861060205999996</v>
      </c>
      <c r="AK14" s="252">
        <v>5.2889095972</v>
      </c>
      <c r="AL14" s="252">
        <v>5.3483978478000003</v>
      </c>
      <c r="AM14" s="252">
        <v>5.3824716774999999</v>
      </c>
      <c r="AN14" s="252">
        <v>5.3955280431999997</v>
      </c>
      <c r="AO14" s="252">
        <v>5.3248951049000004</v>
      </c>
      <c r="AP14" s="252">
        <v>5.2845706693999999</v>
      </c>
      <c r="AQ14" s="252">
        <v>5.2700894999000001</v>
      </c>
      <c r="AR14" s="252">
        <v>5.3194071011000004</v>
      </c>
      <c r="AS14" s="252">
        <v>5.3092412677</v>
      </c>
      <c r="AT14" s="252">
        <v>5.3227698677999999</v>
      </c>
      <c r="AU14" s="252">
        <v>5.360468</v>
      </c>
      <c r="AV14" s="252">
        <v>5.360468</v>
      </c>
      <c r="AW14" s="252">
        <v>5.360468</v>
      </c>
      <c r="AX14" s="252">
        <v>5.360468</v>
      </c>
      <c r="AY14" s="252">
        <v>5.5011622891999998</v>
      </c>
      <c r="AZ14" s="252">
        <v>5.4818089921000004</v>
      </c>
      <c r="BA14" s="252">
        <v>5.4618429113999998</v>
      </c>
      <c r="BB14" s="409">
        <v>5.4423086137999999</v>
      </c>
      <c r="BC14" s="409">
        <v>5.4138322768</v>
      </c>
      <c r="BD14" s="409">
        <v>5.3980505569000004</v>
      </c>
      <c r="BE14" s="409">
        <v>5.3807495871000004</v>
      </c>
      <c r="BF14" s="409">
        <v>5.3630211863000001</v>
      </c>
      <c r="BG14" s="409">
        <v>5.3455607352000003</v>
      </c>
      <c r="BH14" s="409">
        <v>5.3374433203000002</v>
      </c>
      <c r="BI14" s="409">
        <v>5.3205577735</v>
      </c>
      <c r="BJ14" s="409">
        <v>5.3039198454000003</v>
      </c>
      <c r="BK14" s="409">
        <v>5.2631635036000004</v>
      </c>
      <c r="BL14" s="409">
        <v>5.2468885238</v>
      </c>
      <c r="BM14" s="409">
        <v>5.2290113140000001</v>
      </c>
      <c r="BN14" s="409">
        <v>5.2114155885000004</v>
      </c>
      <c r="BO14" s="409">
        <v>5.1938689492999996</v>
      </c>
      <c r="BP14" s="409">
        <v>5.1770679190999997</v>
      </c>
      <c r="BQ14" s="409">
        <v>5.1597002898</v>
      </c>
      <c r="BR14" s="409">
        <v>5.1418807563</v>
      </c>
      <c r="BS14" s="409">
        <v>5.1443955407999997</v>
      </c>
      <c r="BT14" s="409">
        <v>5.1461398845000002</v>
      </c>
      <c r="BU14" s="409">
        <v>5.1492071361000002</v>
      </c>
      <c r="BV14" s="409">
        <v>5.2174966977999997</v>
      </c>
    </row>
    <row r="15" spans="1:74" ht="11.1" customHeight="1" x14ac:dyDescent="0.2">
      <c r="A15" s="162" t="s">
        <v>313</v>
      </c>
      <c r="B15" s="173" t="s">
        <v>286</v>
      </c>
      <c r="C15" s="252">
        <v>14.196828999999999</v>
      </c>
      <c r="D15" s="252">
        <v>14.114706999999999</v>
      </c>
      <c r="E15" s="252">
        <v>14.29782</v>
      </c>
      <c r="F15" s="252">
        <v>13.987627</v>
      </c>
      <c r="G15" s="252">
        <v>14.152373000000001</v>
      </c>
      <c r="H15" s="252">
        <v>13.962960000000001</v>
      </c>
      <c r="I15" s="252">
        <v>14.085902000000001</v>
      </c>
      <c r="J15" s="252">
        <v>14.051396</v>
      </c>
      <c r="K15" s="252">
        <v>13.960737999999999</v>
      </c>
      <c r="L15" s="252">
        <v>14.080030000000001</v>
      </c>
      <c r="M15" s="252">
        <v>14.219339</v>
      </c>
      <c r="N15" s="252">
        <v>14.273457000000001</v>
      </c>
      <c r="O15" s="252">
        <v>14.335399000000001</v>
      </c>
      <c r="P15" s="252">
        <v>14.352399</v>
      </c>
      <c r="Q15" s="252">
        <v>14.395398999999999</v>
      </c>
      <c r="R15" s="252">
        <v>14.148399</v>
      </c>
      <c r="S15" s="252">
        <v>14.041399</v>
      </c>
      <c r="T15" s="252">
        <v>14.183399</v>
      </c>
      <c r="U15" s="252">
        <v>13.956398999999999</v>
      </c>
      <c r="V15" s="252">
        <v>13.633399000000001</v>
      </c>
      <c r="W15" s="252">
        <v>14.240399</v>
      </c>
      <c r="X15" s="252">
        <v>14.535399</v>
      </c>
      <c r="Y15" s="252">
        <v>14.516399</v>
      </c>
      <c r="Z15" s="252">
        <v>14.585399000000001</v>
      </c>
      <c r="AA15" s="252">
        <v>14.483373</v>
      </c>
      <c r="AB15" s="252">
        <v>14.473373</v>
      </c>
      <c r="AC15" s="252">
        <v>14.407373</v>
      </c>
      <c r="AD15" s="252">
        <v>14.375373</v>
      </c>
      <c r="AE15" s="252">
        <v>14.287373000000001</v>
      </c>
      <c r="AF15" s="252">
        <v>14.319373000000001</v>
      </c>
      <c r="AG15" s="252">
        <v>14.335373000000001</v>
      </c>
      <c r="AH15" s="252">
        <v>14.149373000000001</v>
      </c>
      <c r="AI15" s="252">
        <v>14.253373</v>
      </c>
      <c r="AJ15" s="252">
        <v>14.247373</v>
      </c>
      <c r="AK15" s="252">
        <v>14.383373000000001</v>
      </c>
      <c r="AL15" s="252">
        <v>14.411372999999999</v>
      </c>
      <c r="AM15" s="252">
        <v>14.391373</v>
      </c>
      <c r="AN15" s="252">
        <v>14.443372999999999</v>
      </c>
      <c r="AO15" s="252">
        <v>14.440372999999999</v>
      </c>
      <c r="AP15" s="252">
        <v>14.384373</v>
      </c>
      <c r="AQ15" s="252">
        <v>14.429373</v>
      </c>
      <c r="AR15" s="252">
        <v>14.523372999999999</v>
      </c>
      <c r="AS15" s="252">
        <v>14.690372999999999</v>
      </c>
      <c r="AT15" s="252">
        <v>14.473373</v>
      </c>
      <c r="AU15" s="252">
        <v>14.732373000000001</v>
      </c>
      <c r="AV15" s="252">
        <v>14.799372999999999</v>
      </c>
      <c r="AW15" s="252">
        <v>14.861373</v>
      </c>
      <c r="AX15" s="252">
        <v>14.985372999999999</v>
      </c>
      <c r="AY15" s="252">
        <v>14.897364768999999</v>
      </c>
      <c r="AZ15" s="252">
        <v>14.884680718</v>
      </c>
      <c r="BA15" s="252">
        <v>14.73932329</v>
      </c>
      <c r="BB15" s="409">
        <v>14.480302701999999</v>
      </c>
      <c r="BC15" s="409">
        <v>14.381156887</v>
      </c>
      <c r="BD15" s="409">
        <v>14.739469431</v>
      </c>
      <c r="BE15" s="409">
        <v>14.749488823</v>
      </c>
      <c r="BF15" s="409">
        <v>14.473705796999999</v>
      </c>
      <c r="BG15" s="409">
        <v>14.521858324</v>
      </c>
      <c r="BH15" s="409">
        <v>14.698344062</v>
      </c>
      <c r="BI15" s="409">
        <v>14.739074764</v>
      </c>
      <c r="BJ15" s="409">
        <v>14.736657135</v>
      </c>
      <c r="BK15" s="409">
        <v>14.752949321999999</v>
      </c>
      <c r="BL15" s="409">
        <v>14.831363898999999</v>
      </c>
      <c r="BM15" s="409">
        <v>14.861851509999999</v>
      </c>
      <c r="BN15" s="409">
        <v>14.909341135</v>
      </c>
      <c r="BO15" s="409">
        <v>14.899735944</v>
      </c>
      <c r="BP15" s="409">
        <v>14.893604389</v>
      </c>
      <c r="BQ15" s="409">
        <v>14.95608124</v>
      </c>
      <c r="BR15" s="409">
        <v>14.920957949</v>
      </c>
      <c r="BS15" s="409">
        <v>14.870771597999999</v>
      </c>
      <c r="BT15" s="409">
        <v>14.990100405</v>
      </c>
      <c r="BU15" s="409">
        <v>14.995024699</v>
      </c>
      <c r="BV15" s="409">
        <v>14.991067326</v>
      </c>
    </row>
    <row r="16" spans="1:74" ht="11.1" customHeight="1" x14ac:dyDescent="0.2">
      <c r="A16" s="162" t="s">
        <v>314</v>
      </c>
      <c r="B16" s="173" t="s">
        <v>287</v>
      </c>
      <c r="C16" s="252">
        <v>5.1346829999999999</v>
      </c>
      <c r="D16" s="252">
        <v>5.1206829999999997</v>
      </c>
      <c r="E16" s="252">
        <v>5.1586829999999999</v>
      </c>
      <c r="F16" s="252">
        <v>5.1606829999999997</v>
      </c>
      <c r="G16" s="252">
        <v>5.1736829999999996</v>
      </c>
      <c r="H16" s="252">
        <v>5.310683</v>
      </c>
      <c r="I16" s="252">
        <v>5.1656829999999996</v>
      </c>
      <c r="J16" s="252">
        <v>5.1806830000000001</v>
      </c>
      <c r="K16" s="252">
        <v>5.2196829999999999</v>
      </c>
      <c r="L16" s="252">
        <v>5.161683</v>
      </c>
      <c r="M16" s="252">
        <v>5.1996830000000003</v>
      </c>
      <c r="N16" s="252">
        <v>5.177683</v>
      </c>
      <c r="O16" s="252">
        <v>5.0875899999999996</v>
      </c>
      <c r="P16" s="252">
        <v>5.0715899999999996</v>
      </c>
      <c r="Q16" s="252">
        <v>5.0125900000000003</v>
      </c>
      <c r="R16" s="252">
        <v>4.9605899999999998</v>
      </c>
      <c r="S16" s="252">
        <v>4.8985900000000004</v>
      </c>
      <c r="T16" s="252">
        <v>4.9595900000000004</v>
      </c>
      <c r="U16" s="252">
        <v>4.86259</v>
      </c>
      <c r="V16" s="252">
        <v>4.7995900000000002</v>
      </c>
      <c r="W16" s="252">
        <v>4.8135899999999996</v>
      </c>
      <c r="X16" s="252">
        <v>4.7055899999999999</v>
      </c>
      <c r="Y16" s="252">
        <v>4.8395900000000003</v>
      </c>
      <c r="Z16" s="252">
        <v>4.8585900000000004</v>
      </c>
      <c r="AA16" s="252">
        <v>4.7995900000000002</v>
      </c>
      <c r="AB16" s="252">
        <v>4.7525899999999996</v>
      </c>
      <c r="AC16" s="252">
        <v>4.7975899999999996</v>
      </c>
      <c r="AD16" s="252">
        <v>4.8225899999999999</v>
      </c>
      <c r="AE16" s="252">
        <v>4.7865900000000003</v>
      </c>
      <c r="AF16" s="252">
        <v>4.9165900000000002</v>
      </c>
      <c r="AG16" s="252">
        <v>4.8065899999999999</v>
      </c>
      <c r="AH16" s="252">
        <v>4.7395899999999997</v>
      </c>
      <c r="AI16" s="252">
        <v>4.7635899999999998</v>
      </c>
      <c r="AJ16" s="252">
        <v>4.7585899999999999</v>
      </c>
      <c r="AK16" s="252">
        <v>4.8145899999999999</v>
      </c>
      <c r="AL16" s="252">
        <v>4.7635899999999998</v>
      </c>
      <c r="AM16" s="252">
        <v>4.7895899999999996</v>
      </c>
      <c r="AN16" s="252">
        <v>4.7825899999999999</v>
      </c>
      <c r="AO16" s="252">
        <v>4.7905899999999999</v>
      </c>
      <c r="AP16" s="252">
        <v>4.80959</v>
      </c>
      <c r="AQ16" s="252">
        <v>4.7995900000000002</v>
      </c>
      <c r="AR16" s="252">
        <v>4.8985900000000004</v>
      </c>
      <c r="AS16" s="252">
        <v>4.7765899999999997</v>
      </c>
      <c r="AT16" s="252">
        <v>4.8155900000000003</v>
      </c>
      <c r="AU16" s="252">
        <v>4.7445899999999996</v>
      </c>
      <c r="AV16" s="252">
        <v>4.8425900000000004</v>
      </c>
      <c r="AW16" s="252">
        <v>4.8355899999999998</v>
      </c>
      <c r="AX16" s="252">
        <v>4.9045899999999998</v>
      </c>
      <c r="AY16" s="252">
        <v>4.8951267953000004</v>
      </c>
      <c r="AZ16" s="252">
        <v>4.8741554630000001</v>
      </c>
      <c r="BA16" s="252">
        <v>4.8073251745999999</v>
      </c>
      <c r="BB16" s="409">
        <v>4.8154347274999996</v>
      </c>
      <c r="BC16" s="409">
        <v>4.8362549389999998</v>
      </c>
      <c r="BD16" s="409">
        <v>4.8705956134999999</v>
      </c>
      <c r="BE16" s="409">
        <v>4.8128273774999997</v>
      </c>
      <c r="BF16" s="409">
        <v>4.8462318009000001</v>
      </c>
      <c r="BG16" s="409">
        <v>4.8675005076</v>
      </c>
      <c r="BH16" s="409">
        <v>4.8844889308999999</v>
      </c>
      <c r="BI16" s="409">
        <v>4.9029137877000002</v>
      </c>
      <c r="BJ16" s="409">
        <v>4.8655327155999997</v>
      </c>
      <c r="BK16" s="409">
        <v>4.8367438194999997</v>
      </c>
      <c r="BL16" s="409">
        <v>4.8330320257999997</v>
      </c>
      <c r="BM16" s="409">
        <v>4.8295298338999997</v>
      </c>
      <c r="BN16" s="409">
        <v>4.8376338232</v>
      </c>
      <c r="BO16" s="409">
        <v>4.8583757156000003</v>
      </c>
      <c r="BP16" s="409">
        <v>4.8930530654000002</v>
      </c>
      <c r="BQ16" s="409">
        <v>4.8352161067999999</v>
      </c>
      <c r="BR16" s="409">
        <v>4.8683670771000003</v>
      </c>
      <c r="BS16" s="409">
        <v>4.8899186636999996</v>
      </c>
      <c r="BT16" s="409">
        <v>4.9062617193999998</v>
      </c>
      <c r="BU16" s="409">
        <v>4.9247805495000003</v>
      </c>
      <c r="BV16" s="409">
        <v>4.8872735980000002</v>
      </c>
    </row>
    <row r="17" spans="1:74" ht="11.1" customHeight="1" x14ac:dyDescent="0.2">
      <c r="A17" s="162" t="s">
        <v>315</v>
      </c>
      <c r="B17" s="173" t="s">
        <v>289</v>
      </c>
      <c r="C17" s="252">
        <v>13.919537</v>
      </c>
      <c r="D17" s="252">
        <v>13.851372</v>
      </c>
      <c r="E17" s="252">
        <v>13.862584999999999</v>
      </c>
      <c r="F17" s="252">
        <v>14.107125</v>
      </c>
      <c r="G17" s="252">
        <v>14.271858999999999</v>
      </c>
      <c r="H17" s="252">
        <v>14.548348000000001</v>
      </c>
      <c r="I17" s="252">
        <v>14.358845000000001</v>
      </c>
      <c r="J17" s="252">
        <v>14.574566000000001</v>
      </c>
      <c r="K17" s="252">
        <v>14.47044</v>
      </c>
      <c r="L17" s="252">
        <v>14.550580999999999</v>
      </c>
      <c r="M17" s="252">
        <v>14.232958</v>
      </c>
      <c r="N17" s="252">
        <v>14.158666</v>
      </c>
      <c r="O17" s="252">
        <v>13.730632999999999</v>
      </c>
      <c r="P17" s="252">
        <v>13.671258</v>
      </c>
      <c r="Q17" s="252">
        <v>13.523196</v>
      </c>
      <c r="R17" s="252">
        <v>14.008857000000001</v>
      </c>
      <c r="S17" s="252">
        <v>14.387003999999999</v>
      </c>
      <c r="T17" s="252">
        <v>14.360242</v>
      </c>
      <c r="U17" s="252">
        <v>14.502198999999999</v>
      </c>
      <c r="V17" s="252">
        <v>14.368669000000001</v>
      </c>
      <c r="W17" s="252">
        <v>14.452197999999999</v>
      </c>
      <c r="X17" s="252">
        <v>14.301684</v>
      </c>
      <c r="Y17" s="252">
        <v>14.180842999999999</v>
      </c>
      <c r="Z17" s="252">
        <v>13.895553</v>
      </c>
      <c r="AA17" s="252">
        <v>13.688704</v>
      </c>
      <c r="AB17" s="252">
        <v>13.628704000000001</v>
      </c>
      <c r="AC17" s="252">
        <v>13.467703999999999</v>
      </c>
      <c r="AD17" s="252">
        <v>13.668704</v>
      </c>
      <c r="AE17" s="252">
        <v>14.057703999999999</v>
      </c>
      <c r="AF17" s="252">
        <v>14.285704000000001</v>
      </c>
      <c r="AG17" s="252">
        <v>14.387703999999999</v>
      </c>
      <c r="AH17" s="252">
        <v>14.171704</v>
      </c>
      <c r="AI17" s="252">
        <v>14.423704000000001</v>
      </c>
      <c r="AJ17" s="252">
        <v>14.239704</v>
      </c>
      <c r="AK17" s="252">
        <v>13.948703999999999</v>
      </c>
      <c r="AL17" s="252">
        <v>13.726704</v>
      </c>
      <c r="AM17" s="252">
        <v>13.461703999999999</v>
      </c>
      <c r="AN17" s="252">
        <v>13.402704</v>
      </c>
      <c r="AO17" s="252">
        <v>13.465704000000001</v>
      </c>
      <c r="AP17" s="252">
        <v>13.891704000000001</v>
      </c>
      <c r="AQ17" s="252">
        <v>14.141704000000001</v>
      </c>
      <c r="AR17" s="252">
        <v>14.323703999999999</v>
      </c>
      <c r="AS17" s="252">
        <v>14.349703999999999</v>
      </c>
      <c r="AT17" s="252">
        <v>14.117704</v>
      </c>
      <c r="AU17" s="252">
        <v>14.102703999999999</v>
      </c>
      <c r="AV17" s="252">
        <v>14.074704000000001</v>
      </c>
      <c r="AW17" s="252">
        <v>13.905704</v>
      </c>
      <c r="AX17" s="252">
        <v>13.843704000000001</v>
      </c>
      <c r="AY17" s="252">
        <v>13.666283819</v>
      </c>
      <c r="AZ17" s="252">
        <v>13.873812886</v>
      </c>
      <c r="BA17" s="252">
        <v>13.894902788</v>
      </c>
      <c r="BB17" s="409">
        <v>14.383197640000001</v>
      </c>
      <c r="BC17" s="409">
        <v>14.611158296999999</v>
      </c>
      <c r="BD17" s="409">
        <v>14.791170778</v>
      </c>
      <c r="BE17" s="409">
        <v>14.802021619</v>
      </c>
      <c r="BF17" s="409">
        <v>14.593575951</v>
      </c>
      <c r="BG17" s="409">
        <v>14.932613344</v>
      </c>
      <c r="BH17" s="409">
        <v>14.481031092</v>
      </c>
      <c r="BI17" s="409">
        <v>14.477644269000001</v>
      </c>
      <c r="BJ17" s="409">
        <v>14.15680654</v>
      </c>
      <c r="BK17" s="409">
        <v>13.882387352</v>
      </c>
      <c r="BL17" s="409">
        <v>14.104891069000001</v>
      </c>
      <c r="BM17" s="409">
        <v>14.11712159</v>
      </c>
      <c r="BN17" s="409">
        <v>14.61121097</v>
      </c>
      <c r="BO17" s="409">
        <v>14.822021632</v>
      </c>
      <c r="BP17" s="409">
        <v>15.007278317999999</v>
      </c>
      <c r="BQ17" s="409">
        <v>15.016735871</v>
      </c>
      <c r="BR17" s="409">
        <v>14.789624656999999</v>
      </c>
      <c r="BS17" s="409">
        <v>15.1325694</v>
      </c>
      <c r="BT17" s="409">
        <v>14.669700994999999</v>
      </c>
      <c r="BU17" s="409">
        <v>14.668319627000001</v>
      </c>
      <c r="BV17" s="409">
        <v>14.340317637</v>
      </c>
    </row>
    <row r="18" spans="1:74" ht="11.1" customHeight="1" x14ac:dyDescent="0.2">
      <c r="A18" s="162" t="s">
        <v>317</v>
      </c>
      <c r="B18" s="173" t="s">
        <v>616</v>
      </c>
      <c r="C18" s="252">
        <v>95.495636322999999</v>
      </c>
      <c r="D18" s="252">
        <v>95.384422740000005</v>
      </c>
      <c r="E18" s="252">
        <v>96.433970285000001</v>
      </c>
      <c r="F18" s="252">
        <v>96.513093373999993</v>
      </c>
      <c r="G18" s="252">
        <v>96.756930588000003</v>
      </c>
      <c r="H18" s="252">
        <v>97.295253591999995</v>
      </c>
      <c r="I18" s="252">
        <v>97.973091217000004</v>
      </c>
      <c r="J18" s="252">
        <v>97.791318532000005</v>
      </c>
      <c r="K18" s="252">
        <v>97.546501488000004</v>
      </c>
      <c r="L18" s="252">
        <v>97.758242940000002</v>
      </c>
      <c r="M18" s="252">
        <v>98.046868911000004</v>
      </c>
      <c r="N18" s="252">
        <v>98.007178585000005</v>
      </c>
      <c r="O18" s="252">
        <v>97.842662638999997</v>
      </c>
      <c r="P18" s="252">
        <v>96.983889602000005</v>
      </c>
      <c r="Q18" s="252">
        <v>97.137448919999997</v>
      </c>
      <c r="R18" s="252">
        <v>96.830764496</v>
      </c>
      <c r="S18" s="252">
        <v>96.352637568999995</v>
      </c>
      <c r="T18" s="252">
        <v>96.854664366999998</v>
      </c>
      <c r="U18" s="252">
        <v>97.902801830000001</v>
      </c>
      <c r="V18" s="252">
        <v>96.892361436000002</v>
      </c>
      <c r="W18" s="252">
        <v>97.018940178999998</v>
      </c>
      <c r="X18" s="252">
        <v>98.219384654999999</v>
      </c>
      <c r="Y18" s="252">
        <v>99.424144428000005</v>
      </c>
      <c r="Z18" s="252">
        <v>98.304774725000001</v>
      </c>
      <c r="AA18" s="252">
        <v>97.338944792000007</v>
      </c>
      <c r="AB18" s="252">
        <v>97.494001147999995</v>
      </c>
      <c r="AC18" s="252">
        <v>96.844957069000003</v>
      </c>
      <c r="AD18" s="252">
        <v>96.663258342999995</v>
      </c>
      <c r="AE18" s="252">
        <v>97.605086165000003</v>
      </c>
      <c r="AF18" s="252">
        <v>98.333490260999994</v>
      </c>
      <c r="AG18" s="252">
        <v>99.06224478</v>
      </c>
      <c r="AH18" s="252">
        <v>98.306910513999995</v>
      </c>
      <c r="AI18" s="252">
        <v>98.401536488999994</v>
      </c>
      <c r="AJ18" s="252">
        <v>98.992101375000004</v>
      </c>
      <c r="AK18" s="252">
        <v>99.573917930999997</v>
      </c>
      <c r="AL18" s="252">
        <v>98.854646235000004</v>
      </c>
      <c r="AM18" s="252">
        <v>99.050418128999993</v>
      </c>
      <c r="AN18" s="252">
        <v>99.311972757999996</v>
      </c>
      <c r="AO18" s="252">
        <v>99.396550879000003</v>
      </c>
      <c r="AP18" s="252">
        <v>99.530454668999994</v>
      </c>
      <c r="AQ18" s="252">
        <v>99.536383338999997</v>
      </c>
      <c r="AR18" s="252">
        <v>100.30670277</v>
      </c>
      <c r="AS18" s="252">
        <v>101.18544943000001</v>
      </c>
      <c r="AT18" s="252">
        <v>101.54230884</v>
      </c>
      <c r="AU18" s="252">
        <v>101.51819367</v>
      </c>
      <c r="AV18" s="252">
        <v>102.58563816</v>
      </c>
      <c r="AW18" s="252">
        <v>102.20108833</v>
      </c>
      <c r="AX18" s="252">
        <v>101.69603006</v>
      </c>
      <c r="AY18" s="252">
        <v>100.03114875</v>
      </c>
      <c r="AZ18" s="252">
        <v>100.31407486000001</v>
      </c>
      <c r="BA18" s="252">
        <v>100.06288259999999</v>
      </c>
      <c r="BB18" s="409">
        <v>100.99755134</v>
      </c>
      <c r="BC18" s="409">
        <v>101.32482924</v>
      </c>
      <c r="BD18" s="409">
        <v>101.87982461999999</v>
      </c>
      <c r="BE18" s="409">
        <v>102.31439679</v>
      </c>
      <c r="BF18" s="409">
        <v>101.96679285</v>
      </c>
      <c r="BG18" s="409">
        <v>102.21915992</v>
      </c>
      <c r="BH18" s="409">
        <v>102.4187234</v>
      </c>
      <c r="BI18" s="409">
        <v>102.59099406999999</v>
      </c>
      <c r="BJ18" s="409">
        <v>102.07236746</v>
      </c>
      <c r="BK18" s="409">
        <v>101.88465288</v>
      </c>
      <c r="BL18" s="409">
        <v>102.0182542</v>
      </c>
      <c r="BM18" s="409">
        <v>102.28475874</v>
      </c>
      <c r="BN18" s="409">
        <v>102.9758157</v>
      </c>
      <c r="BO18" s="409">
        <v>103.31032217000001</v>
      </c>
      <c r="BP18" s="409">
        <v>103.66154905</v>
      </c>
      <c r="BQ18" s="409">
        <v>103.73064804000001</v>
      </c>
      <c r="BR18" s="409">
        <v>103.56420563</v>
      </c>
      <c r="BS18" s="409">
        <v>103.71566349</v>
      </c>
      <c r="BT18" s="409">
        <v>103.77224621000001</v>
      </c>
      <c r="BU18" s="409">
        <v>103.96039088000001</v>
      </c>
      <c r="BV18" s="409">
        <v>103.6155148</v>
      </c>
    </row>
    <row r="19" spans="1:74" ht="11.1" customHeight="1" x14ac:dyDescent="0.2">
      <c r="B19" s="173"/>
      <c r="C19" s="252"/>
      <c r="D19" s="252"/>
      <c r="E19" s="252"/>
      <c r="F19" s="252"/>
      <c r="G19" s="252"/>
      <c r="H19" s="252"/>
      <c r="I19" s="252"/>
      <c r="J19" s="252"/>
      <c r="K19" s="252"/>
      <c r="L19" s="25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409"/>
      <c r="BC19" s="409"/>
      <c r="BD19" s="409"/>
      <c r="BE19" s="409"/>
      <c r="BF19" s="409"/>
      <c r="BG19" s="409"/>
      <c r="BH19" s="409"/>
      <c r="BI19" s="409"/>
      <c r="BJ19" s="409"/>
      <c r="BK19" s="409"/>
      <c r="BL19" s="409"/>
      <c r="BM19" s="409"/>
      <c r="BN19" s="409"/>
      <c r="BO19" s="409"/>
      <c r="BP19" s="409"/>
      <c r="BQ19" s="409"/>
      <c r="BR19" s="409"/>
      <c r="BS19" s="409"/>
      <c r="BT19" s="409"/>
      <c r="BU19" s="409"/>
      <c r="BV19" s="409"/>
    </row>
    <row r="20" spans="1:74" ht="11.1" customHeight="1" x14ac:dyDescent="0.2">
      <c r="A20" s="162" t="s">
        <v>499</v>
      </c>
      <c r="B20" s="173" t="s">
        <v>617</v>
      </c>
      <c r="C20" s="252">
        <v>60.190081386999999</v>
      </c>
      <c r="D20" s="252">
        <v>60.204814143</v>
      </c>
      <c r="E20" s="252">
        <v>60.456948419</v>
      </c>
      <c r="F20" s="252">
        <v>60.336618000000001</v>
      </c>
      <c r="G20" s="252">
        <v>60.274231290000003</v>
      </c>
      <c r="H20" s="252">
        <v>60.546738667</v>
      </c>
      <c r="I20" s="252">
        <v>60.961432676999998</v>
      </c>
      <c r="J20" s="252">
        <v>61.181099418999999</v>
      </c>
      <c r="K20" s="252">
        <v>60.556955666999997</v>
      </c>
      <c r="L20" s="252">
        <v>61.013778289999998</v>
      </c>
      <c r="M20" s="252">
        <v>61.197122667000002</v>
      </c>
      <c r="N20" s="252">
        <v>61.178035031999997</v>
      </c>
      <c r="O20" s="252">
        <v>60.586894710000003</v>
      </c>
      <c r="P20" s="252">
        <v>60.197107379000002</v>
      </c>
      <c r="Q20" s="252">
        <v>60.098858129</v>
      </c>
      <c r="R20" s="252">
        <v>59.701612666999999</v>
      </c>
      <c r="S20" s="252">
        <v>59.349432096999998</v>
      </c>
      <c r="T20" s="252">
        <v>59.424785999999997</v>
      </c>
      <c r="U20" s="252">
        <v>60.274413547999998</v>
      </c>
      <c r="V20" s="252">
        <v>59.388605677000001</v>
      </c>
      <c r="W20" s="252">
        <v>59.500839333000002</v>
      </c>
      <c r="X20" s="252">
        <v>60.382006902999997</v>
      </c>
      <c r="Y20" s="252">
        <v>61.116633333000003</v>
      </c>
      <c r="Z20" s="252">
        <v>60.255778386999999</v>
      </c>
      <c r="AA20" s="252">
        <v>60.078321418999998</v>
      </c>
      <c r="AB20" s="252">
        <v>60.433296286000001</v>
      </c>
      <c r="AC20" s="252">
        <v>60.276165710000001</v>
      </c>
      <c r="AD20" s="252">
        <v>59.883516</v>
      </c>
      <c r="AE20" s="252">
        <v>60.342170387000003</v>
      </c>
      <c r="AF20" s="252">
        <v>60.674579332999997</v>
      </c>
      <c r="AG20" s="252">
        <v>61.167883676999999</v>
      </c>
      <c r="AH20" s="252">
        <v>60.618708290000001</v>
      </c>
      <c r="AI20" s="252">
        <v>60.554493000000001</v>
      </c>
      <c r="AJ20" s="252">
        <v>61.409995355</v>
      </c>
      <c r="AK20" s="252">
        <v>62.153008333000002</v>
      </c>
      <c r="AL20" s="252">
        <v>61.509248387</v>
      </c>
      <c r="AM20" s="252">
        <v>61.398946451999997</v>
      </c>
      <c r="AN20" s="252">
        <v>61.817444713999997</v>
      </c>
      <c r="AO20" s="252">
        <v>62.151655773999998</v>
      </c>
      <c r="AP20" s="252">
        <v>62.385883999999997</v>
      </c>
      <c r="AQ20" s="252">
        <v>62.522293839</v>
      </c>
      <c r="AR20" s="252">
        <v>63.241295667000003</v>
      </c>
      <c r="AS20" s="252">
        <v>64.052208160999996</v>
      </c>
      <c r="AT20" s="252">
        <v>64.159538968000007</v>
      </c>
      <c r="AU20" s="252">
        <v>63.972725666999999</v>
      </c>
      <c r="AV20" s="252">
        <v>64.870170161000004</v>
      </c>
      <c r="AW20" s="252">
        <v>64.669620332999997</v>
      </c>
      <c r="AX20" s="252">
        <v>64.990562065000006</v>
      </c>
      <c r="AY20" s="252">
        <v>63.873986457999997</v>
      </c>
      <c r="AZ20" s="252">
        <v>64.271265870999997</v>
      </c>
      <c r="BA20" s="252">
        <v>64.480039687000001</v>
      </c>
      <c r="BB20" s="409">
        <v>65.133576730000001</v>
      </c>
      <c r="BC20" s="409">
        <v>65.420638963000002</v>
      </c>
      <c r="BD20" s="409">
        <v>65.902711065999995</v>
      </c>
      <c r="BE20" s="409">
        <v>66.215866203999994</v>
      </c>
      <c r="BF20" s="409">
        <v>65.817260665000006</v>
      </c>
      <c r="BG20" s="409">
        <v>66.208345188999999</v>
      </c>
      <c r="BH20" s="409">
        <v>66.517270081999996</v>
      </c>
      <c r="BI20" s="409">
        <v>66.827658301</v>
      </c>
      <c r="BJ20" s="409">
        <v>66.446888610000002</v>
      </c>
      <c r="BK20" s="409">
        <v>66.379529379000004</v>
      </c>
      <c r="BL20" s="409">
        <v>66.639247671999996</v>
      </c>
      <c r="BM20" s="409">
        <v>66.893457431000002</v>
      </c>
      <c r="BN20" s="409">
        <v>67.601281110000002</v>
      </c>
      <c r="BO20" s="409">
        <v>67.857489217999998</v>
      </c>
      <c r="BP20" s="409">
        <v>68.134655131000002</v>
      </c>
      <c r="BQ20" s="409">
        <v>68.100243746000004</v>
      </c>
      <c r="BR20" s="409">
        <v>67.955725870999999</v>
      </c>
      <c r="BS20" s="409">
        <v>68.208758953</v>
      </c>
      <c r="BT20" s="409">
        <v>68.347670324999996</v>
      </c>
      <c r="BU20" s="409">
        <v>68.641805740999999</v>
      </c>
      <c r="BV20" s="409">
        <v>68.237683101000002</v>
      </c>
    </row>
    <row r="21" spans="1:74" ht="11.1" customHeight="1" x14ac:dyDescent="0.2">
      <c r="C21" s="223"/>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410"/>
      <c r="BC21" s="410"/>
      <c r="BD21" s="410"/>
      <c r="BE21" s="410"/>
      <c r="BF21" s="410"/>
      <c r="BG21" s="410"/>
      <c r="BH21" s="410"/>
      <c r="BI21" s="410"/>
      <c r="BJ21" s="410"/>
      <c r="BK21" s="410"/>
      <c r="BL21" s="410"/>
      <c r="BM21" s="410"/>
      <c r="BN21" s="410"/>
      <c r="BO21" s="410"/>
      <c r="BP21" s="410"/>
      <c r="BQ21" s="410"/>
      <c r="BR21" s="410"/>
      <c r="BS21" s="410"/>
      <c r="BT21" s="410"/>
      <c r="BU21" s="410"/>
      <c r="BV21" s="410"/>
    </row>
    <row r="22" spans="1:74" ht="11.1" customHeight="1" x14ac:dyDescent="0.2">
      <c r="B22" s="254" t="s">
        <v>1239</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409"/>
      <c r="BC22" s="409"/>
      <c r="BD22" s="409"/>
      <c r="BE22" s="409"/>
      <c r="BF22" s="409"/>
      <c r="BG22" s="409"/>
      <c r="BH22" s="409"/>
      <c r="BI22" s="409"/>
      <c r="BJ22" s="409"/>
      <c r="BK22" s="409"/>
      <c r="BL22" s="409"/>
      <c r="BM22" s="409"/>
      <c r="BN22" s="409"/>
      <c r="BO22" s="409"/>
      <c r="BP22" s="409"/>
      <c r="BQ22" s="409"/>
      <c r="BR22" s="409"/>
      <c r="BS22" s="409"/>
      <c r="BT22" s="409"/>
      <c r="BU22" s="409"/>
      <c r="BV22" s="409"/>
    </row>
    <row r="23" spans="1:74" ht="11.1" customHeight="1" x14ac:dyDescent="0.2">
      <c r="A23" s="162" t="s">
        <v>298</v>
      </c>
      <c r="B23" s="173" t="s">
        <v>259</v>
      </c>
      <c r="C23" s="252">
        <v>45.684370653999999</v>
      </c>
      <c r="D23" s="252">
        <v>47.808818926999997</v>
      </c>
      <c r="E23" s="252">
        <v>46.223365966999999</v>
      </c>
      <c r="F23" s="252">
        <v>45.797030655999997</v>
      </c>
      <c r="G23" s="252">
        <v>44.583641243999999</v>
      </c>
      <c r="H23" s="252">
        <v>46.359188733000003</v>
      </c>
      <c r="I23" s="252">
        <v>47.134544417999997</v>
      </c>
      <c r="J23" s="252">
        <v>46.900648509</v>
      </c>
      <c r="K23" s="252">
        <v>46.730039503</v>
      </c>
      <c r="L23" s="252">
        <v>46.282929396999997</v>
      </c>
      <c r="M23" s="252">
        <v>45.710301014000002</v>
      </c>
      <c r="N23" s="252">
        <v>47.344927855000002</v>
      </c>
      <c r="O23" s="252">
        <v>45.430973422999998</v>
      </c>
      <c r="P23" s="252">
        <v>47.684950512</v>
      </c>
      <c r="Q23" s="252">
        <v>47.067165811000002</v>
      </c>
      <c r="R23" s="252">
        <v>46.118644629999999</v>
      </c>
      <c r="S23" s="252">
        <v>45.445434892999998</v>
      </c>
      <c r="T23" s="252">
        <v>46.512488173000001</v>
      </c>
      <c r="U23" s="252">
        <v>46.489761338999998</v>
      </c>
      <c r="V23" s="252">
        <v>48.055361445000003</v>
      </c>
      <c r="W23" s="252">
        <v>47.125794202999998</v>
      </c>
      <c r="X23" s="252">
        <v>46.593888874999998</v>
      </c>
      <c r="Y23" s="252">
        <v>47.167539185999999</v>
      </c>
      <c r="Z23" s="252">
        <v>48.132965005999999</v>
      </c>
      <c r="AA23" s="252">
        <v>45.825576988999998</v>
      </c>
      <c r="AB23" s="252">
        <v>46.806964421000004</v>
      </c>
      <c r="AC23" s="252">
        <v>47.578252554999999</v>
      </c>
      <c r="AD23" s="252">
        <v>45.823300486999997</v>
      </c>
      <c r="AE23" s="252">
        <v>46.903834854000003</v>
      </c>
      <c r="AF23" s="252">
        <v>47.877427386000001</v>
      </c>
      <c r="AG23" s="252">
        <v>47.427660983000003</v>
      </c>
      <c r="AH23" s="252">
        <v>47.695570797000002</v>
      </c>
      <c r="AI23" s="252">
        <v>47.292469015999998</v>
      </c>
      <c r="AJ23" s="252">
        <v>47.086281223999997</v>
      </c>
      <c r="AK23" s="252">
        <v>48.268096825999997</v>
      </c>
      <c r="AL23" s="252">
        <v>48.149497171999997</v>
      </c>
      <c r="AM23" s="252">
        <v>47.032634627999997</v>
      </c>
      <c r="AN23" s="252">
        <v>47.976993954000001</v>
      </c>
      <c r="AO23" s="252">
        <v>47.859002019000002</v>
      </c>
      <c r="AP23" s="252">
        <v>46.534247444000002</v>
      </c>
      <c r="AQ23" s="252">
        <v>46.899626468999998</v>
      </c>
      <c r="AR23" s="252">
        <v>47.465531040000002</v>
      </c>
      <c r="AS23" s="252">
        <v>48.070048509999999</v>
      </c>
      <c r="AT23" s="252">
        <v>48.709864940000003</v>
      </c>
      <c r="AU23" s="252">
        <v>46.904924328</v>
      </c>
      <c r="AV23" s="252">
        <v>47.937481407999996</v>
      </c>
      <c r="AW23" s="252">
        <v>47.631052771999997</v>
      </c>
      <c r="AX23" s="252">
        <v>47.035096678999999</v>
      </c>
      <c r="AY23" s="252">
        <v>46.925232614999999</v>
      </c>
      <c r="AZ23" s="252">
        <v>48.338589575999997</v>
      </c>
      <c r="BA23" s="252">
        <v>47.456819402999997</v>
      </c>
      <c r="BB23" s="409">
        <v>46.981498985999998</v>
      </c>
      <c r="BC23" s="409">
        <v>46.723502963000001</v>
      </c>
      <c r="BD23" s="409">
        <v>47.683421254000002</v>
      </c>
      <c r="BE23" s="409">
        <v>48.199741469999999</v>
      </c>
      <c r="BF23" s="409">
        <v>48.414584308000002</v>
      </c>
      <c r="BG23" s="409">
        <v>48.073409169999998</v>
      </c>
      <c r="BH23" s="409">
        <v>48.004253587999997</v>
      </c>
      <c r="BI23" s="409">
        <v>48.037090474999999</v>
      </c>
      <c r="BJ23" s="409">
        <v>48.794719708000002</v>
      </c>
      <c r="BK23" s="409">
        <v>47.154993951000002</v>
      </c>
      <c r="BL23" s="409">
        <v>48.437646284000003</v>
      </c>
      <c r="BM23" s="409">
        <v>48.006840924999999</v>
      </c>
      <c r="BN23" s="409">
        <v>47.206956529999999</v>
      </c>
      <c r="BO23" s="409">
        <v>46.919045181000001</v>
      </c>
      <c r="BP23" s="409">
        <v>47.964896203000002</v>
      </c>
      <c r="BQ23" s="409">
        <v>48.473687122999998</v>
      </c>
      <c r="BR23" s="409">
        <v>48.623529075</v>
      </c>
      <c r="BS23" s="409">
        <v>48.327436620999997</v>
      </c>
      <c r="BT23" s="409">
        <v>48.090684854000003</v>
      </c>
      <c r="BU23" s="409">
        <v>48.104844810000003</v>
      </c>
      <c r="BV23" s="409">
        <v>48.802509364999999</v>
      </c>
    </row>
    <row r="24" spans="1:74" ht="11.1" customHeight="1" x14ac:dyDescent="0.2">
      <c r="A24" s="162" t="s">
        <v>292</v>
      </c>
      <c r="B24" s="173" t="s">
        <v>260</v>
      </c>
      <c r="C24" s="252">
        <v>19.261333</v>
      </c>
      <c r="D24" s="252">
        <v>19.664414000000001</v>
      </c>
      <c r="E24" s="252">
        <v>19.339934</v>
      </c>
      <c r="F24" s="252">
        <v>19.25123</v>
      </c>
      <c r="G24" s="252">
        <v>19.315912999999998</v>
      </c>
      <c r="H24" s="252">
        <v>19.853079999999999</v>
      </c>
      <c r="I24" s="252">
        <v>20.134339000000001</v>
      </c>
      <c r="J24" s="252">
        <v>19.939488000000001</v>
      </c>
      <c r="K24" s="252">
        <v>19.432531000000001</v>
      </c>
      <c r="L24" s="252">
        <v>19.490704000000001</v>
      </c>
      <c r="M24" s="252">
        <v>19.127433</v>
      </c>
      <c r="N24" s="252">
        <v>19.589155000000002</v>
      </c>
      <c r="O24" s="252">
        <v>19.062801</v>
      </c>
      <c r="P24" s="252">
        <v>19.846603000000002</v>
      </c>
      <c r="Q24" s="252">
        <v>19.728204000000002</v>
      </c>
      <c r="R24" s="252">
        <v>19.340226000000001</v>
      </c>
      <c r="S24" s="252">
        <v>19.328156</v>
      </c>
      <c r="T24" s="252">
        <v>19.846173</v>
      </c>
      <c r="U24" s="252">
        <v>19.775658</v>
      </c>
      <c r="V24" s="252">
        <v>20.274782999999999</v>
      </c>
      <c r="W24" s="252">
        <v>19.756826</v>
      </c>
      <c r="X24" s="252">
        <v>19.650106999999998</v>
      </c>
      <c r="Y24" s="252">
        <v>19.658867999999998</v>
      </c>
      <c r="Z24" s="252">
        <v>19.983958999999999</v>
      </c>
      <c r="AA24" s="252">
        <v>19.322835999999999</v>
      </c>
      <c r="AB24" s="252">
        <v>19.190398999999999</v>
      </c>
      <c r="AC24" s="252">
        <v>20.060120999999999</v>
      </c>
      <c r="AD24" s="252">
        <v>19.595317000000001</v>
      </c>
      <c r="AE24" s="252">
        <v>20.066234999999999</v>
      </c>
      <c r="AF24" s="252">
        <v>20.561236000000001</v>
      </c>
      <c r="AG24" s="252">
        <v>20.118914</v>
      </c>
      <c r="AH24" s="252">
        <v>20.251183999999999</v>
      </c>
      <c r="AI24" s="252">
        <v>19.640605000000001</v>
      </c>
      <c r="AJ24" s="252">
        <v>19.989643999999998</v>
      </c>
      <c r="AK24" s="252">
        <v>20.307230000000001</v>
      </c>
      <c r="AL24" s="252">
        <v>20.323447000000002</v>
      </c>
      <c r="AM24" s="252">
        <v>20.461323</v>
      </c>
      <c r="AN24" s="252">
        <v>19.619446</v>
      </c>
      <c r="AO24" s="252">
        <v>20.573001999999999</v>
      </c>
      <c r="AP24" s="252">
        <v>19.940937000000002</v>
      </c>
      <c r="AQ24" s="252">
        <v>20.356517</v>
      </c>
      <c r="AR24" s="252">
        <v>20.705323</v>
      </c>
      <c r="AS24" s="252">
        <v>20.621328999999999</v>
      </c>
      <c r="AT24" s="252">
        <v>21.302289999999999</v>
      </c>
      <c r="AU24" s="252">
        <v>19.951416999999999</v>
      </c>
      <c r="AV24" s="252">
        <v>20.77356</v>
      </c>
      <c r="AW24" s="252">
        <v>20.548012</v>
      </c>
      <c r="AX24" s="252">
        <v>20.479158999999999</v>
      </c>
      <c r="AY24" s="252">
        <v>20.452116</v>
      </c>
      <c r="AZ24" s="252">
        <v>20.391911400000001</v>
      </c>
      <c r="BA24" s="252">
        <v>20.387023325000001</v>
      </c>
      <c r="BB24" s="409">
        <v>20.514420000000001</v>
      </c>
      <c r="BC24" s="409">
        <v>20.659120000000001</v>
      </c>
      <c r="BD24" s="409">
        <v>20.992899999999999</v>
      </c>
      <c r="BE24" s="409">
        <v>21.17811</v>
      </c>
      <c r="BF24" s="409">
        <v>21.354019999999998</v>
      </c>
      <c r="BG24" s="409">
        <v>20.79053</v>
      </c>
      <c r="BH24" s="409">
        <v>20.931640000000002</v>
      </c>
      <c r="BI24" s="409">
        <v>20.866099999999999</v>
      </c>
      <c r="BJ24" s="409">
        <v>21.176410000000001</v>
      </c>
      <c r="BK24" s="409">
        <v>20.76867</v>
      </c>
      <c r="BL24" s="409">
        <v>20.578779999999998</v>
      </c>
      <c r="BM24" s="409">
        <v>21.00591</v>
      </c>
      <c r="BN24" s="409">
        <v>20.789490000000001</v>
      </c>
      <c r="BO24" s="409">
        <v>20.88869</v>
      </c>
      <c r="BP24" s="409">
        <v>21.302389999999999</v>
      </c>
      <c r="BQ24" s="409">
        <v>21.478010000000001</v>
      </c>
      <c r="BR24" s="409">
        <v>21.587250000000001</v>
      </c>
      <c r="BS24" s="409">
        <v>21.064920000000001</v>
      </c>
      <c r="BT24" s="409">
        <v>21.037420000000001</v>
      </c>
      <c r="BU24" s="409">
        <v>20.961400000000001</v>
      </c>
      <c r="BV24" s="409">
        <v>21.228069999999999</v>
      </c>
    </row>
    <row r="25" spans="1:74" ht="11.1" customHeight="1" x14ac:dyDescent="0.2">
      <c r="A25" s="162" t="s">
        <v>293</v>
      </c>
      <c r="B25" s="173" t="s">
        <v>280</v>
      </c>
      <c r="C25" s="252">
        <v>0.14694087949000001</v>
      </c>
      <c r="D25" s="252">
        <v>0.14647635593</v>
      </c>
      <c r="E25" s="252">
        <v>0.19478680615999999</v>
      </c>
      <c r="F25" s="252">
        <v>0.11953398946</v>
      </c>
      <c r="G25" s="252">
        <v>0.16366372765000001</v>
      </c>
      <c r="H25" s="252">
        <v>0.15390873289000001</v>
      </c>
      <c r="I25" s="252">
        <v>0.14833445016999999</v>
      </c>
      <c r="J25" s="252">
        <v>0.16412825120999999</v>
      </c>
      <c r="K25" s="252">
        <v>0.13950850252999999</v>
      </c>
      <c r="L25" s="252">
        <v>0.18735442921000001</v>
      </c>
      <c r="M25" s="252">
        <v>0.16273468053000001</v>
      </c>
      <c r="N25" s="252">
        <v>0.12928898421999999</v>
      </c>
      <c r="O25" s="252">
        <v>0.14726919737999999</v>
      </c>
      <c r="P25" s="252">
        <v>0.14634751181</v>
      </c>
      <c r="Q25" s="252">
        <v>0.19473600452000001</v>
      </c>
      <c r="R25" s="252">
        <v>0.11961863012</v>
      </c>
      <c r="S25" s="252">
        <v>0.16385953774000001</v>
      </c>
      <c r="T25" s="252">
        <v>0.1541818392</v>
      </c>
      <c r="U25" s="252">
        <v>0.14865172574999999</v>
      </c>
      <c r="V25" s="252">
        <v>0.16432038053</v>
      </c>
      <c r="W25" s="252">
        <v>0.13943486998999999</v>
      </c>
      <c r="X25" s="252">
        <v>0.18736251992</v>
      </c>
      <c r="Y25" s="252">
        <v>0.16293785217000001</v>
      </c>
      <c r="Z25" s="252">
        <v>0.12929632865999999</v>
      </c>
      <c r="AA25" s="252">
        <v>0.139676473</v>
      </c>
      <c r="AB25" s="252">
        <v>0.143565421</v>
      </c>
      <c r="AC25" s="252">
        <v>0.184615426</v>
      </c>
      <c r="AD25" s="252">
        <v>0.11375015400000001</v>
      </c>
      <c r="AE25" s="252">
        <v>0.15566437</v>
      </c>
      <c r="AF25" s="252">
        <v>0.14615805300000001</v>
      </c>
      <c r="AG25" s="252">
        <v>0.14097278899999999</v>
      </c>
      <c r="AH25" s="252">
        <v>0.15609647400000001</v>
      </c>
      <c r="AI25" s="252">
        <v>7.2330683000000007E-2</v>
      </c>
      <c r="AJ25" s="252">
        <v>0.11770174</v>
      </c>
      <c r="AK25" s="252">
        <v>9.4800158999999995E-2</v>
      </c>
      <c r="AL25" s="252">
        <v>6.2824366000000006E-2</v>
      </c>
      <c r="AM25" s="252">
        <v>7.9247111999999995E-2</v>
      </c>
      <c r="AN25" s="252">
        <v>8.3083667999999999E-2</v>
      </c>
      <c r="AO25" s="252">
        <v>0.12358066400000001</v>
      </c>
      <c r="AP25" s="252">
        <v>5.3243776999999999E-2</v>
      </c>
      <c r="AQ25" s="252">
        <v>9.9593340000000002E-2</v>
      </c>
      <c r="AR25" s="252">
        <v>9.5641373000000002E-2</v>
      </c>
      <c r="AS25" s="252">
        <v>9.0525962000000001E-2</v>
      </c>
      <c r="AT25" s="252">
        <v>0.10644590800000001</v>
      </c>
      <c r="AU25" s="252">
        <v>8.7573995000000002E-2</v>
      </c>
      <c r="AV25" s="252">
        <v>0.13276011800000001</v>
      </c>
      <c r="AW25" s="252">
        <v>0.110740772</v>
      </c>
      <c r="AX25" s="252">
        <v>7.9195743999999998E-2</v>
      </c>
      <c r="AY25" s="252">
        <v>9.8799665999999994E-2</v>
      </c>
      <c r="AZ25" s="252">
        <v>0.102953668</v>
      </c>
      <c r="BA25" s="252">
        <v>0.14863759900000001</v>
      </c>
      <c r="BB25" s="409">
        <v>7.7304708E-2</v>
      </c>
      <c r="BC25" s="409">
        <v>0.123758645</v>
      </c>
      <c r="BD25" s="409">
        <v>0.114452659</v>
      </c>
      <c r="BE25" s="409">
        <v>0.110376666</v>
      </c>
      <c r="BF25" s="409">
        <v>0.13018164400000001</v>
      </c>
      <c r="BG25" s="409">
        <v>0.10649367999999999</v>
      </c>
      <c r="BH25" s="409">
        <v>0.15175461100000001</v>
      </c>
      <c r="BI25" s="409">
        <v>0.133912646</v>
      </c>
      <c r="BJ25" s="409">
        <v>0.102610694</v>
      </c>
      <c r="BK25" s="409">
        <v>9.8875570999999995E-2</v>
      </c>
      <c r="BL25" s="409">
        <v>0.103029076</v>
      </c>
      <c r="BM25" s="409">
        <v>0.14873979800000001</v>
      </c>
      <c r="BN25" s="409">
        <v>7.7364488999999995E-2</v>
      </c>
      <c r="BO25" s="409">
        <v>0.123842735</v>
      </c>
      <c r="BP25" s="409">
        <v>0.11453129300000001</v>
      </c>
      <c r="BQ25" s="409">
        <v>0.11045232300000001</v>
      </c>
      <c r="BR25" s="409">
        <v>0.130265983</v>
      </c>
      <c r="BS25" s="409">
        <v>0.10656412799999999</v>
      </c>
      <c r="BT25" s="409">
        <v>0.151851601</v>
      </c>
      <c r="BU25" s="409">
        <v>0.13399624099999999</v>
      </c>
      <c r="BV25" s="409">
        <v>0.102675932</v>
      </c>
    </row>
    <row r="26" spans="1:74" ht="11.1" customHeight="1" x14ac:dyDescent="0.2">
      <c r="A26" s="162" t="s">
        <v>294</v>
      </c>
      <c r="B26" s="173" t="s">
        <v>281</v>
      </c>
      <c r="C26" s="252">
        <v>2.4539677419000001</v>
      </c>
      <c r="D26" s="252">
        <v>2.5398214285999998</v>
      </c>
      <c r="E26" s="252">
        <v>2.3497096773999999</v>
      </c>
      <c r="F26" s="252">
        <v>2.2928000000000002</v>
      </c>
      <c r="G26" s="252">
        <v>2.3320967742000001</v>
      </c>
      <c r="H26" s="252">
        <v>2.4039999999999999</v>
      </c>
      <c r="I26" s="252">
        <v>2.4518709677000001</v>
      </c>
      <c r="J26" s="252">
        <v>2.4677419354999999</v>
      </c>
      <c r="K26" s="252">
        <v>2.4714999999999998</v>
      </c>
      <c r="L26" s="252">
        <v>2.4521612902999999</v>
      </c>
      <c r="M26" s="252">
        <v>2.4165666667000001</v>
      </c>
      <c r="N26" s="252">
        <v>2.3789032257999998</v>
      </c>
      <c r="O26" s="252">
        <v>2.4615161290000001</v>
      </c>
      <c r="P26" s="252">
        <v>2.4257241379000001</v>
      </c>
      <c r="Q26" s="252">
        <v>2.3948387097000001</v>
      </c>
      <c r="R26" s="252">
        <v>2.3519666667000001</v>
      </c>
      <c r="S26" s="252">
        <v>2.3956774194000001</v>
      </c>
      <c r="T26" s="252">
        <v>2.4833333333000001</v>
      </c>
      <c r="U26" s="252">
        <v>2.4924516129000001</v>
      </c>
      <c r="V26" s="252">
        <v>2.6229354839000001</v>
      </c>
      <c r="W26" s="252">
        <v>2.5488</v>
      </c>
      <c r="X26" s="252">
        <v>2.4380645160999999</v>
      </c>
      <c r="Y26" s="252">
        <v>2.4804666666999999</v>
      </c>
      <c r="Z26" s="252">
        <v>2.5581612903000002</v>
      </c>
      <c r="AA26" s="252">
        <v>2.3725161290000001</v>
      </c>
      <c r="AB26" s="252">
        <v>2.3489285714000001</v>
      </c>
      <c r="AC26" s="252">
        <v>2.3981290323</v>
      </c>
      <c r="AD26" s="252">
        <v>2.1821333332999999</v>
      </c>
      <c r="AE26" s="252">
        <v>2.4347096773999999</v>
      </c>
      <c r="AF26" s="252">
        <v>2.4599333333</v>
      </c>
      <c r="AG26" s="252">
        <v>2.4868064516000001</v>
      </c>
      <c r="AH26" s="252">
        <v>2.5829354839000001</v>
      </c>
      <c r="AI26" s="252">
        <v>2.4982333333</v>
      </c>
      <c r="AJ26" s="252">
        <v>2.5039677418999999</v>
      </c>
      <c r="AK26" s="252">
        <v>2.5859666667000001</v>
      </c>
      <c r="AL26" s="252">
        <v>2.4743870968000001</v>
      </c>
      <c r="AM26" s="252">
        <v>2.3594838710000001</v>
      </c>
      <c r="AN26" s="252">
        <v>2.3765714286000001</v>
      </c>
      <c r="AO26" s="252">
        <v>2.2358387096999999</v>
      </c>
      <c r="AP26" s="252">
        <v>2.2526666667000002</v>
      </c>
      <c r="AQ26" s="252">
        <v>2.4084193547999999</v>
      </c>
      <c r="AR26" s="252">
        <v>2.3711333333</v>
      </c>
      <c r="AS26" s="252">
        <v>2.5475483871</v>
      </c>
      <c r="AT26" s="252">
        <v>2.5378064515999998</v>
      </c>
      <c r="AU26" s="252">
        <v>2.5899666667000001</v>
      </c>
      <c r="AV26" s="252">
        <v>2.6363225805999999</v>
      </c>
      <c r="AW26" s="252">
        <v>2.5147333333000002</v>
      </c>
      <c r="AX26" s="252">
        <v>2.3050967741999999</v>
      </c>
      <c r="AY26" s="252">
        <v>2.4252750889999999</v>
      </c>
      <c r="AZ26" s="252">
        <v>2.4733525009999999</v>
      </c>
      <c r="BA26" s="252">
        <v>2.366194685</v>
      </c>
      <c r="BB26" s="409">
        <v>2.3088273799999999</v>
      </c>
      <c r="BC26" s="409">
        <v>2.3699550980000001</v>
      </c>
      <c r="BD26" s="409">
        <v>2.4312397780000001</v>
      </c>
      <c r="BE26" s="409">
        <v>2.4528783519999999</v>
      </c>
      <c r="BF26" s="409">
        <v>2.5111165440000001</v>
      </c>
      <c r="BG26" s="409">
        <v>2.462825982</v>
      </c>
      <c r="BH26" s="409">
        <v>2.4368632319999999</v>
      </c>
      <c r="BI26" s="409">
        <v>2.4591368299999998</v>
      </c>
      <c r="BJ26" s="409">
        <v>2.4646599309999999</v>
      </c>
      <c r="BK26" s="409">
        <v>2.4314349599999998</v>
      </c>
      <c r="BL26" s="409">
        <v>2.4781726289999999</v>
      </c>
      <c r="BM26" s="409">
        <v>2.3697427850000001</v>
      </c>
      <c r="BN26" s="409">
        <v>2.3111603220000001</v>
      </c>
      <c r="BO26" s="409">
        <v>2.3711261179999998</v>
      </c>
      <c r="BP26" s="409">
        <v>2.4313083710000001</v>
      </c>
      <c r="BQ26" s="409">
        <v>2.4519061190000002</v>
      </c>
      <c r="BR26" s="409">
        <v>2.5091610520000001</v>
      </c>
      <c r="BS26" s="409">
        <v>2.459952371</v>
      </c>
      <c r="BT26" s="409">
        <v>2.4331298239999999</v>
      </c>
      <c r="BU26" s="409">
        <v>2.454600578</v>
      </c>
      <c r="BV26" s="409">
        <v>2.4593812229999998</v>
      </c>
    </row>
    <row r="27" spans="1:74" ht="11.1" customHeight="1" x14ac:dyDescent="0.2">
      <c r="A27" s="162" t="s">
        <v>295</v>
      </c>
      <c r="B27" s="173" t="s">
        <v>282</v>
      </c>
      <c r="C27" s="252">
        <v>13.074483871</v>
      </c>
      <c r="D27" s="252">
        <v>13.969178571</v>
      </c>
      <c r="E27" s="252">
        <v>13.566032258</v>
      </c>
      <c r="F27" s="252">
        <v>13.774466667</v>
      </c>
      <c r="G27" s="252">
        <v>13.157774194</v>
      </c>
      <c r="H27" s="252">
        <v>14.075466667000001</v>
      </c>
      <c r="I27" s="252">
        <v>14.272258065000001</v>
      </c>
      <c r="J27" s="252">
        <v>14.058741935</v>
      </c>
      <c r="K27" s="252">
        <v>14.515000000000001</v>
      </c>
      <c r="L27" s="252">
        <v>13.980903226000001</v>
      </c>
      <c r="M27" s="252">
        <v>13.571366666999999</v>
      </c>
      <c r="N27" s="252">
        <v>13.945903226</v>
      </c>
      <c r="O27" s="252">
        <v>12.894064516</v>
      </c>
      <c r="P27" s="252">
        <v>13.860517241</v>
      </c>
      <c r="Q27" s="252">
        <v>13.914193548</v>
      </c>
      <c r="R27" s="252">
        <v>13.995566667</v>
      </c>
      <c r="S27" s="252">
        <v>13.617032258</v>
      </c>
      <c r="T27" s="252">
        <v>14.0352</v>
      </c>
      <c r="U27" s="252">
        <v>14.05</v>
      </c>
      <c r="V27" s="252">
        <v>14.581548387</v>
      </c>
      <c r="W27" s="252">
        <v>14.546200000000001</v>
      </c>
      <c r="X27" s="252">
        <v>14.281741934999999</v>
      </c>
      <c r="Y27" s="252">
        <v>14.0746</v>
      </c>
      <c r="Z27" s="252">
        <v>14.057677418999999</v>
      </c>
      <c r="AA27" s="252">
        <v>13.490709677</v>
      </c>
      <c r="AB27" s="252">
        <v>13.884535714</v>
      </c>
      <c r="AC27" s="252">
        <v>14.101838710000001</v>
      </c>
      <c r="AD27" s="252">
        <v>13.832000000000001</v>
      </c>
      <c r="AE27" s="252">
        <v>14.213612903</v>
      </c>
      <c r="AF27" s="252">
        <v>14.713533333000001</v>
      </c>
      <c r="AG27" s="252">
        <v>14.610774193999999</v>
      </c>
      <c r="AH27" s="252">
        <v>14.546451613</v>
      </c>
      <c r="AI27" s="252">
        <v>14.964466667</v>
      </c>
      <c r="AJ27" s="252">
        <v>14.489387097</v>
      </c>
      <c r="AK27" s="252">
        <v>14.552333333</v>
      </c>
      <c r="AL27" s="252">
        <v>14.163774194</v>
      </c>
      <c r="AM27" s="252">
        <v>13.321806452000001</v>
      </c>
      <c r="AN27" s="252">
        <v>14.638642857000001</v>
      </c>
      <c r="AO27" s="252">
        <v>14.339612903000001</v>
      </c>
      <c r="AP27" s="252">
        <v>14.163633333</v>
      </c>
      <c r="AQ27" s="252">
        <v>14.010580644999999</v>
      </c>
      <c r="AR27" s="252">
        <v>14.464700000000001</v>
      </c>
      <c r="AS27" s="252">
        <v>14.835774194000001</v>
      </c>
      <c r="AT27" s="252">
        <v>14.710709677000001</v>
      </c>
      <c r="AU27" s="252">
        <v>14.443033333000001</v>
      </c>
      <c r="AV27" s="252">
        <v>14.572548386999999</v>
      </c>
      <c r="AW27" s="252">
        <v>14.178833333</v>
      </c>
      <c r="AX27" s="252">
        <v>13.644064516</v>
      </c>
      <c r="AY27" s="252">
        <v>13.448397507999999</v>
      </c>
      <c r="AZ27" s="252">
        <v>14.379004438999999</v>
      </c>
      <c r="BA27" s="252">
        <v>14.127055841000001</v>
      </c>
      <c r="BB27" s="409">
        <v>14.168308252999999</v>
      </c>
      <c r="BC27" s="409">
        <v>13.940611829</v>
      </c>
      <c r="BD27" s="409">
        <v>14.458785397</v>
      </c>
      <c r="BE27" s="409">
        <v>14.659193661</v>
      </c>
      <c r="BF27" s="409">
        <v>14.476083383000001</v>
      </c>
      <c r="BG27" s="409">
        <v>14.951641448</v>
      </c>
      <c r="BH27" s="409">
        <v>14.710957207</v>
      </c>
      <c r="BI27" s="409">
        <v>14.34684786</v>
      </c>
      <c r="BJ27" s="409">
        <v>14.117544711000001</v>
      </c>
      <c r="BK27" s="409">
        <v>13.489843815</v>
      </c>
      <c r="BL27" s="409">
        <v>14.421037188</v>
      </c>
      <c r="BM27" s="409">
        <v>14.172449678</v>
      </c>
      <c r="BN27" s="409">
        <v>14.216434262</v>
      </c>
      <c r="BO27" s="409">
        <v>13.990565358</v>
      </c>
      <c r="BP27" s="409">
        <v>14.510977413999999</v>
      </c>
      <c r="BQ27" s="409">
        <v>14.713814837999999</v>
      </c>
      <c r="BR27" s="409">
        <v>14.532465215</v>
      </c>
      <c r="BS27" s="409">
        <v>15.006787376</v>
      </c>
      <c r="BT27" s="409">
        <v>14.764971340000001</v>
      </c>
      <c r="BU27" s="409">
        <v>14.398465128</v>
      </c>
      <c r="BV27" s="409">
        <v>14.166229439</v>
      </c>
    </row>
    <row r="28" spans="1:74" ht="11.1" customHeight="1" x14ac:dyDescent="0.2">
      <c r="A28" s="162" t="s">
        <v>296</v>
      </c>
      <c r="B28" s="173" t="s">
        <v>283</v>
      </c>
      <c r="C28" s="252">
        <v>4.5459354839000001</v>
      </c>
      <c r="D28" s="252">
        <v>5.0612500000000002</v>
      </c>
      <c r="E28" s="252">
        <v>4.5298064515999998</v>
      </c>
      <c r="F28" s="252">
        <v>4.1835000000000004</v>
      </c>
      <c r="G28" s="252">
        <v>3.6177096774000002</v>
      </c>
      <c r="H28" s="252">
        <v>3.6979666667000002</v>
      </c>
      <c r="I28" s="252">
        <v>3.8198387096999999</v>
      </c>
      <c r="J28" s="252">
        <v>3.9375806452000002</v>
      </c>
      <c r="K28" s="252">
        <v>3.88</v>
      </c>
      <c r="L28" s="252">
        <v>3.8563870967999998</v>
      </c>
      <c r="M28" s="252">
        <v>3.9987666666999999</v>
      </c>
      <c r="N28" s="252">
        <v>4.6359354839</v>
      </c>
      <c r="O28" s="252">
        <v>4.3647419354999997</v>
      </c>
      <c r="P28" s="252">
        <v>4.6501034483000003</v>
      </c>
      <c r="Q28" s="252">
        <v>4.3761290322999997</v>
      </c>
      <c r="R28" s="252">
        <v>3.9430333332999998</v>
      </c>
      <c r="S28" s="252">
        <v>3.5496129031999999</v>
      </c>
      <c r="T28" s="252">
        <v>3.5312333332999999</v>
      </c>
      <c r="U28" s="252">
        <v>3.7495806452</v>
      </c>
      <c r="V28" s="252">
        <v>3.8310967742000002</v>
      </c>
      <c r="W28" s="252">
        <v>3.6928999999999998</v>
      </c>
      <c r="X28" s="252">
        <v>3.7480967742</v>
      </c>
      <c r="Y28" s="252">
        <v>4.1275333332999997</v>
      </c>
      <c r="Z28" s="252">
        <v>4.5667096773999996</v>
      </c>
      <c r="AA28" s="252">
        <v>4.1473870968000002</v>
      </c>
      <c r="AB28" s="252">
        <v>4.5326785714</v>
      </c>
      <c r="AC28" s="252">
        <v>4.2499032257999998</v>
      </c>
      <c r="AD28" s="252">
        <v>3.7860333332999998</v>
      </c>
      <c r="AE28" s="252">
        <v>3.5000645161000001</v>
      </c>
      <c r="AF28" s="252">
        <v>3.4687333332999999</v>
      </c>
      <c r="AG28" s="252">
        <v>3.5827419355000001</v>
      </c>
      <c r="AH28" s="252">
        <v>3.6930322581000001</v>
      </c>
      <c r="AI28" s="252">
        <v>3.6238333332999999</v>
      </c>
      <c r="AJ28" s="252">
        <v>3.5955161289999999</v>
      </c>
      <c r="AK28" s="252">
        <v>4.0932333332999997</v>
      </c>
      <c r="AL28" s="252">
        <v>4.4969354838999998</v>
      </c>
      <c r="AM28" s="252">
        <v>4.2568709677000003</v>
      </c>
      <c r="AN28" s="252">
        <v>4.5552857143000001</v>
      </c>
      <c r="AO28" s="252">
        <v>4.0315161289999999</v>
      </c>
      <c r="AP28" s="252">
        <v>3.6036333332999999</v>
      </c>
      <c r="AQ28" s="252">
        <v>3.4365483871000002</v>
      </c>
      <c r="AR28" s="252">
        <v>3.238</v>
      </c>
      <c r="AS28" s="252">
        <v>3.5045483870999998</v>
      </c>
      <c r="AT28" s="252">
        <v>3.5993225806</v>
      </c>
      <c r="AU28" s="252">
        <v>3.4964333333000002</v>
      </c>
      <c r="AV28" s="252">
        <v>3.6232903225999999</v>
      </c>
      <c r="AW28" s="252">
        <v>3.8615666666999999</v>
      </c>
      <c r="AX28" s="252">
        <v>4.1983225806000002</v>
      </c>
      <c r="AY28" s="252">
        <v>4.0748195840000001</v>
      </c>
      <c r="AZ28" s="252">
        <v>4.3340750269999999</v>
      </c>
      <c r="BA28" s="252">
        <v>3.9721689699999998</v>
      </c>
      <c r="BB28" s="409">
        <v>3.5756477649999998</v>
      </c>
      <c r="BC28" s="409">
        <v>3.2641527620000002</v>
      </c>
      <c r="BD28" s="409">
        <v>3.2804008439999999</v>
      </c>
      <c r="BE28" s="409">
        <v>3.4093741249999998</v>
      </c>
      <c r="BF28" s="409">
        <v>3.5038938000000002</v>
      </c>
      <c r="BG28" s="409">
        <v>3.4006484860000001</v>
      </c>
      <c r="BH28" s="409">
        <v>3.4174789200000002</v>
      </c>
      <c r="BI28" s="409">
        <v>3.669881121</v>
      </c>
      <c r="BJ28" s="409">
        <v>4.1955216389999999</v>
      </c>
      <c r="BK28" s="409">
        <v>3.9358024989999998</v>
      </c>
      <c r="BL28" s="409">
        <v>4.1881234530000002</v>
      </c>
      <c r="BM28" s="409">
        <v>3.8386890990000002</v>
      </c>
      <c r="BN28" s="409">
        <v>3.4562246139999999</v>
      </c>
      <c r="BO28" s="409">
        <v>3.1567362540000001</v>
      </c>
      <c r="BP28" s="409">
        <v>3.175566382</v>
      </c>
      <c r="BQ28" s="409">
        <v>3.3042300469999999</v>
      </c>
      <c r="BR28" s="409">
        <v>3.4000202150000001</v>
      </c>
      <c r="BS28" s="409">
        <v>3.3045874290000001</v>
      </c>
      <c r="BT28" s="409">
        <v>3.3261153979999998</v>
      </c>
      <c r="BU28" s="409">
        <v>3.5765909969999998</v>
      </c>
      <c r="BV28" s="409">
        <v>4.0925363460000002</v>
      </c>
    </row>
    <row r="29" spans="1:74" ht="11.1" customHeight="1" x14ac:dyDescent="0.2">
      <c r="A29" s="162" t="s">
        <v>297</v>
      </c>
      <c r="B29" s="173" t="s">
        <v>284</v>
      </c>
      <c r="C29" s="252">
        <v>6.2017096774000002</v>
      </c>
      <c r="D29" s="252">
        <v>6.4276785714000004</v>
      </c>
      <c r="E29" s="252">
        <v>6.2430967741999996</v>
      </c>
      <c r="F29" s="252">
        <v>6.1755000000000004</v>
      </c>
      <c r="G29" s="252">
        <v>5.9964838709999997</v>
      </c>
      <c r="H29" s="252">
        <v>6.1747666667000001</v>
      </c>
      <c r="I29" s="252">
        <v>6.3079032257999996</v>
      </c>
      <c r="J29" s="252">
        <v>6.3329677419000001</v>
      </c>
      <c r="K29" s="252">
        <v>6.2915000000000001</v>
      </c>
      <c r="L29" s="252">
        <v>6.3154193548000004</v>
      </c>
      <c r="M29" s="252">
        <v>6.4334333333</v>
      </c>
      <c r="N29" s="252">
        <v>6.6657419354999998</v>
      </c>
      <c r="O29" s="252">
        <v>6.5005806452000003</v>
      </c>
      <c r="P29" s="252">
        <v>6.7556551724</v>
      </c>
      <c r="Q29" s="252">
        <v>6.4590645160999998</v>
      </c>
      <c r="R29" s="252">
        <v>6.3682333333000001</v>
      </c>
      <c r="S29" s="252">
        <v>6.3910967742000002</v>
      </c>
      <c r="T29" s="252">
        <v>6.4623666667000004</v>
      </c>
      <c r="U29" s="252">
        <v>6.2734193547999997</v>
      </c>
      <c r="V29" s="252">
        <v>6.5806774193999997</v>
      </c>
      <c r="W29" s="252">
        <v>6.4416333333000004</v>
      </c>
      <c r="X29" s="252">
        <v>6.2885161289999996</v>
      </c>
      <c r="Y29" s="252">
        <v>6.6631333333000002</v>
      </c>
      <c r="Z29" s="252">
        <v>6.8371612903000001</v>
      </c>
      <c r="AA29" s="252">
        <v>6.3524516129000004</v>
      </c>
      <c r="AB29" s="252">
        <v>6.7068571428999997</v>
      </c>
      <c r="AC29" s="252">
        <v>6.5836451612999998</v>
      </c>
      <c r="AD29" s="252">
        <v>6.3140666666999996</v>
      </c>
      <c r="AE29" s="252">
        <v>6.5335483870999997</v>
      </c>
      <c r="AF29" s="252">
        <v>6.5278333333000003</v>
      </c>
      <c r="AG29" s="252">
        <v>6.4874516129000002</v>
      </c>
      <c r="AH29" s="252">
        <v>6.4658709676999999</v>
      </c>
      <c r="AI29" s="252">
        <v>6.4930000000000003</v>
      </c>
      <c r="AJ29" s="252">
        <v>6.3900645160999998</v>
      </c>
      <c r="AK29" s="252">
        <v>6.6345333333000003</v>
      </c>
      <c r="AL29" s="252">
        <v>6.6281290323000004</v>
      </c>
      <c r="AM29" s="252">
        <v>6.5539032258000001</v>
      </c>
      <c r="AN29" s="252">
        <v>6.7039642856999997</v>
      </c>
      <c r="AO29" s="252">
        <v>6.5554516128999998</v>
      </c>
      <c r="AP29" s="252">
        <v>6.5201333333000004</v>
      </c>
      <c r="AQ29" s="252">
        <v>6.5879677419</v>
      </c>
      <c r="AR29" s="252">
        <v>6.5907333333000002</v>
      </c>
      <c r="AS29" s="252">
        <v>6.4703225806000004</v>
      </c>
      <c r="AT29" s="252">
        <v>6.4532903226</v>
      </c>
      <c r="AU29" s="252">
        <v>6.3365</v>
      </c>
      <c r="AV29" s="252">
        <v>6.1989999999999998</v>
      </c>
      <c r="AW29" s="252">
        <v>6.4171666667</v>
      </c>
      <c r="AX29" s="252">
        <v>6.3292580645000003</v>
      </c>
      <c r="AY29" s="252">
        <v>6.425824768</v>
      </c>
      <c r="AZ29" s="252">
        <v>6.6572925410000003</v>
      </c>
      <c r="BA29" s="252">
        <v>6.4557389829999998</v>
      </c>
      <c r="BB29" s="409">
        <v>6.3369908800000001</v>
      </c>
      <c r="BC29" s="409">
        <v>6.3659046290000001</v>
      </c>
      <c r="BD29" s="409">
        <v>6.405642576</v>
      </c>
      <c r="BE29" s="409">
        <v>6.3898086660000004</v>
      </c>
      <c r="BF29" s="409">
        <v>6.4392889369999997</v>
      </c>
      <c r="BG29" s="409">
        <v>6.3612695739999996</v>
      </c>
      <c r="BH29" s="409">
        <v>6.355559618</v>
      </c>
      <c r="BI29" s="409">
        <v>6.561212018</v>
      </c>
      <c r="BJ29" s="409">
        <v>6.7379727330000003</v>
      </c>
      <c r="BK29" s="409">
        <v>6.4303671060000003</v>
      </c>
      <c r="BL29" s="409">
        <v>6.6685039379999997</v>
      </c>
      <c r="BM29" s="409">
        <v>6.4713095650000003</v>
      </c>
      <c r="BN29" s="409">
        <v>6.3562828429999998</v>
      </c>
      <c r="BO29" s="409">
        <v>6.3880847159999998</v>
      </c>
      <c r="BP29" s="409">
        <v>6.4301227430000001</v>
      </c>
      <c r="BQ29" s="409">
        <v>6.4152737960000001</v>
      </c>
      <c r="BR29" s="409">
        <v>6.4643666099999999</v>
      </c>
      <c r="BS29" s="409">
        <v>6.3846253170000002</v>
      </c>
      <c r="BT29" s="409">
        <v>6.377196691</v>
      </c>
      <c r="BU29" s="409">
        <v>6.5797918659999999</v>
      </c>
      <c r="BV29" s="409">
        <v>6.7536164249999997</v>
      </c>
    </row>
    <row r="30" spans="1:74" ht="11.1" customHeight="1" x14ac:dyDescent="0.2">
      <c r="A30" s="162" t="s">
        <v>304</v>
      </c>
      <c r="B30" s="173" t="s">
        <v>285</v>
      </c>
      <c r="C30" s="252">
        <v>47.698948684000001</v>
      </c>
      <c r="D30" s="252">
        <v>48.816719413000001</v>
      </c>
      <c r="E30" s="252">
        <v>47.552621221000003</v>
      </c>
      <c r="F30" s="252">
        <v>49.786775126000002</v>
      </c>
      <c r="G30" s="252">
        <v>48.339422042999999</v>
      </c>
      <c r="H30" s="252">
        <v>51.297400998999997</v>
      </c>
      <c r="I30" s="252">
        <v>50.557198450999998</v>
      </c>
      <c r="J30" s="252">
        <v>49.172648348000003</v>
      </c>
      <c r="K30" s="252">
        <v>50.649336972999997</v>
      </c>
      <c r="L30" s="252">
        <v>49.274155522000001</v>
      </c>
      <c r="M30" s="252">
        <v>49.307407568999999</v>
      </c>
      <c r="N30" s="252">
        <v>51.460895051000001</v>
      </c>
      <c r="O30" s="252">
        <v>47.687066762000001</v>
      </c>
      <c r="P30" s="252">
        <v>50.479374753000002</v>
      </c>
      <c r="Q30" s="252">
        <v>50.080004268000003</v>
      </c>
      <c r="R30" s="252">
        <v>50.601225567999997</v>
      </c>
      <c r="S30" s="252">
        <v>50.671593954999999</v>
      </c>
      <c r="T30" s="252">
        <v>50.310061201000003</v>
      </c>
      <c r="U30" s="252">
        <v>49.605680067999998</v>
      </c>
      <c r="V30" s="252">
        <v>51.232351313000002</v>
      </c>
      <c r="W30" s="252">
        <v>49.993254387999997</v>
      </c>
      <c r="X30" s="252">
        <v>49.121696782999997</v>
      </c>
      <c r="Y30" s="252">
        <v>50.625837363000002</v>
      </c>
      <c r="Z30" s="252">
        <v>51.078957578999997</v>
      </c>
      <c r="AA30" s="252">
        <v>49.185498774999999</v>
      </c>
      <c r="AB30" s="252">
        <v>49.875746296999999</v>
      </c>
      <c r="AC30" s="252">
        <v>51.073424162000002</v>
      </c>
      <c r="AD30" s="252">
        <v>50.475996762000001</v>
      </c>
      <c r="AE30" s="252">
        <v>51.921696212000001</v>
      </c>
      <c r="AF30" s="252">
        <v>52.716793998999997</v>
      </c>
      <c r="AG30" s="252">
        <v>51.184254256000003</v>
      </c>
      <c r="AH30" s="252">
        <v>51.147356004000002</v>
      </c>
      <c r="AI30" s="252">
        <v>52.435388611999997</v>
      </c>
      <c r="AJ30" s="252">
        <v>51.062145929000003</v>
      </c>
      <c r="AK30" s="252">
        <v>52.586504924000003</v>
      </c>
      <c r="AL30" s="252">
        <v>51.043988624000001</v>
      </c>
      <c r="AM30" s="252">
        <v>51.117799149</v>
      </c>
      <c r="AN30" s="252">
        <v>51.718582525999999</v>
      </c>
      <c r="AO30" s="252">
        <v>52.004238579000003</v>
      </c>
      <c r="AP30" s="252">
        <v>52.227678494999999</v>
      </c>
      <c r="AQ30" s="252">
        <v>52.328981214000002</v>
      </c>
      <c r="AR30" s="252">
        <v>53.501388919</v>
      </c>
      <c r="AS30" s="252">
        <v>52.788217932999999</v>
      </c>
      <c r="AT30" s="252">
        <v>52.485860553000002</v>
      </c>
      <c r="AU30" s="252">
        <v>52.758965967999998</v>
      </c>
      <c r="AV30" s="252">
        <v>52.316225803000002</v>
      </c>
      <c r="AW30" s="252">
        <v>52.972995265000002</v>
      </c>
      <c r="AX30" s="252">
        <v>53.487812585</v>
      </c>
      <c r="AY30" s="252">
        <v>52.368927970000001</v>
      </c>
      <c r="AZ30" s="252">
        <v>53.472915944</v>
      </c>
      <c r="BA30" s="252">
        <v>53.317019379000001</v>
      </c>
      <c r="BB30" s="409">
        <v>53.438264083999997</v>
      </c>
      <c r="BC30" s="409">
        <v>53.588081377000002</v>
      </c>
      <c r="BD30" s="409">
        <v>54.115325341999998</v>
      </c>
      <c r="BE30" s="409">
        <v>53.820851242000003</v>
      </c>
      <c r="BF30" s="409">
        <v>53.364848303999999</v>
      </c>
      <c r="BG30" s="409">
        <v>54.089237859999997</v>
      </c>
      <c r="BH30" s="409">
        <v>53.061638528000003</v>
      </c>
      <c r="BI30" s="409">
        <v>53.878779856000001</v>
      </c>
      <c r="BJ30" s="409">
        <v>54.509425954999998</v>
      </c>
      <c r="BK30" s="409">
        <v>53.082678631</v>
      </c>
      <c r="BL30" s="409">
        <v>54.601379231000003</v>
      </c>
      <c r="BM30" s="409">
        <v>54.301809296999998</v>
      </c>
      <c r="BN30" s="409">
        <v>54.745679113000001</v>
      </c>
      <c r="BO30" s="409">
        <v>54.902566</v>
      </c>
      <c r="BP30" s="409">
        <v>55.436329266999998</v>
      </c>
      <c r="BQ30" s="409">
        <v>55.133405009000001</v>
      </c>
      <c r="BR30" s="409">
        <v>54.670040755000002</v>
      </c>
      <c r="BS30" s="409">
        <v>55.427279274999997</v>
      </c>
      <c r="BT30" s="409">
        <v>54.386342722000002</v>
      </c>
      <c r="BU30" s="409">
        <v>55.247659659</v>
      </c>
      <c r="BV30" s="409">
        <v>55.905503474</v>
      </c>
    </row>
    <row r="31" spans="1:74" ht="11.1" customHeight="1" x14ac:dyDescent="0.2">
      <c r="A31" s="162" t="s">
        <v>299</v>
      </c>
      <c r="B31" s="173" t="s">
        <v>1126</v>
      </c>
      <c r="C31" s="252">
        <v>4.4478591871999997</v>
      </c>
      <c r="D31" s="252">
        <v>4.5523605801000002</v>
      </c>
      <c r="E31" s="252">
        <v>4.2363926594999999</v>
      </c>
      <c r="F31" s="252">
        <v>4.5949818490999998</v>
      </c>
      <c r="G31" s="252">
        <v>4.7175556853999998</v>
      </c>
      <c r="H31" s="252">
        <v>4.8609502206000004</v>
      </c>
      <c r="I31" s="252">
        <v>4.9456178219</v>
      </c>
      <c r="J31" s="252">
        <v>5.0321787726</v>
      </c>
      <c r="K31" s="252">
        <v>4.7471149594000002</v>
      </c>
      <c r="L31" s="252">
        <v>4.7177817272000002</v>
      </c>
      <c r="M31" s="252">
        <v>4.7746546713000004</v>
      </c>
      <c r="N31" s="252">
        <v>4.8529582284000004</v>
      </c>
      <c r="O31" s="252">
        <v>4.5046576504000004</v>
      </c>
      <c r="P31" s="252">
        <v>4.7625915455000003</v>
      </c>
      <c r="Q31" s="252">
        <v>4.6377095699000002</v>
      </c>
      <c r="R31" s="252">
        <v>4.5023357355</v>
      </c>
      <c r="S31" s="252">
        <v>4.5966306159999997</v>
      </c>
      <c r="T31" s="252">
        <v>4.8134909886999999</v>
      </c>
      <c r="U31" s="252">
        <v>4.9617527009</v>
      </c>
      <c r="V31" s="252">
        <v>5.1527180109000001</v>
      </c>
      <c r="W31" s="252">
        <v>4.9172704119999997</v>
      </c>
      <c r="X31" s="252">
        <v>4.9463361492000004</v>
      </c>
      <c r="Y31" s="252">
        <v>4.9584925749000002</v>
      </c>
      <c r="Z31" s="252">
        <v>4.9647940719000001</v>
      </c>
      <c r="AA31" s="252">
        <v>4.3961674688999999</v>
      </c>
      <c r="AB31" s="252">
        <v>4.7043336707999996</v>
      </c>
      <c r="AC31" s="252">
        <v>4.5556430926999996</v>
      </c>
      <c r="AD31" s="252">
        <v>4.6805492990999999</v>
      </c>
      <c r="AE31" s="252">
        <v>4.7153422614</v>
      </c>
      <c r="AF31" s="252">
        <v>4.9758036727999997</v>
      </c>
      <c r="AG31" s="252">
        <v>5.0472312831000004</v>
      </c>
      <c r="AH31" s="252">
        <v>5.0319215281999998</v>
      </c>
      <c r="AI31" s="252">
        <v>5.0590782878000002</v>
      </c>
      <c r="AJ31" s="252">
        <v>4.9491027369999996</v>
      </c>
      <c r="AK31" s="252">
        <v>4.9295251428000002</v>
      </c>
      <c r="AL31" s="252">
        <v>4.8623961191999996</v>
      </c>
      <c r="AM31" s="252">
        <v>4.7436979920000004</v>
      </c>
      <c r="AN31" s="252">
        <v>4.8924899039999996</v>
      </c>
      <c r="AO31" s="252">
        <v>4.7244415059999998</v>
      </c>
      <c r="AP31" s="252">
        <v>4.6368891779999997</v>
      </c>
      <c r="AQ31" s="252">
        <v>4.8295073259999999</v>
      </c>
      <c r="AR31" s="252">
        <v>5.0342612100000004</v>
      </c>
      <c r="AS31" s="252">
        <v>5.0944615300000002</v>
      </c>
      <c r="AT31" s="252">
        <v>5.2049861670000004</v>
      </c>
      <c r="AU31" s="252">
        <v>5.0144627609999999</v>
      </c>
      <c r="AV31" s="252">
        <v>4.9340539210000003</v>
      </c>
      <c r="AW31" s="252">
        <v>4.9936154620000002</v>
      </c>
      <c r="AX31" s="252">
        <v>5.0120213549999999</v>
      </c>
      <c r="AY31" s="252">
        <v>4.6940771430000003</v>
      </c>
      <c r="AZ31" s="252">
        <v>4.9326348580000001</v>
      </c>
      <c r="BA31" s="252">
        <v>4.7959054820000002</v>
      </c>
      <c r="BB31" s="409">
        <v>4.7136232610000004</v>
      </c>
      <c r="BC31" s="409">
        <v>4.8461960570000002</v>
      </c>
      <c r="BD31" s="409">
        <v>5.0561902319999996</v>
      </c>
      <c r="BE31" s="409">
        <v>5.2009915470000001</v>
      </c>
      <c r="BF31" s="409">
        <v>5.3086252500000004</v>
      </c>
      <c r="BG31" s="409">
        <v>5.2215218869999998</v>
      </c>
      <c r="BH31" s="409">
        <v>5.0223060149999998</v>
      </c>
      <c r="BI31" s="409">
        <v>5.0934973509999999</v>
      </c>
      <c r="BJ31" s="409">
        <v>5.1512059209999999</v>
      </c>
      <c r="BK31" s="409">
        <v>4.7813586570000002</v>
      </c>
      <c r="BL31" s="409">
        <v>5.0256938130000002</v>
      </c>
      <c r="BM31" s="409">
        <v>4.8865636099999996</v>
      </c>
      <c r="BN31" s="409">
        <v>4.8025891549999997</v>
      </c>
      <c r="BO31" s="409">
        <v>4.9389432810000002</v>
      </c>
      <c r="BP31" s="409">
        <v>5.1544546950000001</v>
      </c>
      <c r="BQ31" s="409">
        <v>5.3019850540000002</v>
      </c>
      <c r="BR31" s="409">
        <v>5.4131830320000001</v>
      </c>
      <c r="BS31" s="409">
        <v>5.324722757</v>
      </c>
      <c r="BT31" s="409">
        <v>5.1218487479999997</v>
      </c>
      <c r="BU31" s="409">
        <v>5.1957842809999999</v>
      </c>
      <c r="BV31" s="409">
        <v>5.2558295499999996</v>
      </c>
    </row>
    <row r="32" spans="1:74" ht="11.1" customHeight="1" x14ac:dyDescent="0.2">
      <c r="A32" s="162" t="s">
        <v>300</v>
      </c>
      <c r="B32" s="173" t="s">
        <v>282</v>
      </c>
      <c r="C32" s="252">
        <v>0.65806004271999996</v>
      </c>
      <c r="D32" s="252">
        <v>0.66441297494999996</v>
      </c>
      <c r="E32" s="252">
        <v>0.70524744975999998</v>
      </c>
      <c r="F32" s="252">
        <v>0.67427970307999996</v>
      </c>
      <c r="G32" s="252">
        <v>0.69501516524999996</v>
      </c>
      <c r="H32" s="252">
        <v>0.71537948767000004</v>
      </c>
      <c r="I32" s="252">
        <v>0.70214480225999998</v>
      </c>
      <c r="J32" s="252">
        <v>0.72150112332000005</v>
      </c>
      <c r="K32" s="252">
        <v>0.71234048439999997</v>
      </c>
      <c r="L32" s="252">
        <v>0.69755117724000004</v>
      </c>
      <c r="M32" s="252">
        <v>0.72698411149999997</v>
      </c>
      <c r="N32" s="252">
        <v>0.71382154530999997</v>
      </c>
      <c r="O32" s="252">
        <v>0.68905148082000001</v>
      </c>
      <c r="P32" s="252">
        <v>0.71072196700000001</v>
      </c>
      <c r="Q32" s="252">
        <v>0.70651788263000004</v>
      </c>
      <c r="R32" s="252">
        <v>0.72179556198999995</v>
      </c>
      <c r="S32" s="252">
        <v>0.7249185547</v>
      </c>
      <c r="T32" s="252">
        <v>0.7540096127</v>
      </c>
      <c r="U32" s="252">
        <v>0.73796276943000005</v>
      </c>
      <c r="V32" s="252">
        <v>0.73671097223000004</v>
      </c>
      <c r="W32" s="252">
        <v>0.71668275397000003</v>
      </c>
      <c r="X32" s="252">
        <v>0.73514331955000001</v>
      </c>
      <c r="Y32" s="252">
        <v>0.72201480318</v>
      </c>
      <c r="Z32" s="252">
        <v>0.71568150458000002</v>
      </c>
      <c r="AA32" s="252">
        <v>0.69074536217000004</v>
      </c>
      <c r="AB32" s="252">
        <v>0.71243123657999996</v>
      </c>
      <c r="AC32" s="252">
        <v>0.71535983453999996</v>
      </c>
      <c r="AD32" s="252">
        <v>0.71997385522000001</v>
      </c>
      <c r="AE32" s="252">
        <v>0.74093045582999995</v>
      </c>
      <c r="AF32" s="252">
        <v>0.74118441851000005</v>
      </c>
      <c r="AG32" s="252">
        <v>0.74604032342000004</v>
      </c>
      <c r="AH32" s="252">
        <v>0.74816023157</v>
      </c>
      <c r="AI32" s="252">
        <v>0.74412294085999997</v>
      </c>
      <c r="AJ32" s="252">
        <v>0.76777980811000002</v>
      </c>
      <c r="AK32" s="252">
        <v>0.75407995465</v>
      </c>
      <c r="AL32" s="252">
        <v>0.72458786624000004</v>
      </c>
      <c r="AM32" s="252">
        <v>0.74162081000000002</v>
      </c>
      <c r="AN32" s="252">
        <v>0.74694500399999997</v>
      </c>
      <c r="AO32" s="252">
        <v>0.74738497599999998</v>
      </c>
      <c r="AP32" s="252">
        <v>0.73786254699999998</v>
      </c>
      <c r="AQ32" s="252">
        <v>0.73889454499999996</v>
      </c>
      <c r="AR32" s="252">
        <v>0.755785288</v>
      </c>
      <c r="AS32" s="252">
        <v>0.754490361</v>
      </c>
      <c r="AT32" s="252">
        <v>0.75849224900000001</v>
      </c>
      <c r="AU32" s="252">
        <v>0.76406543699999996</v>
      </c>
      <c r="AV32" s="252">
        <v>0.77157214600000001</v>
      </c>
      <c r="AW32" s="252">
        <v>0.75982862900000003</v>
      </c>
      <c r="AX32" s="252">
        <v>0.75754330400000003</v>
      </c>
      <c r="AY32" s="252">
        <v>0.75113929300000004</v>
      </c>
      <c r="AZ32" s="252">
        <v>0.75660907300000002</v>
      </c>
      <c r="BA32" s="252">
        <v>0.75692470599999995</v>
      </c>
      <c r="BB32" s="409">
        <v>0.74729835600000005</v>
      </c>
      <c r="BC32" s="409">
        <v>0.74846781200000001</v>
      </c>
      <c r="BD32" s="409">
        <v>0.76576613299999996</v>
      </c>
      <c r="BE32" s="409">
        <v>0.76483661000000003</v>
      </c>
      <c r="BF32" s="409">
        <v>0.76893557999999995</v>
      </c>
      <c r="BG32" s="409">
        <v>0.77464090799999996</v>
      </c>
      <c r="BH32" s="409">
        <v>0.78194129899999998</v>
      </c>
      <c r="BI32" s="409">
        <v>0.76991748800000004</v>
      </c>
      <c r="BJ32" s="409">
        <v>0.76744764399999998</v>
      </c>
      <c r="BK32" s="409">
        <v>0.76078559199999995</v>
      </c>
      <c r="BL32" s="409">
        <v>0.766404474</v>
      </c>
      <c r="BM32" s="409">
        <v>0.76659183399999997</v>
      </c>
      <c r="BN32" s="409">
        <v>0.75685672000000004</v>
      </c>
      <c r="BO32" s="409">
        <v>0.75816234299999996</v>
      </c>
      <c r="BP32" s="409">
        <v>0.775873853</v>
      </c>
      <c r="BQ32" s="409">
        <v>0.77531326199999995</v>
      </c>
      <c r="BR32" s="409">
        <v>0.77950526499999995</v>
      </c>
      <c r="BS32" s="409">
        <v>0.785342702</v>
      </c>
      <c r="BT32" s="409">
        <v>0.79243820600000003</v>
      </c>
      <c r="BU32" s="409">
        <v>0.78013111599999996</v>
      </c>
      <c r="BV32" s="409">
        <v>0.77748032300000003</v>
      </c>
    </row>
    <row r="33" spans="1:74" ht="11.1" customHeight="1" x14ac:dyDescent="0.2">
      <c r="A33" s="162" t="s">
        <v>301</v>
      </c>
      <c r="B33" s="173" t="s">
        <v>287</v>
      </c>
      <c r="C33" s="252">
        <v>12.070459985999999</v>
      </c>
      <c r="D33" s="252">
        <v>12.440753946999999</v>
      </c>
      <c r="E33" s="252">
        <v>11.640461629000001</v>
      </c>
      <c r="F33" s="252">
        <v>13.190958261</v>
      </c>
      <c r="G33" s="252">
        <v>11.058326202</v>
      </c>
      <c r="H33" s="252">
        <v>13.184597986</v>
      </c>
      <c r="I33" s="252">
        <v>13.299204637000001</v>
      </c>
      <c r="J33" s="252">
        <v>11.872833658999999</v>
      </c>
      <c r="K33" s="252">
        <v>12.534988637</v>
      </c>
      <c r="L33" s="252">
        <v>11.854794102</v>
      </c>
      <c r="M33" s="252">
        <v>11.912654986</v>
      </c>
      <c r="N33" s="252">
        <v>13.605271506999999</v>
      </c>
      <c r="O33" s="252">
        <v>11.450268209000001</v>
      </c>
      <c r="P33" s="252">
        <v>13.439682726999999</v>
      </c>
      <c r="Q33" s="252">
        <v>12.865941441</v>
      </c>
      <c r="R33" s="252">
        <v>13.416230599</v>
      </c>
      <c r="S33" s="252">
        <v>13.136027672999999</v>
      </c>
      <c r="T33" s="252">
        <v>12.690636434</v>
      </c>
      <c r="U33" s="252">
        <v>12.147698317</v>
      </c>
      <c r="V33" s="252">
        <v>12.795016387</v>
      </c>
      <c r="W33" s="252">
        <v>12.887159930999999</v>
      </c>
      <c r="X33" s="252">
        <v>11.7812172</v>
      </c>
      <c r="Y33" s="252">
        <v>13.176288438</v>
      </c>
      <c r="Z33" s="252">
        <v>13.786673898</v>
      </c>
      <c r="AA33" s="252">
        <v>12.913265829</v>
      </c>
      <c r="AB33" s="252">
        <v>12.974052974999999</v>
      </c>
      <c r="AC33" s="252">
        <v>13.601842481</v>
      </c>
      <c r="AD33" s="252">
        <v>13.223668762000001</v>
      </c>
      <c r="AE33" s="252">
        <v>13.841813574</v>
      </c>
      <c r="AF33" s="252">
        <v>13.750516344999999</v>
      </c>
      <c r="AG33" s="252">
        <v>12.85559005</v>
      </c>
      <c r="AH33" s="252">
        <v>12.689670186000001</v>
      </c>
      <c r="AI33" s="252">
        <v>14.005562947</v>
      </c>
      <c r="AJ33" s="252">
        <v>12.983171867999999</v>
      </c>
      <c r="AK33" s="252">
        <v>14.491019872000001</v>
      </c>
      <c r="AL33" s="252">
        <v>13.01798404</v>
      </c>
      <c r="AM33" s="252">
        <v>13.56003274</v>
      </c>
      <c r="AN33" s="252">
        <v>13.972947567</v>
      </c>
      <c r="AO33" s="252">
        <v>13.890397642</v>
      </c>
      <c r="AP33" s="252">
        <v>14.181966516999999</v>
      </c>
      <c r="AQ33" s="252">
        <v>13.980119882</v>
      </c>
      <c r="AR33" s="252">
        <v>13.825047816</v>
      </c>
      <c r="AS33" s="252">
        <v>13.773417951000001</v>
      </c>
      <c r="AT33" s="252">
        <v>13.354103070000001</v>
      </c>
      <c r="AU33" s="252">
        <v>14.082354198000001</v>
      </c>
      <c r="AV33" s="252">
        <v>13.261011229999999</v>
      </c>
      <c r="AW33" s="252">
        <v>14.096741856</v>
      </c>
      <c r="AX33" s="252">
        <v>14.494599953</v>
      </c>
      <c r="AY33" s="252">
        <v>14.030296141999999</v>
      </c>
      <c r="AZ33" s="252">
        <v>14.455844995</v>
      </c>
      <c r="BA33" s="252">
        <v>14.368962904</v>
      </c>
      <c r="BB33" s="409">
        <v>14.668700205</v>
      </c>
      <c r="BC33" s="409">
        <v>14.458125244</v>
      </c>
      <c r="BD33" s="409">
        <v>14.295733028000001</v>
      </c>
      <c r="BE33" s="409">
        <v>14.240111433999999</v>
      </c>
      <c r="BF33" s="409">
        <v>13.804168588</v>
      </c>
      <c r="BG33" s="409">
        <v>14.554501438999999</v>
      </c>
      <c r="BH33" s="409">
        <v>13.702553686</v>
      </c>
      <c r="BI33" s="409">
        <v>14.563654433</v>
      </c>
      <c r="BJ33" s="409">
        <v>14.971868034</v>
      </c>
      <c r="BK33" s="409">
        <v>14.502574518999999</v>
      </c>
      <c r="BL33" s="409">
        <v>14.939742990999999</v>
      </c>
      <c r="BM33" s="409">
        <v>14.847996717999999</v>
      </c>
      <c r="BN33" s="409">
        <v>15.156382006999999</v>
      </c>
      <c r="BO33" s="409">
        <v>14.938041919</v>
      </c>
      <c r="BP33" s="409">
        <v>14.770105126000001</v>
      </c>
      <c r="BQ33" s="409">
        <v>14.713114233000001</v>
      </c>
      <c r="BR33" s="409">
        <v>14.263726002</v>
      </c>
      <c r="BS33" s="409">
        <v>15.040805422</v>
      </c>
      <c r="BT33" s="409">
        <v>14.162758624</v>
      </c>
      <c r="BU33" s="409">
        <v>15.05552756</v>
      </c>
      <c r="BV33" s="409">
        <v>15.480912172</v>
      </c>
    </row>
    <row r="34" spans="1:74" ht="11.1" customHeight="1" x14ac:dyDescent="0.2">
      <c r="A34" s="162" t="s">
        <v>302</v>
      </c>
      <c r="B34" s="173" t="s">
        <v>288</v>
      </c>
      <c r="C34" s="252">
        <v>12.011333411000001</v>
      </c>
      <c r="D34" s="252">
        <v>12.536725532</v>
      </c>
      <c r="E34" s="252">
        <v>12.243356714999999</v>
      </c>
      <c r="F34" s="252">
        <v>12.400564933</v>
      </c>
      <c r="G34" s="252">
        <v>12.463078956</v>
      </c>
      <c r="H34" s="252">
        <v>12.523880255</v>
      </c>
      <c r="I34" s="252">
        <v>12.057474128999999</v>
      </c>
      <c r="J34" s="252">
        <v>11.978240384999999</v>
      </c>
      <c r="K34" s="252">
        <v>12.434923419</v>
      </c>
      <c r="L34" s="252">
        <v>12.242378838</v>
      </c>
      <c r="M34" s="252">
        <v>12.428302999</v>
      </c>
      <c r="N34" s="252">
        <v>12.834431716999999</v>
      </c>
      <c r="O34" s="252">
        <v>12.856404369</v>
      </c>
      <c r="P34" s="252">
        <v>13.209521757999999</v>
      </c>
      <c r="Q34" s="252">
        <v>13.257697224999999</v>
      </c>
      <c r="R34" s="252">
        <v>13.470595668</v>
      </c>
      <c r="S34" s="252">
        <v>13.141914634000001</v>
      </c>
      <c r="T34" s="252">
        <v>12.543747816</v>
      </c>
      <c r="U34" s="252">
        <v>12.602690309</v>
      </c>
      <c r="V34" s="252">
        <v>12.906043713000001</v>
      </c>
      <c r="W34" s="252">
        <v>12.588781682</v>
      </c>
      <c r="X34" s="252">
        <v>12.961994324999999</v>
      </c>
      <c r="Y34" s="252">
        <v>13.146418451000001</v>
      </c>
      <c r="Z34" s="252">
        <v>12.958646086</v>
      </c>
      <c r="AA34" s="252">
        <v>12.864184908</v>
      </c>
      <c r="AB34" s="252">
        <v>12.753486776000001</v>
      </c>
      <c r="AC34" s="252">
        <v>13.340404383999999</v>
      </c>
      <c r="AD34" s="252">
        <v>13.095074187</v>
      </c>
      <c r="AE34" s="252">
        <v>13.356663176</v>
      </c>
      <c r="AF34" s="252">
        <v>13.381387252</v>
      </c>
      <c r="AG34" s="252">
        <v>12.962562683</v>
      </c>
      <c r="AH34" s="252">
        <v>12.936984509</v>
      </c>
      <c r="AI34" s="252">
        <v>13.011181584999999</v>
      </c>
      <c r="AJ34" s="252">
        <v>13.086410872</v>
      </c>
      <c r="AK34" s="252">
        <v>13.442889586</v>
      </c>
      <c r="AL34" s="252">
        <v>13.405264276</v>
      </c>
      <c r="AM34" s="252">
        <v>13.410172576000001</v>
      </c>
      <c r="AN34" s="252">
        <v>13.584453791</v>
      </c>
      <c r="AO34" s="252">
        <v>13.631390133</v>
      </c>
      <c r="AP34" s="252">
        <v>13.774658072999999</v>
      </c>
      <c r="AQ34" s="252">
        <v>13.786448248999999</v>
      </c>
      <c r="AR34" s="252">
        <v>13.791777185999999</v>
      </c>
      <c r="AS34" s="252">
        <v>13.487632051</v>
      </c>
      <c r="AT34" s="252">
        <v>13.380450593000001</v>
      </c>
      <c r="AU34" s="252">
        <v>13.282717044</v>
      </c>
      <c r="AV34" s="252">
        <v>13.718936727000001</v>
      </c>
      <c r="AW34" s="252">
        <v>13.664427700999999</v>
      </c>
      <c r="AX34" s="252">
        <v>13.807101013</v>
      </c>
      <c r="AY34" s="252">
        <v>13.877741971000001</v>
      </c>
      <c r="AZ34" s="252">
        <v>13.981907401999999</v>
      </c>
      <c r="BA34" s="252">
        <v>14.095275009</v>
      </c>
      <c r="BB34" s="409">
        <v>14.104765548</v>
      </c>
      <c r="BC34" s="409">
        <v>14.190008133999999</v>
      </c>
      <c r="BD34" s="409">
        <v>14.048707446</v>
      </c>
      <c r="BE34" s="409">
        <v>13.783002863</v>
      </c>
      <c r="BF34" s="409">
        <v>13.654301214</v>
      </c>
      <c r="BG34" s="409">
        <v>13.690913267000001</v>
      </c>
      <c r="BH34" s="409">
        <v>13.83215393</v>
      </c>
      <c r="BI34" s="409">
        <v>14.083846490000001</v>
      </c>
      <c r="BJ34" s="409">
        <v>14.182955434</v>
      </c>
      <c r="BK34" s="409">
        <v>14.012941966</v>
      </c>
      <c r="BL34" s="409">
        <v>14.513418455</v>
      </c>
      <c r="BM34" s="409">
        <v>14.476053621</v>
      </c>
      <c r="BN34" s="409">
        <v>14.484774949</v>
      </c>
      <c r="BO34" s="409">
        <v>14.572681939000001</v>
      </c>
      <c r="BP34" s="409">
        <v>14.426510025000001</v>
      </c>
      <c r="BQ34" s="409">
        <v>14.149724125000001</v>
      </c>
      <c r="BR34" s="409">
        <v>14.014699467</v>
      </c>
      <c r="BS34" s="409">
        <v>14.054098007</v>
      </c>
      <c r="BT34" s="409">
        <v>14.200283234</v>
      </c>
      <c r="BU34" s="409">
        <v>14.461770345</v>
      </c>
      <c r="BV34" s="409">
        <v>14.564129920999999</v>
      </c>
    </row>
    <row r="35" spans="1:74" ht="11.1" customHeight="1" x14ac:dyDescent="0.2">
      <c r="A35" s="162" t="s">
        <v>303</v>
      </c>
      <c r="B35" s="173" t="s">
        <v>289</v>
      </c>
      <c r="C35" s="252">
        <v>18.511236057000001</v>
      </c>
      <c r="D35" s="252">
        <v>18.622466378999999</v>
      </c>
      <c r="E35" s="252">
        <v>18.727162767999999</v>
      </c>
      <c r="F35" s="252">
        <v>18.925990380999998</v>
      </c>
      <c r="G35" s="252">
        <v>19.405446034000001</v>
      </c>
      <c r="H35" s="252">
        <v>20.012593048999999</v>
      </c>
      <c r="I35" s="252">
        <v>19.552757061000001</v>
      </c>
      <c r="J35" s="252">
        <v>19.567894407000001</v>
      </c>
      <c r="K35" s="252">
        <v>20.219969472999999</v>
      </c>
      <c r="L35" s="252">
        <v>19.761649677000001</v>
      </c>
      <c r="M35" s="252">
        <v>19.464810800999999</v>
      </c>
      <c r="N35" s="252">
        <v>19.454412051999999</v>
      </c>
      <c r="O35" s="252">
        <v>18.186685053000001</v>
      </c>
      <c r="P35" s="252">
        <v>18.356856755999999</v>
      </c>
      <c r="Q35" s="252">
        <v>18.612138149</v>
      </c>
      <c r="R35" s="252">
        <v>18.490268004000001</v>
      </c>
      <c r="S35" s="252">
        <v>19.072102478000001</v>
      </c>
      <c r="T35" s="252">
        <v>19.508176348999999</v>
      </c>
      <c r="U35" s="252">
        <v>19.155575972000001</v>
      </c>
      <c r="V35" s="252">
        <v>19.641862230000001</v>
      </c>
      <c r="W35" s="252">
        <v>18.883359608999999</v>
      </c>
      <c r="X35" s="252">
        <v>18.697005788999999</v>
      </c>
      <c r="Y35" s="252">
        <v>18.622623097000002</v>
      </c>
      <c r="Z35" s="252">
        <v>18.653162018</v>
      </c>
      <c r="AA35" s="252">
        <v>18.321135206000001</v>
      </c>
      <c r="AB35" s="252">
        <v>18.731441639</v>
      </c>
      <c r="AC35" s="252">
        <v>18.860174369999999</v>
      </c>
      <c r="AD35" s="252">
        <v>18.756730658999999</v>
      </c>
      <c r="AE35" s="252">
        <v>19.266946744999998</v>
      </c>
      <c r="AF35" s="252">
        <v>19.867902311999998</v>
      </c>
      <c r="AG35" s="252">
        <v>19.572829917</v>
      </c>
      <c r="AH35" s="252">
        <v>19.740619549000002</v>
      </c>
      <c r="AI35" s="252">
        <v>19.615442851000001</v>
      </c>
      <c r="AJ35" s="252">
        <v>19.275680644000001</v>
      </c>
      <c r="AK35" s="252">
        <v>18.968990368</v>
      </c>
      <c r="AL35" s="252">
        <v>19.033756321999999</v>
      </c>
      <c r="AM35" s="252">
        <v>18.662275031</v>
      </c>
      <c r="AN35" s="252">
        <v>18.52174626</v>
      </c>
      <c r="AO35" s="252">
        <v>19.010624322000002</v>
      </c>
      <c r="AP35" s="252">
        <v>18.896302179999999</v>
      </c>
      <c r="AQ35" s="252">
        <v>18.994011212</v>
      </c>
      <c r="AR35" s="252">
        <v>20.094517418999999</v>
      </c>
      <c r="AS35" s="252">
        <v>19.678216039999999</v>
      </c>
      <c r="AT35" s="252">
        <v>19.787828474000001</v>
      </c>
      <c r="AU35" s="252">
        <v>19.615366527999999</v>
      </c>
      <c r="AV35" s="252">
        <v>19.630651779000001</v>
      </c>
      <c r="AW35" s="252">
        <v>19.458381617000001</v>
      </c>
      <c r="AX35" s="252">
        <v>19.416546960000002</v>
      </c>
      <c r="AY35" s="252">
        <v>19.015673420999999</v>
      </c>
      <c r="AZ35" s="252">
        <v>19.345919616</v>
      </c>
      <c r="BA35" s="252">
        <v>19.299951278000002</v>
      </c>
      <c r="BB35" s="409">
        <v>19.203876714</v>
      </c>
      <c r="BC35" s="409">
        <v>19.34528413</v>
      </c>
      <c r="BD35" s="409">
        <v>19.948928503000001</v>
      </c>
      <c r="BE35" s="409">
        <v>19.831908788</v>
      </c>
      <c r="BF35" s="409">
        <v>19.828817672</v>
      </c>
      <c r="BG35" s="409">
        <v>19.847660358999999</v>
      </c>
      <c r="BH35" s="409">
        <v>19.722683598</v>
      </c>
      <c r="BI35" s="409">
        <v>19.367864094000002</v>
      </c>
      <c r="BJ35" s="409">
        <v>19.435948922000001</v>
      </c>
      <c r="BK35" s="409">
        <v>19.025017897000001</v>
      </c>
      <c r="BL35" s="409">
        <v>19.356119498000002</v>
      </c>
      <c r="BM35" s="409">
        <v>19.324603514</v>
      </c>
      <c r="BN35" s="409">
        <v>19.545076282</v>
      </c>
      <c r="BO35" s="409">
        <v>19.694736517999999</v>
      </c>
      <c r="BP35" s="409">
        <v>20.309385568</v>
      </c>
      <c r="BQ35" s="409">
        <v>20.193268334999999</v>
      </c>
      <c r="BR35" s="409">
        <v>20.198926989</v>
      </c>
      <c r="BS35" s="409">
        <v>20.222310387</v>
      </c>
      <c r="BT35" s="409">
        <v>20.109013910000002</v>
      </c>
      <c r="BU35" s="409">
        <v>19.754446356999999</v>
      </c>
      <c r="BV35" s="409">
        <v>19.827151508</v>
      </c>
    </row>
    <row r="36" spans="1:74" ht="11.1" customHeight="1" x14ac:dyDescent="0.2">
      <c r="A36" s="162" t="s">
        <v>305</v>
      </c>
      <c r="B36" s="173" t="s">
        <v>235</v>
      </c>
      <c r="C36" s="252">
        <v>93.383319338000007</v>
      </c>
      <c r="D36" s="252">
        <v>96.625538340000006</v>
      </c>
      <c r="E36" s="252">
        <v>93.775987189000006</v>
      </c>
      <c r="F36" s="252">
        <v>95.583805781999999</v>
      </c>
      <c r="G36" s="252">
        <v>92.923063287000005</v>
      </c>
      <c r="H36" s="252">
        <v>97.656589732</v>
      </c>
      <c r="I36" s="252">
        <v>97.691742868999995</v>
      </c>
      <c r="J36" s="252">
        <v>96.073296857000003</v>
      </c>
      <c r="K36" s="252">
        <v>97.379376476000004</v>
      </c>
      <c r="L36" s="252">
        <v>95.557084919000005</v>
      </c>
      <c r="M36" s="252">
        <v>95.017708581999997</v>
      </c>
      <c r="N36" s="252">
        <v>98.805822906000003</v>
      </c>
      <c r="O36" s="252">
        <v>93.118040184999998</v>
      </c>
      <c r="P36" s="252">
        <v>98.164325265000002</v>
      </c>
      <c r="Q36" s="252">
        <v>97.147170079000006</v>
      </c>
      <c r="R36" s="252">
        <v>96.719870197999995</v>
      </c>
      <c r="S36" s="252">
        <v>96.117028848000004</v>
      </c>
      <c r="T36" s="252">
        <v>96.822549373000001</v>
      </c>
      <c r="U36" s="252">
        <v>96.095441406000006</v>
      </c>
      <c r="V36" s="252">
        <v>99.287712757999998</v>
      </c>
      <c r="W36" s="252">
        <v>97.119048590999995</v>
      </c>
      <c r="X36" s="252">
        <v>95.715585657999995</v>
      </c>
      <c r="Y36" s="252">
        <v>97.793376549000001</v>
      </c>
      <c r="Z36" s="252">
        <v>99.211922584999996</v>
      </c>
      <c r="AA36" s="252">
        <v>95.011075763999997</v>
      </c>
      <c r="AB36" s="252">
        <v>96.682710717999996</v>
      </c>
      <c r="AC36" s="252">
        <v>98.651676717000001</v>
      </c>
      <c r="AD36" s="252">
        <v>96.299297249999995</v>
      </c>
      <c r="AE36" s="252">
        <v>98.825531065999996</v>
      </c>
      <c r="AF36" s="252">
        <v>100.59422139</v>
      </c>
      <c r="AG36" s="252">
        <v>98.611915237999995</v>
      </c>
      <c r="AH36" s="252">
        <v>98.842926801000004</v>
      </c>
      <c r="AI36" s="252">
        <v>99.727857627999995</v>
      </c>
      <c r="AJ36" s="252">
        <v>98.148427153</v>
      </c>
      <c r="AK36" s="252">
        <v>100.85460175</v>
      </c>
      <c r="AL36" s="252">
        <v>99.193485796000004</v>
      </c>
      <c r="AM36" s="252">
        <v>98.150433777000003</v>
      </c>
      <c r="AN36" s="252">
        <v>99.69557648</v>
      </c>
      <c r="AO36" s="252">
        <v>99.863240598000004</v>
      </c>
      <c r="AP36" s="252">
        <v>98.761925938999994</v>
      </c>
      <c r="AQ36" s="252">
        <v>99.228607683000007</v>
      </c>
      <c r="AR36" s="252">
        <v>100.96691996</v>
      </c>
      <c r="AS36" s="252">
        <v>100.85826643999999</v>
      </c>
      <c r="AT36" s="252">
        <v>101.19572549</v>
      </c>
      <c r="AU36" s="252">
        <v>99.663890296000005</v>
      </c>
      <c r="AV36" s="252">
        <v>100.25370721</v>
      </c>
      <c r="AW36" s="252">
        <v>100.60404804</v>
      </c>
      <c r="AX36" s="252">
        <v>100.52290926000001</v>
      </c>
      <c r="AY36" s="252">
        <v>99.294160585</v>
      </c>
      <c r="AZ36" s="252">
        <v>101.81150552</v>
      </c>
      <c r="BA36" s="252">
        <v>100.77383878000001</v>
      </c>
      <c r="BB36" s="409">
        <v>100.41976307</v>
      </c>
      <c r="BC36" s="409">
        <v>100.31158434</v>
      </c>
      <c r="BD36" s="409">
        <v>101.7987466</v>
      </c>
      <c r="BE36" s="409">
        <v>102.02059271</v>
      </c>
      <c r="BF36" s="409">
        <v>101.77943261</v>
      </c>
      <c r="BG36" s="409">
        <v>102.16264703</v>
      </c>
      <c r="BH36" s="409">
        <v>101.06589212</v>
      </c>
      <c r="BI36" s="409">
        <v>101.91587033</v>
      </c>
      <c r="BJ36" s="409">
        <v>103.30414566</v>
      </c>
      <c r="BK36" s="409">
        <v>100.23767257999999</v>
      </c>
      <c r="BL36" s="409">
        <v>103.03902551</v>
      </c>
      <c r="BM36" s="409">
        <v>102.30865022</v>
      </c>
      <c r="BN36" s="409">
        <v>101.95263564</v>
      </c>
      <c r="BO36" s="409">
        <v>101.82161118</v>
      </c>
      <c r="BP36" s="409">
        <v>103.40122547</v>
      </c>
      <c r="BQ36" s="409">
        <v>103.60709213</v>
      </c>
      <c r="BR36" s="409">
        <v>103.29356983</v>
      </c>
      <c r="BS36" s="409">
        <v>103.75471589999999</v>
      </c>
      <c r="BT36" s="409">
        <v>102.47702758</v>
      </c>
      <c r="BU36" s="409">
        <v>103.35250447</v>
      </c>
      <c r="BV36" s="409">
        <v>104.70801283999999</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B38" s="254" t="s">
        <v>1192</v>
      </c>
      <c r="C38" s="252"/>
      <c r="D38" s="252"/>
      <c r="E38" s="252"/>
      <c r="F38" s="252"/>
      <c r="G38" s="252"/>
      <c r="H38" s="252"/>
      <c r="I38" s="252"/>
      <c r="J38" s="252"/>
      <c r="K38" s="252"/>
      <c r="L38" s="25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409"/>
      <c r="BC38" s="409"/>
      <c r="BD38" s="409"/>
      <c r="BE38" s="409"/>
      <c r="BF38" s="409"/>
      <c r="BG38" s="409"/>
      <c r="BH38" s="409"/>
      <c r="BI38" s="409"/>
      <c r="BJ38" s="409"/>
      <c r="BK38" s="409"/>
      <c r="BL38" s="409"/>
      <c r="BM38" s="409"/>
      <c r="BN38" s="409"/>
      <c r="BO38" s="409"/>
      <c r="BP38" s="409"/>
      <c r="BQ38" s="409"/>
      <c r="BR38" s="409"/>
      <c r="BS38" s="409"/>
      <c r="BT38" s="409"/>
      <c r="BU38" s="409"/>
      <c r="BV38" s="409"/>
    </row>
    <row r="39" spans="1:74" ht="11.1" customHeight="1" x14ac:dyDescent="0.2">
      <c r="A39" s="162" t="s">
        <v>322</v>
      </c>
      <c r="B39" s="173" t="s">
        <v>693</v>
      </c>
      <c r="C39" s="252">
        <v>-0.70902670968000003</v>
      </c>
      <c r="D39" s="252">
        <v>-1.5002392857E-2</v>
      </c>
      <c r="E39" s="252">
        <v>-1.0717260645</v>
      </c>
      <c r="F39" s="252">
        <v>-0.86768710000000004</v>
      </c>
      <c r="G39" s="252">
        <v>-0.68918141934999999</v>
      </c>
      <c r="H39" s="252">
        <v>-0.3379511</v>
      </c>
      <c r="I39" s="252">
        <v>7.1875451613000005E-2</v>
      </c>
      <c r="J39" s="252">
        <v>-0.70968974194000001</v>
      </c>
      <c r="K39" s="252">
        <v>-0.31131490000000001</v>
      </c>
      <c r="L39" s="252">
        <v>-0.24336141935</v>
      </c>
      <c r="M39" s="252">
        <v>-0.46560950000000001</v>
      </c>
      <c r="N39" s="252">
        <v>0.23224748386999999</v>
      </c>
      <c r="O39" s="252">
        <v>-1.0204859355</v>
      </c>
      <c r="P39" s="252">
        <v>-0.14823003447999999</v>
      </c>
      <c r="Q39" s="252">
        <v>-0.20608148387</v>
      </c>
      <c r="R39" s="252">
        <v>-0.36112813332999999</v>
      </c>
      <c r="S39" s="252">
        <v>-0.49526770968</v>
      </c>
      <c r="T39" s="252">
        <v>3.6289933332999999E-2</v>
      </c>
      <c r="U39" s="252">
        <v>-0.54992009676999998</v>
      </c>
      <c r="V39" s="252">
        <v>4.5275483870999998E-3</v>
      </c>
      <c r="W39" s="252">
        <v>0.50444199999999995</v>
      </c>
      <c r="X39" s="252">
        <v>-5.7934161290000001E-2</v>
      </c>
      <c r="Y39" s="252">
        <v>-0.10707899999999999</v>
      </c>
      <c r="Z39" s="252">
        <v>0.8597903871</v>
      </c>
      <c r="AA39" s="252">
        <v>-0.74566312902999998</v>
      </c>
      <c r="AB39" s="252">
        <v>0.12771796429000001</v>
      </c>
      <c r="AC39" s="252">
        <v>0.60237916129000002</v>
      </c>
      <c r="AD39" s="252">
        <v>6.9596566666999995E-2</v>
      </c>
      <c r="AE39" s="252">
        <v>-0.18084141935</v>
      </c>
      <c r="AF39" s="252">
        <v>0.80241249999999997</v>
      </c>
      <c r="AG39" s="252">
        <v>0.36852761290000002</v>
      </c>
      <c r="AH39" s="252">
        <v>0.36268967742000002</v>
      </c>
      <c r="AI39" s="252">
        <v>0.31453209999999998</v>
      </c>
      <c r="AJ39" s="252">
        <v>1.1799874839</v>
      </c>
      <c r="AK39" s="252">
        <v>0.59625649999999997</v>
      </c>
      <c r="AL39" s="252">
        <v>0.92717090322999995</v>
      </c>
      <c r="AM39" s="252">
        <v>0.48800693548000001</v>
      </c>
      <c r="AN39" s="252">
        <v>0.14047242857</v>
      </c>
      <c r="AO39" s="252">
        <v>0.44379429032000001</v>
      </c>
      <c r="AP39" s="252">
        <v>-7.8400666667000005E-2</v>
      </c>
      <c r="AQ39" s="252">
        <v>-0.20571703225999999</v>
      </c>
      <c r="AR39" s="252">
        <v>0.10806159999999999</v>
      </c>
      <c r="AS39" s="252">
        <v>-0.16273970968000001</v>
      </c>
      <c r="AT39" s="252">
        <v>-0.62023806451999997</v>
      </c>
      <c r="AU39" s="252">
        <v>-1.3363056666999999</v>
      </c>
      <c r="AV39" s="252">
        <v>0.50017841934999996</v>
      </c>
      <c r="AW39" s="252">
        <v>0.19206190000000001</v>
      </c>
      <c r="AX39" s="252">
        <v>-3.9062258065000001E-2</v>
      </c>
      <c r="AY39" s="252">
        <v>-0.26043364516</v>
      </c>
      <c r="AZ39" s="252">
        <v>0.76537152500000005</v>
      </c>
      <c r="BA39" s="252">
        <v>0.51300220290999998</v>
      </c>
      <c r="BB39" s="409">
        <v>-0.75625743301000004</v>
      </c>
      <c r="BC39" s="409">
        <v>-0.90170967741999997</v>
      </c>
      <c r="BD39" s="409">
        <v>-0.41276666667</v>
      </c>
      <c r="BE39" s="409">
        <v>-0.3014516129</v>
      </c>
      <c r="BF39" s="409">
        <v>-0.33312903226000001</v>
      </c>
      <c r="BG39" s="409">
        <v>-0.31809999999999999</v>
      </c>
      <c r="BH39" s="409">
        <v>8.8290322581000003E-2</v>
      </c>
      <c r="BI39" s="409">
        <v>6.0000000000000001E-3</v>
      </c>
      <c r="BJ39" s="409">
        <v>0.59516129031999998</v>
      </c>
      <c r="BK39" s="409">
        <v>2.5032258065E-2</v>
      </c>
      <c r="BL39" s="409">
        <v>0.14079310345000001</v>
      </c>
      <c r="BM39" s="409">
        <v>-0.17022580644999999</v>
      </c>
      <c r="BN39" s="409">
        <v>-0.38023333332999998</v>
      </c>
      <c r="BO39" s="409">
        <v>-0.62454838710000005</v>
      </c>
      <c r="BP39" s="409">
        <v>-0.11983333333</v>
      </c>
      <c r="BQ39" s="409">
        <v>-5.5096774193999998E-2</v>
      </c>
      <c r="BR39" s="409">
        <v>-0.20535483870999999</v>
      </c>
      <c r="BS39" s="409">
        <v>-0.13686666667</v>
      </c>
      <c r="BT39" s="409">
        <v>0.20399999999999999</v>
      </c>
      <c r="BU39" s="409">
        <v>1.8333333332999999E-3</v>
      </c>
      <c r="BV39" s="409">
        <v>0.68851612903000003</v>
      </c>
    </row>
    <row r="40" spans="1:74" ht="11.1" customHeight="1" x14ac:dyDescent="0.2">
      <c r="A40" s="162" t="s">
        <v>323</v>
      </c>
      <c r="B40" s="173" t="s">
        <v>694</v>
      </c>
      <c r="C40" s="252">
        <v>-0.32077419354999998</v>
      </c>
      <c r="D40" s="252">
        <v>0.11075</v>
      </c>
      <c r="E40" s="252">
        <v>-0.78948387096999995</v>
      </c>
      <c r="F40" s="252">
        <v>-0.13833333333</v>
      </c>
      <c r="G40" s="252">
        <v>-1.2810645161000001</v>
      </c>
      <c r="H40" s="252">
        <v>0.38853333333000001</v>
      </c>
      <c r="I40" s="252">
        <v>-0.25367741934999999</v>
      </c>
      <c r="J40" s="252">
        <v>-1.1930322580999999</v>
      </c>
      <c r="K40" s="252">
        <v>0.1731</v>
      </c>
      <c r="L40" s="252">
        <v>0.16045161290000001</v>
      </c>
      <c r="M40" s="252">
        <v>-0.15049999999999999</v>
      </c>
      <c r="N40" s="252">
        <v>-0.92783870968000004</v>
      </c>
      <c r="O40" s="252">
        <v>-0.98338709677000002</v>
      </c>
      <c r="P40" s="252">
        <v>-9.3793103448999993E-3</v>
      </c>
      <c r="Q40" s="252">
        <v>0.43329032258</v>
      </c>
      <c r="R40" s="252">
        <v>9.5133333333000003E-2</v>
      </c>
      <c r="S40" s="252">
        <v>-0.32567741935</v>
      </c>
      <c r="T40" s="252">
        <v>-0.16266666666999999</v>
      </c>
      <c r="U40" s="252">
        <v>-1.2017741934999999</v>
      </c>
      <c r="V40" s="252">
        <v>0.49087096774</v>
      </c>
      <c r="W40" s="252">
        <v>0.40066666667</v>
      </c>
      <c r="X40" s="252">
        <v>0.45303225806000003</v>
      </c>
      <c r="Y40" s="252">
        <v>0.47883333333</v>
      </c>
      <c r="Z40" s="252">
        <v>0.73670967742000004</v>
      </c>
      <c r="AA40" s="252">
        <v>-1.6720967741999999</v>
      </c>
      <c r="AB40" s="252">
        <v>0.14507142856999999</v>
      </c>
      <c r="AC40" s="252">
        <v>0.4495483871</v>
      </c>
      <c r="AD40" s="252">
        <v>-0.60696666666999999</v>
      </c>
      <c r="AE40" s="252">
        <v>0.28674193547999999</v>
      </c>
      <c r="AF40" s="252">
        <v>0.54253333332999998</v>
      </c>
      <c r="AG40" s="252">
        <v>-0.46790322580999999</v>
      </c>
      <c r="AH40" s="252">
        <v>0.33906451612999999</v>
      </c>
      <c r="AI40" s="252">
        <v>1.1634</v>
      </c>
      <c r="AJ40" s="252">
        <v>0.54274193548000005</v>
      </c>
      <c r="AK40" s="252">
        <v>0.27283333332999998</v>
      </c>
      <c r="AL40" s="252">
        <v>0.60474193547999999</v>
      </c>
      <c r="AM40" s="252">
        <v>-1.2831612903</v>
      </c>
      <c r="AN40" s="252">
        <v>0.52753571429000001</v>
      </c>
      <c r="AO40" s="252">
        <v>0.74341935483999999</v>
      </c>
      <c r="AP40" s="252">
        <v>-9.6666666666999999E-3</v>
      </c>
      <c r="AQ40" s="252">
        <v>9.3580645160999995E-2</v>
      </c>
      <c r="AR40" s="252">
        <v>0.2596</v>
      </c>
      <c r="AS40" s="252">
        <v>-0.47812903225999998</v>
      </c>
      <c r="AT40" s="252">
        <v>-0.17329032257999999</v>
      </c>
      <c r="AU40" s="252">
        <v>1.2937666667000001</v>
      </c>
      <c r="AV40" s="252">
        <v>4.2322580645000003E-2</v>
      </c>
      <c r="AW40" s="252">
        <v>7.9899999999999999E-2</v>
      </c>
      <c r="AX40" s="252">
        <v>-0.40029032258000002</v>
      </c>
      <c r="AY40" s="252">
        <v>-0.16001466421999999</v>
      </c>
      <c r="AZ40" s="252">
        <v>0.25127392488</v>
      </c>
      <c r="BA40" s="252">
        <v>6.6659860535000004E-2</v>
      </c>
      <c r="BB40" s="409">
        <v>5.9114411679999999E-2</v>
      </c>
      <c r="BC40" s="409">
        <v>-3.6497260730000002E-2</v>
      </c>
      <c r="BD40" s="409">
        <v>0.10955819495000001</v>
      </c>
      <c r="BE40" s="409">
        <v>2.5561912926999998E-3</v>
      </c>
      <c r="BF40" s="409">
        <v>4.9046509917999997E-2</v>
      </c>
      <c r="BG40" s="409">
        <v>8.7706325651999997E-2</v>
      </c>
      <c r="BH40" s="409">
        <v>-0.48686956471999998</v>
      </c>
      <c r="BI40" s="409">
        <v>-0.22833879306999999</v>
      </c>
      <c r="BJ40" s="409">
        <v>0.21408459705999999</v>
      </c>
      <c r="BK40" s="409">
        <v>-0.55516319038999995</v>
      </c>
      <c r="BL40" s="409">
        <v>0.29729714340000002</v>
      </c>
      <c r="BM40" s="409">
        <v>6.4467044404000001E-2</v>
      </c>
      <c r="BN40" s="409">
        <v>-0.20927014827000001</v>
      </c>
      <c r="BO40" s="409">
        <v>-0.27793954616</v>
      </c>
      <c r="BP40" s="409">
        <v>-4.5625763947999998E-2</v>
      </c>
      <c r="BQ40" s="409">
        <v>-2.2502389051999999E-2</v>
      </c>
      <c r="BR40" s="409">
        <v>-2.1601195798E-2</v>
      </c>
      <c r="BS40" s="409">
        <v>5.7999859376000003E-2</v>
      </c>
      <c r="BT40" s="409">
        <v>-0.49802252216999998</v>
      </c>
      <c r="BU40" s="409">
        <v>-0.20086991485</v>
      </c>
      <c r="BV40" s="409">
        <v>0.13344013343</v>
      </c>
    </row>
    <row r="41" spans="1:74" ht="11.1" customHeight="1" x14ac:dyDescent="0.2">
      <c r="A41" s="162" t="s">
        <v>324</v>
      </c>
      <c r="B41" s="173" t="s">
        <v>695</v>
      </c>
      <c r="C41" s="252">
        <v>-1.0825160824</v>
      </c>
      <c r="D41" s="252">
        <v>1.145367993</v>
      </c>
      <c r="E41" s="252">
        <v>-0.79677316058000003</v>
      </c>
      <c r="F41" s="252">
        <v>7.6732841770999996E-2</v>
      </c>
      <c r="G41" s="252">
        <v>-1.8636213652</v>
      </c>
      <c r="H41" s="252">
        <v>0.31075390667000002</v>
      </c>
      <c r="I41" s="252">
        <v>-9.9546380727000006E-2</v>
      </c>
      <c r="J41" s="252">
        <v>0.18470032454999999</v>
      </c>
      <c r="K41" s="252">
        <v>-2.8910111921000001E-2</v>
      </c>
      <c r="L41" s="252">
        <v>-2.1182482140999999</v>
      </c>
      <c r="M41" s="252">
        <v>-2.4130508289999999</v>
      </c>
      <c r="N41" s="252">
        <v>1.4942355466999999</v>
      </c>
      <c r="O41" s="252">
        <v>-2.7207494219999999</v>
      </c>
      <c r="P41" s="252">
        <v>1.3380450077999999</v>
      </c>
      <c r="Q41" s="252">
        <v>-0.21748767920000001</v>
      </c>
      <c r="R41" s="252">
        <v>0.15510050276000001</v>
      </c>
      <c r="S41" s="252">
        <v>0.58533640749000004</v>
      </c>
      <c r="T41" s="252">
        <v>9.4261739415999996E-2</v>
      </c>
      <c r="U41" s="252">
        <v>-5.5666133341999997E-2</v>
      </c>
      <c r="V41" s="252">
        <v>1.8999528065</v>
      </c>
      <c r="W41" s="252">
        <v>-0.80500025498000005</v>
      </c>
      <c r="X41" s="252">
        <v>-2.8988970945000001</v>
      </c>
      <c r="Y41" s="252">
        <v>-2.0025222125000002</v>
      </c>
      <c r="Z41" s="252">
        <v>-0.68935220514999995</v>
      </c>
      <c r="AA41" s="252">
        <v>8.9890874777999993E-2</v>
      </c>
      <c r="AB41" s="252">
        <v>-1.0840798221000001</v>
      </c>
      <c r="AC41" s="252">
        <v>0.75479210006999997</v>
      </c>
      <c r="AD41" s="252">
        <v>0.17340900682999999</v>
      </c>
      <c r="AE41" s="252">
        <v>1.1145443849000001</v>
      </c>
      <c r="AF41" s="252">
        <v>0.91578529146999998</v>
      </c>
      <c r="AG41" s="252">
        <v>-0.35095392940999998</v>
      </c>
      <c r="AH41" s="252">
        <v>-0.16573790705999999</v>
      </c>
      <c r="AI41" s="252">
        <v>-0.15161096033999999</v>
      </c>
      <c r="AJ41" s="252">
        <v>-2.5664036414</v>
      </c>
      <c r="AK41" s="252">
        <v>0.41159398551999998</v>
      </c>
      <c r="AL41" s="252">
        <v>-1.1930732771999999</v>
      </c>
      <c r="AM41" s="252">
        <v>-0.10482999718</v>
      </c>
      <c r="AN41" s="252">
        <v>-0.28440442065999999</v>
      </c>
      <c r="AO41" s="252">
        <v>-0.72052392636999996</v>
      </c>
      <c r="AP41" s="252">
        <v>-0.68046139738</v>
      </c>
      <c r="AQ41" s="252">
        <v>-0.19563926845999999</v>
      </c>
      <c r="AR41" s="252">
        <v>0.29255559084999999</v>
      </c>
      <c r="AS41" s="252">
        <v>0.31368575629000001</v>
      </c>
      <c r="AT41" s="252">
        <v>0.44694504478000002</v>
      </c>
      <c r="AU41" s="252">
        <v>-1.8117643702999999</v>
      </c>
      <c r="AV41" s="252">
        <v>-2.87443195</v>
      </c>
      <c r="AW41" s="252">
        <v>-1.8690021963000001</v>
      </c>
      <c r="AX41" s="252">
        <v>-0.73376821939000003</v>
      </c>
      <c r="AY41" s="252">
        <v>-0.31653985234999998</v>
      </c>
      <c r="AZ41" s="252">
        <v>0.48078520742999997</v>
      </c>
      <c r="BA41" s="252">
        <v>0.13129412079</v>
      </c>
      <c r="BB41" s="409">
        <v>0.11935474799</v>
      </c>
      <c r="BC41" s="409">
        <v>-7.5037961988000002E-2</v>
      </c>
      <c r="BD41" s="409">
        <v>0.22213044502000001</v>
      </c>
      <c r="BE41" s="409">
        <v>5.0913428918999996E-3</v>
      </c>
      <c r="BF41" s="409">
        <v>9.6722283091999997E-2</v>
      </c>
      <c r="BG41" s="409">
        <v>0.17388077997000001</v>
      </c>
      <c r="BH41" s="409">
        <v>-0.95425204401999997</v>
      </c>
      <c r="BI41" s="409">
        <v>-0.45278495003000002</v>
      </c>
      <c r="BJ41" s="409">
        <v>0.42253232058000001</v>
      </c>
      <c r="BK41" s="409">
        <v>-1.1168493678</v>
      </c>
      <c r="BL41" s="409">
        <v>0.58268107198999997</v>
      </c>
      <c r="BM41" s="409">
        <v>0.12965023913000001</v>
      </c>
      <c r="BN41" s="409">
        <v>-0.43367657424</v>
      </c>
      <c r="BO41" s="409">
        <v>-0.58622305269999997</v>
      </c>
      <c r="BP41" s="409">
        <v>-9.4864483255999998E-2</v>
      </c>
      <c r="BQ41" s="409">
        <v>-4.5956740542000003E-2</v>
      </c>
      <c r="BR41" s="409">
        <v>-4.3679762713000003E-2</v>
      </c>
      <c r="BS41" s="409">
        <v>0.11791920929999999</v>
      </c>
      <c r="BT41" s="409">
        <v>-1.0011961115000001</v>
      </c>
      <c r="BU41" s="409">
        <v>-0.40884982614999998</v>
      </c>
      <c r="BV41" s="409">
        <v>0.27054177761999998</v>
      </c>
    </row>
    <row r="42" spans="1:74" ht="11.1" customHeight="1" x14ac:dyDescent="0.2">
      <c r="A42" s="162" t="s">
        <v>325</v>
      </c>
      <c r="B42" s="173" t="s">
        <v>696</v>
      </c>
      <c r="C42" s="252">
        <v>-2.1123169856000001</v>
      </c>
      <c r="D42" s="252">
        <v>1.2411156001999999</v>
      </c>
      <c r="E42" s="252">
        <v>-2.6579830961000002</v>
      </c>
      <c r="F42" s="252">
        <v>-0.92928759155999996</v>
      </c>
      <c r="G42" s="252">
        <v>-3.8338673007000001</v>
      </c>
      <c r="H42" s="252">
        <v>0.36133613999999997</v>
      </c>
      <c r="I42" s="252">
        <v>-0.28134834847000001</v>
      </c>
      <c r="J42" s="252">
        <v>-1.7180216753999999</v>
      </c>
      <c r="K42" s="252">
        <v>-0.16712501192000001</v>
      </c>
      <c r="L42" s="252">
        <v>-2.2011580204999999</v>
      </c>
      <c r="M42" s="252">
        <v>-3.0291603290000002</v>
      </c>
      <c r="N42" s="252">
        <v>0.79864432091000004</v>
      </c>
      <c r="O42" s="252">
        <v>-4.7246224542000004</v>
      </c>
      <c r="P42" s="252">
        <v>1.1804356628999999</v>
      </c>
      <c r="Q42" s="252">
        <v>9.7211595053999997E-3</v>
      </c>
      <c r="R42" s="252">
        <v>-0.11089429723999999</v>
      </c>
      <c r="S42" s="252">
        <v>-0.23560872155000001</v>
      </c>
      <c r="T42" s="252">
        <v>-3.2114993917999997E-2</v>
      </c>
      <c r="U42" s="252">
        <v>-1.8073604237000001</v>
      </c>
      <c r="V42" s="252">
        <v>2.3953513225999998</v>
      </c>
      <c r="W42" s="252">
        <v>0.10010841168</v>
      </c>
      <c r="X42" s="252">
        <v>-2.5037989977000001</v>
      </c>
      <c r="Y42" s="252">
        <v>-1.6307678792</v>
      </c>
      <c r="Z42" s="252">
        <v>0.90714785936999998</v>
      </c>
      <c r="AA42" s="252">
        <v>-2.3278690283999999</v>
      </c>
      <c r="AB42" s="252">
        <v>-0.81129042923000005</v>
      </c>
      <c r="AC42" s="252">
        <v>1.8067196485000001</v>
      </c>
      <c r="AD42" s="252">
        <v>-0.36396109317000003</v>
      </c>
      <c r="AE42" s="252">
        <v>1.220444901</v>
      </c>
      <c r="AF42" s="252">
        <v>2.2607311247999999</v>
      </c>
      <c r="AG42" s="252">
        <v>-0.45032954232</v>
      </c>
      <c r="AH42" s="252">
        <v>0.53601628648999999</v>
      </c>
      <c r="AI42" s="252">
        <v>1.3263211397000001</v>
      </c>
      <c r="AJ42" s="252">
        <v>-0.84367422206999998</v>
      </c>
      <c r="AK42" s="252">
        <v>1.2806838189</v>
      </c>
      <c r="AL42" s="252">
        <v>0.33883956155</v>
      </c>
      <c r="AM42" s="252">
        <v>-0.89998435202000004</v>
      </c>
      <c r="AN42" s="252">
        <v>0.3836037222</v>
      </c>
      <c r="AO42" s="252">
        <v>0.46668971878999999</v>
      </c>
      <c r="AP42" s="252">
        <v>-0.76852873071000005</v>
      </c>
      <c r="AQ42" s="252">
        <v>-0.30777565556000003</v>
      </c>
      <c r="AR42" s="252">
        <v>0.66021719084999997</v>
      </c>
      <c r="AS42" s="252">
        <v>-0.32718298564999998</v>
      </c>
      <c r="AT42" s="252">
        <v>-0.34658334230999999</v>
      </c>
      <c r="AU42" s="252">
        <v>-1.8543033703</v>
      </c>
      <c r="AV42" s="252">
        <v>-2.3319309499999998</v>
      </c>
      <c r="AW42" s="252">
        <v>-1.5970402963000001</v>
      </c>
      <c r="AX42" s="252">
        <v>-1.1731208</v>
      </c>
      <c r="AY42" s="252">
        <v>-0.73698816174000004</v>
      </c>
      <c r="AZ42" s="252">
        <v>1.4974306573</v>
      </c>
      <c r="BA42" s="252">
        <v>0.71095618423999996</v>
      </c>
      <c r="BB42" s="409">
        <v>-0.57778827334000005</v>
      </c>
      <c r="BC42" s="409">
        <v>-1.0132449000999999</v>
      </c>
      <c r="BD42" s="409">
        <v>-8.1078026694999999E-2</v>
      </c>
      <c r="BE42" s="409">
        <v>-0.29380407871999997</v>
      </c>
      <c r="BF42" s="409">
        <v>-0.18736023925</v>
      </c>
      <c r="BG42" s="409">
        <v>-5.6512894374999997E-2</v>
      </c>
      <c r="BH42" s="409">
        <v>-1.3528312862</v>
      </c>
      <c r="BI42" s="409">
        <v>-0.67512374311000001</v>
      </c>
      <c r="BJ42" s="409">
        <v>1.2317782079999999</v>
      </c>
      <c r="BK42" s="409">
        <v>-1.6469803001000001</v>
      </c>
      <c r="BL42" s="409">
        <v>1.0207713188</v>
      </c>
      <c r="BM42" s="409">
        <v>2.3891477081999998E-2</v>
      </c>
      <c r="BN42" s="409">
        <v>-1.0231800557999999</v>
      </c>
      <c r="BO42" s="409">
        <v>-1.4887109860000001</v>
      </c>
      <c r="BP42" s="409">
        <v>-0.26032358053999999</v>
      </c>
      <c r="BQ42" s="409">
        <v>-0.12355590379</v>
      </c>
      <c r="BR42" s="409">
        <v>-0.27063579721999997</v>
      </c>
      <c r="BS42" s="409">
        <v>3.9052402010000001E-2</v>
      </c>
      <c r="BT42" s="409">
        <v>-1.2952186336</v>
      </c>
      <c r="BU42" s="409">
        <v>-0.60788640767000002</v>
      </c>
      <c r="BV42" s="409">
        <v>1.0924980401</v>
      </c>
    </row>
    <row r="43" spans="1:74" ht="11.1" customHeight="1" x14ac:dyDescent="0.2">
      <c r="B43" s="173"/>
      <c r="C43" s="252"/>
      <c r="D43" s="252"/>
      <c r="E43" s="252"/>
      <c r="F43" s="252"/>
      <c r="G43" s="252"/>
      <c r="H43" s="252"/>
      <c r="I43" s="252"/>
      <c r="J43" s="252"/>
      <c r="K43" s="252"/>
      <c r="L43" s="25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409"/>
      <c r="BC43" s="409"/>
      <c r="BD43" s="409"/>
      <c r="BE43" s="409"/>
      <c r="BF43" s="409"/>
      <c r="BG43" s="409"/>
      <c r="BH43" s="409"/>
      <c r="BI43" s="409"/>
      <c r="BJ43" s="409"/>
      <c r="BK43" s="409"/>
      <c r="BL43" s="409"/>
      <c r="BM43" s="409"/>
      <c r="BN43" s="409"/>
      <c r="BO43" s="409"/>
      <c r="BP43" s="409"/>
      <c r="BQ43" s="409"/>
      <c r="BR43" s="409"/>
      <c r="BS43" s="409"/>
      <c r="BT43" s="409"/>
      <c r="BU43" s="409"/>
      <c r="BV43" s="409"/>
    </row>
    <row r="44" spans="1:74" ht="11.1" customHeight="1" x14ac:dyDescent="0.2">
      <c r="B44" s="65" t="s">
        <v>1344</v>
      </c>
      <c r="C44" s="252"/>
      <c r="D44" s="252"/>
      <c r="E44" s="252"/>
      <c r="F44" s="252"/>
      <c r="G44" s="252"/>
      <c r="H44" s="252"/>
      <c r="I44" s="252"/>
      <c r="J44" s="252"/>
      <c r="K44" s="252"/>
      <c r="L44" s="25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409"/>
      <c r="BC44" s="409"/>
      <c r="BD44" s="409"/>
      <c r="BE44" s="409"/>
      <c r="BF44" s="409"/>
      <c r="BG44" s="409"/>
      <c r="BH44" s="409"/>
      <c r="BI44" s="409"/>
      <c r="BJ44" s="409"/>
      <c r="BK44" s="409"/>
      <c r="BL44" s="409"/>
      <c r="BM44" s="409"/>
      <c r="BN44" s="409"/>
      <c r="BO44" s="409"/>
      <c r="BP44" s="409"/>
      <c r="BQ44" s="409"/>
      <c r="BR44" s="409"/>
      <c r="BS44" s="409"/>
      <c r="BT44" s="409"/>
      <c r="BU44" s="409"/>
      <c r="BV44" s="409"/>
    </row>
    <row r="45" spans="1:74" ht="11.1" customHeight="1" x14ac:dyDescent="0.2">
      <c r="A45" s="162" t="s">
        <v>692</v>
      </c>
      <c r="B45" s="173" t="s">
        <v>318</v>
      </c>
      <c r="C45" s="257">
        <v>1156.464446</v>
      </c>
      <c r="D45" s="257">
        <v>1156.8875129999999</v>
      </c>
      <c r="E45" s="257">
        <v>1190.1140210000001</v>
      </c>
      <c r="F45" s="257">
        <v>1216.1476339999999</v>
      </c>
      <c r="G45" s="257">
        <v>1236.1142580000001</v>
      </c>
      <c r="H45" s="257">
        <v>1244.7067910000001</v>
      </c>
      <c r="I45" s="257">
        <v>1241.2356520000001</v>
      </c>
      <c r="J45" s="257">
        <v>1263.2400339999999</v>
      </c>
      <c r="K45" s="257">
        <v>1272.5814809999999</v>
      </c>
      <c r="L45" s="257">
        <v>1280.1276849999999</v>
      </c>
      <c r="M45" s="257">
        <v>1294.09897</v>
      </c>
      <c r="N45" s="257">
        <v>1286.9032979999999</v>
      </c>
      <c r="O45" s="257">
        <v>1318.5413619999999</v>
      </c>
      <c r="P45" s="257">
        <v>1322.8420329999999</v>
      </c>
      <c r="Q45" s="257">
        <v>1329.232559</v>
      </c>
      <c r="R45" s="257">
        <v>1340.0714029999999</v>
      </c>
      <c r="S45" s="257">
        <v>1355.427702</v>
      </c>
      <c r="T45" s="257">
        <v>1354.3430040000001</v>
      </c>
      <c r="U45" s="257">
        <v>1371.3945269999999</v>
      </c>
      <c r="V45" s="257">
        <v>1371.257173</v>
      </c>
      <c r="W45" s="257">
        <v>1356.1269130000001</v>
      </c>
      <c r="X45" s="257">
        <v>1357.925872</v>
      </c>
      <c r="Y45" s="257">
        <v>1361.1412419999999</v>
      </c>
      <c r="Z45" s="257">
        <v>1334.48974</v>
      </c>
      <c r="AA45" s="257">
        <v>1357.609297</v>
      </c>
      <c r="AB45" s="257">
        <v>1354.286194</v>
      </c>
      <c r="AC45" s="257">
        <v>1338.9274399999999</v>
      </c>
      <c r="AD45" s="257">
        <v>1339.562543</v>
      </c>
      <c r="AE45" s="257">
        <v>1349.477627</v>
      </c>
      <c r="AF45" s="257">
        <v>1330.7092520000001</v>
      </c>
      <c r="AG45" s="257">
        <v>1319.5758960000001</v>
      </c>
      <c r="AH45" s="257">
        <v>1308.416516</v>
      </c>
      <c r="AI45" s="257">
        <v>1304.139553</v>
      </c>
      <c r="AJ45" s="257">
        <v>1272.2489410000001</v>
      </c>
      <c r="AK45" s="257">
        <v>1262.0342459999999</v>
      </c>
      <c r="AL45" s="257">
        <v>1231.7389479999999</v>
      </c>
      <c r="AM45" s="257">
        <v>1215.207733</v>
      </c>
      <c r="AN45" s="257">
        <v>1210.0505049999999</v>
      </c>
      <c r="AO45" s="257">
        <v>1196.2948819999999</v>
      </c>
      <c r="AP45" s="257">
        <v>1200.136902</v>
      </c>
      <c r="AQ45" s="257">
        <v>1210.31313</v>
      </c>
      <c r="AR45" s="257">
        <v>1207.2232819999999</v>
      </c>
      <c r="AS45" s="257">
        <v>1212.270213</v>
      </c>
      <c r="AT45" s="257">
        <v>1231.499593</v>
      </c>
      <c r="AU45" s="257">
        <v>1271.5907629999999</v>
      </c>
      <c r="AV45" s="257">
        <v>1261.254232</v>
      </c>
      <c r="AW45" s="257">
        <v>1260.7653749999999</v>
      </c>
      <c r="AX45" s="257">
        <v>1262.404305</v>
      </c>
      <c r="AY45" s="257">
        <v>1270.477748</v>
      </c>
      <c r="AZ45" s="257">
        <v>1249.0603453000001</v>
      </c>
      <c r="BA45" s="257">
        <v>1233.157277</v>
      </c>
      <c r="BB45" s="341">
        <v>1258.145</v>
      </c>
      <c r="BC45" s="341">
        <v>1288.3979999999999</v>
      </c>
      <c r="BD45" s="341">
        <v>1300.7809999999999</v>
      </c>
      <c r="BE45" s="341">
        <v>1310.126</v>
      </c>
      <c r="BF45" s="341">
        <v>1320.453</v>
      </c>
      <c r="BG45" s="341">
        <v>1329.9960000000001</v>
      </c>
      <c r="BH45" s="341">
        <v>1328.3989999999999</v>
      </c>
      <c r="BI45" s="341">
        <v>1329.3589999999999</v>
      </c>
      <c r="BJ45" s="341">
        <v>1312.049</v>
      </c>
      <c r="BK45" s="341">
        <v>1312.413</v>
      </c>
      <c r="BL45" s="341">
        <v>1309.47</v>
      </c>
      <c r="BM45" s="341">
        <v>1315.8869999999999</v>
      </c>
      <c r="BN45" s="341">
        <v>1328.434</v>
      </c>
      <c r="BO45" s="341">
        <v>1348.9349999999999</v>
      </c>
      <c r="BP45" s="341">
        <v>1353.67</v>
      </c>
      <c r="BQ45" s="341">
        <v>1356.518</v>
      </c>
      <c r="BR45" s="341">
        <v>1362.884</v>
      </c>
      <c r="BS45" s="341">
        <v>1366.99</v>
      </c>
      <c r="BT45" s="341">
        <v>1361.6659999999999</v>
      </c>
      <c r="BU45" s="341">
        <v>1362.6110000000001</v>
      </c>
      <c r="BV45" s="341">
        <v>1342.2670000000001</v>
      </c>
    </row>
    <row r="46" spans="1:74" ht="11.1" customHeight="1" x14ac:dyDescent="0.2">
      <c r="A46" s="162" t="s">
        <v>321</v>
      </c>
      <c r="B46" s="256" t="s">
        <v>320</v>
      </c>
      <c r="C46" s="255">
        <v>2722.0144460000001</v>
      </c>
      <c r="D46" s="255">
        <v>2717.9995130000002</v>
      </c>
      <c r="E46" s="255">
        <v>2772.6720209999999</v>
      </c>
      <c r="F46" s="255">
        <v>2799.6476339999999</v>
      </c>
      <c r="G46" s="255">
        <v>2861.6482580000002</v>
      </c>
      <c r="H46" s="255">
        <v>2860.0037910000001</v>
      </c>
      <c r="I46" s="255">
        <v>2867.9246520000002</v>
      </c>
      <c r="J46" s="255">
        <v>2929.2800339999999</v>
      </c>
      <c r="K46" s="255">
        <v>2934.7554810000001</v>
      </c>
      <c r="L46" s="255">
        <v>2937.2876849999998</v>
      </c>
      <c r="M46" s="255">
        <v>2954.95397</v>
      </c>
      <c r="N46" s="255">
        <v>2970.0382979999999</v>
      </c>
      <c r="O46" s="255">
        <v>3028.903362</v>
      </c>
      <c r="P46" s="255">
        <v>3032.6240330000001</v>
      </c>
      <c r="Q46" s="255">
        <v>3023.0885589999998</v>
      </c>
      <c r="R46" s="255">
        <v>3032.6624029999998</v>
      </c>
      <c r="S46" s="255">
        <v>3058.8817020000001</v>
      </c>
      <c r="T46" s="255">
        <v>3062.663004</v>
      </c>
      <c r="U46" s="255">
        <v>3114.4645270000001</v>
      </c>
      <c r="V46" s="255">
        <v>3097.8581730000001</v>
      </c>
      <c r="W46" s="255">
        <v>3071.186913</v>
      </c>
      <c r="X46" s="255">
        <v>3059.6038720000001</v>
      </c>
      <c r="Y46" s="255">
        <v>3040.5282419999999</v>
      </c>
      <c r="Z46" s="255">
        <v>2994.1967399999999</v>
      </c>
      <c r="AA46" s="255">
        <v>3066.8542969999999</v>
      </c>
      <c r="AB46" s="255">
        <v>3058.488194</v>
      </c>
      <c r="AC46" s="255">
        <v>3029.13544</v>
      </c>
      <c r="AD46" s="255">
        <v>3046.7155429999998</v>
      </c>
      <c r="AE46" s="255">
        <v>3048.9246269999999</v>
      </c>
      <c r="AF46" s="255">
        <v>3012.704252</v>
      </c>
      <c r="AG46" s="255">
        <v>3020.3678960000002</v>
      </c>
      <c r="AH46" s="255">
        <v>2999.2885160000001</v>
      </c>
      <c r="AI46" s="255">
        <v>2960.4905530000001</v>
      </c>
      <c r="AJ46" s="255">
        <v>2914.530941</v>
      </c>
      <c r="AK46" s="255">
        <v>2894.0642459999999</v>
      </c>
      <c r="AL46" s="255">
        <v>2843.5589479999999</v>
      </c>
      <c r="AM46" s="255">
        <v>2864.7667329999999</v>
      </c>
      <c r="AN46" s="255">
        <v>2845.5425049999999</v>
      </c>
      <c r="AO46" s="255">
        <v>2805.5878819999998</v>
      </c>
      <c r="AP46" s="255">
        <v>2809.6569020000002</v>
      </c>
      <c r="AQ46" s="255">
        <v>2817.3561300000001</v>
      </c>
      <c r="AR46" s="255">
        <v>2805.8562820000002</v>
      </c>
      <c r="AS46" s="255">
        <v>2825.4602129999998</v>
      </c>
      <c r="AT46" s="255">
        <v>2853.2945930000001</v>
      </c>
      <c r="AU46" s="255">
        <v>2855.931763</v>
      </c>
      <c r="AV46" s="255">
        <v>2847.4792320000001</v>
      </c>
      <c r="AW46" s="255">
        <v>2848.482375</v>
      </c>
      <c r="AX46" s="255">
        <v>2862.319305</v>
      </c>
      <c r="AY46" s="255">
        <v>2875.3532025999998</v>
      </c>
      <c r="AZ46" s="255">
        <v>2846.90013</v>
      </c>
      <c r="BA46" s="255">
        <v>2828.9306059999999</v>
      </c>
      <c r="BB46" s="342">
        <v>2852.1448967000001</v>
      </c>
      <c r="BC46" s="342">
        <v>2883.5293117000001</v>
      </c>
      <c r="BD46" s="342">
        <v>2892.6255658999999</v>
      </c>
      <c r="BE46" s="342">
        <v>2901.8913240000002</v>
      </c>
      <c r="BF46" s="342">
        <v>2910.6978822000001</v>
      </c>
      <c r="BG46" s="342">
        <v>2917.6096923999999</v>
      </c>
      <c r="BH46" s="342">
        <v>2931.1056488999998</v>
      </c>
      <c r="BI46" s="342">
        <v>2938.9158127000001</v>
      </c>
      <c r="BJ46" s="342">
        <v>2914.9691902</v>
      </c>
      <c r="BK46" s="342">
        <v>2932.5432491000001</v>
      </c>
      <c r="BL46" s="342">
        <v>2920.9786319</v>
      </c>
      <c r="BM46" s="342">
        <v>2925.3971535999999</v>
      </c>
      <c r="BN46" s="342">
        <v>2944.2222579999998</v>
      </c>
      <c r="BO46" s="342">
        <v>2973.3393839</v>
      </c>
      <c r="BP46" s="342">
        <v>2979.4431568</v>
      </c>
      <c r="BQ46" s="342">
        <v>2982.9887309000001</v>
      </c>
      <c r="BR46" s="342">
        <v>2990.0243679999999</v>
      </c>
      <c r="BS46" s="342">
        <v>2992.3903722</v>
      </c>
      <c r="BT46" s="342">
        <v>3002.5050704</v>
      </c>
      <c r="BU46" s="342">
        <v>3009.4761678</v>
      </c>
      <c r="BV46" s="342">
        <v>2984.9955236999999</v>
      </c>
    </row>
    <row r="47" spans="1:74" ht="11.1" customHeight="1" x14ac:dyDescent="0.2">
      <c r="BK47" s="411"/>
      <c r="BL47" s="411"/>
      <c r="BM47" s="411"/>
      <c r="BN47" s="411"/>
      <c r="BO47" s="411"/>
      <c r="BP47" s="411"/>
      <c r="BQ47" s="411"/>
      <c r="BR47" s="411"/>
      <c r="BS47" s="411"/>
      <c r="BT47" s="411"/>
      <c r="BU47" s="411"/>
      <c r="BV47" s="411"/>
    </row>
    <row r="48" spans="1:74" ht="12" customHeight="1" x14ac:dyDescent="0.2">
      <c r="B48" s="813" t="s">
        <v>1003</v>
      </c>
      <c r="C48" s="780"/>
      <c r="D48" s="780"/>
      <c r="E48" s="780"/>
      <c r="F48" s="780"/>
      <c r="G48" s="780"/>
      <c r="H48" s="780"/>
      <c r="I48" s="780"/>
      <c r="J48" s="780"/>
      <c r="K48" s="780"/>
      <c r="L48" s="780"/>
      <c r="M48" s="780"/>
      <c r="N48" s="780"/>
      <c r="O48" s="780"/>
      <c r="P48" s="780"/>
      <c r="Q48" s="780"/>
      <c r="BJ48" s="153"/>
    </row>
    <row r="49" spans="1:74" s="438" customFormat="1" ht="12" customHeight="1" x14ac:dyDescent="0.2">
      <c r="A49" s="437"/>
      <c r="B49" s="814" t="s">
        <v>797</v>
      </c>
      <c r="C49" s="802"/>
      <c r="D49" s="802"/>
      <c r="E49" s="802"/>
      <c r="F49" s="802"/>
      <c r="G49" s="802"/>
      <c r="H49" s="802"/>
      <c r="I49" s="802"/>
      <c r="J49" s="802"/>
      <c r="K49" s="802"/>
      <c r="L49" s="802"/>
      <c r="M49" s="802"/>
      <c r="N49" s="802"/>
      <c r="O49" s="802"/>
      <c r="P49" s="802"/>
      <c r="Q49" s="798"/>
      <c r="R49" s="153"/>
      <c r="AY49" s="536"/>
      <c r="AZ49" s="536"/>
      <c r="BA49" s="536"/>
      <c r="BB49" s="536"/>
      <c r="BC49" s="536"/>
      <c r="BD49" s="649"/>
      <c r="BE49" s="649"/>
      <c r="BF49" s="649"/>
      <c r="BG49" s="536"/>
      <c r="BH49" s="536"/>
      <c r="BI49" s="536"/>
      <c r="BJ49" s="536"/>
    </row>
    <row r="50" spans="1:74" s="438" customFormat="1" ht="12" customHeight="1" x14ac:dyDescent="0.2">
      <c r="A50" s="437"/>
      <c r="B50" s="814" t="s">
        <v>1233</v>
      </c>
      <c r="C50" s="798"/>
      <c r="D50" s="798"/>
      <c r="E50" s="798"/>
      <c r="F50" s="798"/>
      <c r="G50" s="798"/>
      <c r="H50" s="798"/>
      <c r="I50" s="798"/>
      <c r="J50" s="798"/>
      <c r="K50" s="798"/>
      <c r="L50" s="798"/>
      <c r="M50" s="798"/>
      <c r="N50" s="798"/>
      <c r="O50" s="798"/>
      <c r="P50" s="798"/>
      <c r="Q50" s="798"/>
      <c r="R50" s="153"/>
      <c r="AY50" s="536"/>
      <c r="AZ50" s="536"/>
      <c r="BA50" s="536"/>
      <c r="BB50" s="536"/>
      <c r="BC50" s="536"/>
      <c r="BD50" s="649"/>
      <c r="BE50" s="649"/>
      <c r="BF50" s="649"/>
      <c r="BG50" s="536"/>
      <c r="BH50" s="536"/>
      <c r="BI50" s="536"/>
      <c r="BJ50" s="536"/>
    </row>
    <row r="51" spans="1:74" s="438" customFormat="1" ht="12" customHeight="1" x14ac:dyDescent="0.2">
      <c r="A51" s="437"/>
      <c r="B51" s="814" t="s">
        <v>1234</v>
      </c>
      <c r="C51" s="798"/>
      <c r="D51" s="798"/>
      <c r="E51" s="798"/>
      <c r="F51" s="798"/>
      <c r="G51" s="798"/>
      <c r="H51" s="798"/>
      <c r="I51" s="798"/>
      <c r="J51" s="798"/>
      <c r="K51" s="798"/>
      <c r="L51" s="798"/>
      <c r="M51" s="798"/>
      <c r="N51" s="798"/>
      <c r="O51" s="798"/>
      <c r="P51" s="798"/>
      <c r="Q51" s="798"/>
      <c r="R51" s="153"/>
      <c r="AY51" s="536"/>
      <c r="AZ51" s="536"/>
      <c r="BA51" s="536"/>
      <c r="BB51" s="536"/>
      <c r="BC51" s="536"/>
      <c r="BD51" s="649"/>
      <c r="BE51" s="649"/>
      <c r="BF51" s="649"/>
      <c r="BG51" s="536"/>
      <c r="BH51" s="536"/>
      <c r="BI51" s="536"/>
      <c r="BJ51" s="536"/>
    </row>
    <row r="52" spans="1:74" s="438" customFormat="1" ht="12" customHeight="1" x14ac:dyDescent="0.2">
      <c r="A52" s="437"/>
      <c r="B52" s="812" t="s">
        <v>1361</v>
      </c>
      <c r="C52" s="812"/>
      <c r="D52" s="812"/>
      <c r="E52" s="812"/>
      <c r="F52" s="812"/>
      <c r="G52" s="812"/>
      <c r="H52" s="812"/>
      <c r="I52" s="812"/>
      <c r="J52" s="812"/>
      <c r="K52" s="812"/>
      <c r="L52" s="812"/>
      <c r="M52" s="812"/>
      <c r="N52" s="812"/>
      <c r="O52" s="812"/>
      <c r="P52" s="812"/>
      <c r="Q52" s="812"/>
      <c r="R52" s="812"/>
      <c r="AY52" s="536"/>
      <c r="AZ52" s="536"/>
      <c r="BA52" s="536"/>
      <c r="BB52" s="536"/>
      <c r="BC52" s="536"/>
      <c r="BD52" s="649"/>
      <c r="BE52" s="649"/>
      <c r="BF52" s="649"/>
      <c r="BG52" s="536"/>
      <c r="BH52" s="536"/>
      <c r="BI52" s="536"/>
      <c r="BJ52" s="536"/>
    </row>
    <row r="53" spans="1:74" s="438" customFormat="1" ht="12" customHeight="1" x14ac:dyDescent="0.2">
      <c r="A53" s="437"/>
      <c r="B53" s="812" t="s">
        <v>1362</v>
      </c>
      <c r="C53" s="812"/>
      <c r="D53" s="812"/>
      <c r="E53" s="812"/>
      <c r="F53" s="812"/>
      <c r="G53" s="812"/>
      <c r="H53" s="812"/>
      <c r="I53" s="812"/>
      <c r="J53" s="812"/>
      <c r="K53" s="812"/>
      <c r="L53" s="812"/>
      <c r="M53" s="812"/>
      <c r="N53" s="812"/>
      <c r="O53" s="812"/>
      <c r="P53" s="812"/>
      <c r="Q53" s="812"/>
      <c r="R53" s="778"/>
      <c r="AY53" s="536"/>
      <c r="AZ53" s="536"/>
      <c r="BA53" s="536"/>
      <c r="BB53" s="536"/>
      <c r="BC53" s="536"/>
      <c r="BD53" s="649"/>
      <c r="BE53" s="649"/>
      <c r="BF53" s="649"/>
      <c r="BG53" s="536"/>
      <c r="BH53" s="536"/>
      <c r="BI53" s="536"/>
      <c r="BJ53" s="536"/>
    </row>
    <row r="54" spans="1:74" s="730" customFormat="1" ht="12" customHeight="1" x14ac:dyDescent="0.2">
      <c r="A54" s="437"/>
      <c r="B54" s="814" t="s">
        <v>987</v>
      </c>
      <c r="C54" s="814"/>
      <c r="D54" s="814"/>
      <c r="E54" s="814"/>
      <c r="F54" s="814"/>
      <c r="G54" s="814"/>
      <c r="H54" s="814"/>
      <c r="I54" s="814"/>
      <c r="J54" s="814"/>
      <c r="K54" s="814"/>
      <c r="L54" s="814"/>
      <c r="M54" s="814"/>
      <c r="N54" s="814"/>
      <c r="O54" s="814"/>
      <c r="P54" s="814"/>
      <c r="Q54" s="798"/>
      <c r="R54" s="777"/>
      <c r="AY54" s="536"/>
      <c r="AZ54" s="536"/>
      <c r="BA54" s="536"/>
      <c r="BB54" s="536"/>
      <c r="BC54" s="536"/>
      <c r="BD54" s="649"/>
      <c r="BE54" s="649"/>
      <c r="BF54" s="649"/>
      <c r="BG54" s="536"/>
      <c r="BH54" s="536"/>
      <c r="BI54" s="536"/>
      <c r="BJ54" s="536"/>
    </row>
    <row r="55" spans="1:74" s="438" customFormat="1" ht="12" customHeight="1" x14ac:dyDescent="0.2">
      <c r="A55" s="437"/>
      <c r="B55" s="819" t="s">
        <v>1363</v>
      </c>
      <c r="C55" s="798"/>
      <c r="D55" s="798"/>
      <c r="E55" s="798"/>
      <c r="F55" s="798"/>
      <c r="G55" s="798"/>
      <c r="H55" s="798"/>
      <c r="I55" s="798"/>
      <c r="J55" s="798"/>
      <c r="K55" s="798"/>
      <c r="L55" s="798"/>
      <c r="M55" s="798"/>
      <c r="N55" s="798"/>
      <c r="O55" s="798"/>
      <c r="P55" s="798"/>
      <c r="Q55" s="798"/>
      <c r="R55" s="777"/>
      <c r="AY55" s="536"/>
      <c r="AZ55" s="536"/>
      <c r="BA55" s="536"/>
      <c r="BB55" s="536"/>
      <c r="BC55" s="536"/>
      <c r="BD55" s="649"/>
      <c r="BE55" s="649"/>
      <c r="BF55" s="649"/>
      <c r="BG55" s="536"/>
      <c r="BH55" s="536"/>
      <c r="BI55" s="536"/>
      <c r="BJ55" s="536"/>
    </row>
    <row r="56" spans="1:74" s="438" customFormat="1" ht="12" customHeight="1" x14ac:dyDescent="0.2">
      <c r="A56" s="437"/>
      <c r="B56" s="814" t="s">
        <v>1364</v>
      </c>
      <c r="C56" s="802"/>
      <c r="D56" s="802"/>
      <c r="E56" s="802"/>
      <c r="F56" s="802"/>
      <c r="G56" s="802"/>
      <c r="H56" s="802"/>
      <c r="I56" s="802"/>
      <c r="J56" s="802"/>
      <c r="K56" s="802"/>
      <c r="L56" s="802"/>
      <c r="M56" s="802"/>
      <c r="N56" s="802"/>
      <c r="O56" s="802"/>
      <c r="P56" s="802"/>
      <c r="Q56" s="798"/>
      <c r="R56" s="777"/>
      <c r="AY56" s="536"/>
      <c r="AZ56" s="536"/>
      <c r="BA56" s="536"/>
      <c r="BB56" s="536"/>
      <c r="BC56" s="536"/>
      <c r="BD56" s="649"/>
      <c r="BE56" s="649"/>
      <c r="BF56" s="649"/>
      <c r="BG56" s="536"/>
      <c r="BH56" s="536"/>
      <c r="BI56" s="536"/>
      <c r="BJ56" s="536"/>
    </row>
    <row r="57" spans="1:74" s="438" customFormat="1" ht="12" customHeight="1" x14ac:dyDescent="0.2">
      <c r="A57" s="437"/>
      <c r="B57" s="812" t="s">
        <v>1365</v>
      </c>
      <c r="C57" s="812"/>
      <c r="D57" s="812"/>
      <c r="E57" s="812"/>
      <c r="F57" s="812"/>
      <c r="G57" s="812"/>
      <c r="H57" s="812"/>
      <c r="I57" s="812"/>
      <c r="J57" s="812"/>
      <c r="K57" s="812"/>
      <c r="L57" s="812"/>
      <c r="M57" s="812"/>
      <c r="N57" s="812"/>
      <c r="O57" s="812"/>
      <c r="P57" s="812"/>
      <c r="Q57" s="812"/>
      <c r="R57" s="777"/>
      <c r="AY57" s="536"/>
      <c r="AZ57" s="536"/>
      <c r="BA57" s="536"/>
      <c r="BB57" s="536"/>
      <c r="BC57" s="536"/>
      <c r="BD57" s="649"/>
      <c r="BE57" s="649"/>
      <c r="BF57" s="649"/>
      <c r="BG57" s="536"/>
      <c r="BH57" s="536"/>
      <c r="BI57" s="536"/>
      <c r="BJ57" s="536"/>
    </row>
    <row r="58" spans="1:74" s="438" customFormat="1" ht="12.75" customHeight="1" x14ac:dyDescent="0.2">
      <c r="A58" s="437"/>
      <c r="B58" s="801" t="s">
        <v>483</v>
      </c>
      <c r="C58" s="802"/>
      <c r="D58" s="802"/>
      <c r="E58" s="802"/>
      <c r="F58" s="802"/>
      <c r="G58" s="802"/>
      <c r="H58" s="802"/>
      <c r="I58" s="802"/>
      <c r="J58" s="802"/>
      <c r="K58" s="802"/>
      <c r="L58" s="802"/>
      <c r="M58" s="802"/>
      <c r="N58" s="802"/>
      <c r="O58" s="802"/>
      <c r="P58" s="802"/>
      <c r="Q58" s="798"/>
      <c r="R58" s="777"/>
      <c r="AY58" s="536"/>
      <c r="AZ58" s="536"/>
      <c r="BA58" s="536"/>
      <c r="BB58" s="536"/>
      <c r="BC58" s="536"/>
      <c r="BD58" s="649"/>
      <c r="BE58" s="649"/>
      <c r="BF58" s="649"/>
      <c r="BG58" s="536"/>
      <c r="BH58" s="536"/>
      <c r="BI58" s="536"/>
      <c r="BJ58" s="536"/>
    </row>
    <row r="59" spans="1:74" s="438" customFormat="1" ht="12" customHeight="1" x14ac:dyDescent="0.2">
      <c r="A59" s="437"/>
      <c r="B59" s="816" t="s">
        <v>1050</v>
      </c>
      <c r="C59" s="798"/>
      <c r="D59" s="798"/>
      <c r="E59" s="798"/>
      <c r="F59" s="798"/>
      <c r="G59" s="798"/>
      <c r="H59" s="798"/>
      <c r="I59" s="798"/>
      <c r="J59" s="798"/>
      <c r="K59" s="798"/>
      <c r="L59" s="798"/>
      <c r="M59" s="798"/>
      <c r="N59" s="798"/>
      <c r="O59" s="798"/>
      <c r="P59" s="798"/>
      <c r="Q59" s="798"/>
      <c r="R59" s="777"/>
      <c r="AY59" s="536"/>
      <c r="AZ59" s="536"/>
      <c r="BA59" s="536"/>
      <c r="BB59" s="536"/>
      <c r="BC59" s="536"/>
      <c r="BD59" s="649"/>
      <c r="BE59" s="649"/>
      <c r="BF59" s="649"/>
      <c r="BG59" s="536"/>
      <c r="BH59" s="536"/>
      <c r="BI59" s="536"/>
      <c r="BJ59" s="536"/>
    </row>
    <row r="60" spans="1:74" s="439" customFormat="1" ht="12" customHeight="1" x14ac:dyDescent="0.2">
      <c r="A60" s="435"/>
      <c r="B60" s="817" t="s">
        <v>1032</v>
      </c>
      <c r="C60" s="818"/>
      <c r="D60" s="818"/>
      <c r="E60" s="818"/>
      <c r="F60" s="818"/>
      <c r="G60" s="818"/>
      <c r="H60" s="818"/>
      <c r="I60" s="818"/>
      <c r="J60" s="818"/>
      <c r="K60" s="818"/>
      <c r="L60" s="818"/>
      <c r="M60" s="818"/>
      <c r="N60" s="818"/>
      <c r="O60" s="818"/>
      <c r="P60" s="818"/>
      <c r="Q60" s="798"/>
      <c r="R60" s="777"/>
      <c r="AY60" s="535"/>
      <c r="AZ60" s="535"/>
      <c r="BA60" s="535"/>
      <c r="BB60" s="535"/>
      <c r="BC60" s="535"/>
      <c r="BD60" s="648"/>
      <c r="BE60" s="648"/>
      <c r="BF60" s="648"/>
      <c r="BG60" s="535"/>
      <c r="BH60" s="535"/>
      <c r="BI60" s="535"/>
      <c r="BJ60" s="535"/>
    </row>
    <row r="61" spans="1:74" ht="12.75" x14ac:dyDescent="0.2">
      <c r="B61" s="810" t="s">
        <v>1129</v>
      </c>
      <c r="C61" s="798"/>
      <c r="D61" s="798"/>
      <c r="E61" s="798"/>
      <c r="F61" s="798"/>
      <c r="G61" s="798"/>
      <c r="H61" s="798"/>
      <c r="I61" s="798"/>
      <c r="J61" s="798"/>
      <c r="K61" s="798"/>
      <c r="L61" s="798"/>
      <c r="M61" s="798"/>
      <c r="N61" s="798"/>
      <c r="O61" s="798"/>
      <c r="P61" s="798"/>
      <c r="Q61" s="798"/>
      <c r="R61" s="439"/>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sheetData>
  <mergeCells count="22">
    <mergeCell ref="B54:Q54"/>
    <mergeCell ref="B61:Q61"/>
    <mergeCell ref="B58:Q58"/>
    <mergeCell ref="B59:Q59"/>
    <mergeCell ref="B60:Q60"/>
    <mergeCell ref="B55:Q55"/>
    <mergeCell ref="B56:Q56"/>
    <mergeCell ref="B57:Q57"/>
    <mergeCell ref="AM3:AX3"/>
    <mergeCell ref="AY3:BJ3"/>
    <mergeCell ref="BK3:BV3"/>
    <mergeCell ref="B1:AL1"/>
    <mergeCell ref="C3:N3"/>
    <mergeCell ref="O3:Z3"/>
    <mergeCell ref="AA3:AL3"/>
    <mergeCell ref="B53:Q53"/>
    <mergeCell ref="A1:A2"/>
    <mergeCell ref="B48:Q48"/>
    <mergeCell ref="B49:Q49"/>
    <mergeCell ref="B50:Q50"/>
    <mergeCell ref="B51:Q51"/>
    <mergeCell ref="B52:R52"/>
  </mergeCells>
  <phoneticPr fontId="3"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4"/>
  <sheetViews>
    <sheetView workbookViewId="0">
      <pane xSplit="2" ySplit="4" topLeftCell="AP5" activePane="bottomRight" state="frozen"/>
      <selection activeCell="BF63" sqref="BF63"/>
      <selection pane="topRight" activeCell="BF63" sqref="BF63"/>
      <selection pane="bottomLeft" activeCell="BF63" sqref="BF63"/>
      <selection pane="bottomRight" activeCell="BD14" sqref="BD14"/>
    </sheetView>
  </sheetViews>
  <sheetFormatPr defaultColWidth="8.5703125" defaultRowHeight="11.25" x14ac:dyDescent="0.2"/>
  <cols>
    <col min="1" max="1" width="11.5703125" style="162" customWidth="1"/>
    <col min="2" max="2" width="35.42578125" style="153" customWidth="1"/>
    <col min="3" max="50" width="6.5703125" style="153" customWidth="1"/>
    <col min="51" max="55" width="6.5703125" style="493" customWidth="1"/>
    <col min="56" max="58" width="6.5703125" style="643" customWidth="1"/>
    <col min="59" max="62" width="6.5703125" style="493" customWidth="1"/>
    <col min="63" max="74" width="6.5703125" style="153" customWidth="1"/>
    <col min="75" max="16384" width="8.5703125" style="153"/>
  </cols>
  <sheetData>
    <row r="1" spans="1:74" ht="13.35" customHeight="1" x14ac:dyDescent="0.2">
      <c r="A1" s="789" t="s">
        <v>982</v>
      </c>
      <c r="B1" s="815" t="s">
        <v>1104</v>
      </c>
      <c r="C1" s="780"/>
      <c r="D1" s="780"/>
      <c r="E1" s="780"/>
      <c r="F1" s="780"/>
      <c r="G1" s="780"/>
      <c r="H1" s="780"/>
      <c r="I1" s="780"/>
      <c r="J1" s="780"/>
      <c r="K1" s="780"/>
      <c r="L1" s="780"/>
      <c r="M1" s="780"/>
      <c r="N1" s="780"/>
      <c r="O1" s="780"/>
      <c r="P1" s="780"/>
      <c r="Q1" s="780"/>
      <c r="R1" s="780"/>
      <c r="S1" s="780"/>
      <c r="T1" s="780"/>
      <c r="U1" s="780"/>
      <c r="V1" s="780"/>
      <c r="W1" s="780"/>
      <c r="X1" s="780"/>
      <c r="Y1" s="780"/>
      <c r="Z1" s="780"/>
      <c r="AA1" s="780"/>
      <c r="AB1" s="780"/>
      <c r="AC1" s="780"/>
      <c r="AD1" s="780"/>
      <c r="AE1" s="780"/>
      <c r="AF1" s="780"/>
      <c r="AG1" s="780"/>
      <c r="AH1" s="780"/>
      <c r="AI1" s="780"/>
      <c r="AJ1" s="780"/>
      <c r="AK1" s="780"/>
      <c r="AL1" s="780"/>
    </row>
    <row r="2" spans="1:74" ht="12.75" x14ac:dyDescent="0.2">
      <c r="A2" s="790"/>
      <c r="B2" s="540" t="str">
        <f>"U.S. Energy Information Administration  |  Short-Term Energy Outlook  - "&amp;Dates!D1</f>
        <v>U.S. Energy Information Administration  |  Short-Term Energy Outlook  - April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row>
    <row r="3" spans="1:74" s="12" customFormat="1"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BG5" s="643"/>
      <c r="BK5" s="411"/>
      <c r="BL5" s="411"/>
      <c r="BM5" s="411"/>
      <c r="BN5" s="411"/>
      <c r="BO5" s="411"/>
      <c r="BP5" s="411"/>
      <c r="BQ5" s="411"/>
      <c r="BR5" s="411"/>
      <c r="BS5" s="411"/>
      <c r="BT5" s="411"/>
      <c r="BU5" s="411"/>
      <c r="BV5" s="411"/>
    </row>
    <row r="6" spans="1:74" ht="11.1" customHeight="1" x14ac:dyDescent="0.2">
      <c r="A6" s="162" t="s">
        <v>487</v>
      </c>
      <c r="B6" s="172" t="s">
        <v>501</v>
      </c>
      <c r="C6" s="252">
        <v>22.111509387000002</v>
      </c>
      <c r="D6" s="252">
        <v>22.395174142999998</v>
      </c>
      <c r="E6" s="252">
        <v>22.399986419000001</v>
      </c>
      <c r="F6" s="252">
        <v>22.195050999999999</v>
      </c>
      <c r="G6" s="252">
        <v>21.79279829</v>
      </c>
      <c r="H6" s="252">
        <v>21.856298667000001</v>
      </c>
      <c r="I6" s="252">
        <v>22.479036677</v>
      </c>
      <c r="J6" s="252">
        <v>22.595311419000002</v>
      </c>
      <c r="K6" s="252">
        <v>22.156922667</v>
      </c>
      <c r="L6" s="252">
        <v>22.264099290000001</v>
      </c>
      <c r="M6" s="252">
        <v>22.526060666999999</v>
      </c>
      <c r="N6" s="252">
        <v>22.501942031999999</v>
      </c>
      <c r="O6" s="252">
        <v>22.418824709999999</v>
      </c>
      <c r="P6" s="252">
        <v>22.110043379</v>
      </c>
      <c r="Q6" s="252">
        <v>22.222014129000002</v>
      </c>
      <c r="R6" s="252">
        <v>21.681167667</v>
      </c>
      <c r="S6" s="252">
        <v>21.211047097000002</v>
      </c>
      <c r="T6" s="252">
        <v>21.335702000000001</v>
      </c>
      <c r="U6" s="252">
        <v>21.942464548</v>
      </c>
      <c r="V6" s="252">
        <v>21.871106677</v>
      </c>
      <c r="W6" s="252">
        <v>21.632422333000001</v>
      </c>
      <c r="X6" s="252">
        <v>21.991855903000001</v>
      </c>
      <c r="Y6" s="252">
        <v>22.516156333000001</v>
      </c>
      <c r="Z6" s="252">
        <v>21.987467386999999</v>
      </c>
      <c r="AA6" s="252">
        <v>22.203089419000001</v>
      </c>
      <c r="AB6" s="252">
        <v>22.644064285999999</v>
      </c>
      <c r="AC6" s="252">
        <v>22.591933709999999</v>
      </c>
      <c r="AD6" s="252">
        <v>22.085284000000001</v>
      </c>
      <c r="AE6" s="252">
        <v>22.431938386999999</v>
      </c>
      <c r="AF6" s="252">
        <v>22.474347333000001</v>
      </c>
      <c r="AG6" s="252">
        <v>22.812651677000002</v>
      </c>
      <c r="AH6" s="252">
        <v>22.906476290000001</v>
      </c>
      <c r="AI6" s="252">
        <v>22.559260999999999</v>
      </c>
      <c r="AJ6" s="252">
        <v>23.359763354999998</v>
      </c>
      <c r="AK6" s="252">
        <v>24.257776332999999</v>
      </c>
      <c r="AL6" s="252">
        <v>24.071016387</v>
      </c>
      <c r="AM6" s="252">
        <v>23.773627451999999</v>
      </c>
      <c r="AN6" s="252">
        <v>24.307488714000002</v>
      </c>
      <c r="AO6" s="252">
        <v>24.687768773999998</v>
      </c>
      <c r="AP6" s="252">
        <v>24.437722000000001</v>
      </c>
      <c r="AQ6" s="252">
        <v>24.631159838999999</v>
      </c>
      <c r="AR6" s="252">
        <v>24.809038666999999</v>
      </c>
      <c r="AS6" s="252">
        <v>25.399550161000001</v>
      </c>
      <c r="AT6" s="252">
        <v>26.102960968000001</v>
      </c>
      <c r="AU6" s="252">
        <v>25.961597666999999</v>
      </c>
      <c r="AV6" s="252">
        <v>26.308076160999999</v>
      </c>
      <c r="AW6" s="252">
        <v>26.193913333000001</v>
      </c>
      <c r="AX6" s="252">
        <v>26.375623064999999</v>
      </c>
      <c r="AY6" s="252">
        <v>25.658606577</v>
      </c>
      <c r="AZ6" s="252">
        <v>25.930694504000002</v>
      </c>
      <c r="BA6" s="252">
        <v>26.337452640999999</v>
      </c>
      <c r="BB6" s="409">
        <v>26.730998472</v>
      </c>
      <c r="BC6" s="409">
        <v>26.867813026</v>
      </c>
      <c r="BD6" s="409">
        <v>26.955775444</v>
      </c>
      <c r="BE6" s="409">
        <v>27.084740221000001</v>
      </c>
      <c r="BF6" s="409">
        <v>27.345507957999999</v>
      </c>
      <c r="BG6" s="409">
        <v>27.394496531000001</v>
      </c>
      <c r="BH6" s="409">
        <v>27.626169736000001</v>
      </c>
      <c r="BI6" s="409">
        <v>27.877459739999999</v>
      </c>
      <c r="BJ6" s="409">
        <v>27.819781723999998</v>
      </c>
      <c r="BK6" s="409">
        <v>28.020415045</v>
      </c>
      <c r="BL6" s="409">
        <v>27.930731167000001</v>
      </c>
      <c r="BM6" s="409">
        <v>28.112291085999999</v>
      </c>
      <c r="BN6" s="409">
        <v>28.240984560000001</v>
      </c>
      <c r="BO6" s="409">
        <v>28.352201142999998</v>
      </c>
      <c r="BP6" s="409">
        <v>28.376559111999999</v>
      </c>
      <c r="BQ6" s="409">
        <v>28.298345779999998</v>
      </c>
      <c r="BR6" s="409">
        <v>28.465390165999999</v>
      </c>
      <c r="BS6" s="409">
        <v>28.489016369000002</v>
      </c>
      <c r="BT6" s="409">
        <v>28.622154832</v>
      </c>
      <c r="BU6" s="409">
        <v>28.863746083999999</v>
      </c>
      <c r="BV6" s="409">
        <v>28.799459156000001</v>
      </c>
    </row>
    <row r="7" spans="1:74" ht="11.1" customHeight="1" x14ac:dyDescent="0.2">
      <c r="A7" s="162" t="s">
        <v>261</v>
      </c>
      <c r="B7" s="173" t="s">
        <v>353</v>
      </c>
      <c r="C7" s="252">
        <v>4.7024869999999996</v>
      </c>
      <c r="D7" s="252">
        <v>4.743487</v>
      </c>
      <c r="E7" s="252">
        <v>4.6324870000000002</v>
      </c>
      <c r="F7" s="252">
        <v>4.3004870000000004</v>
      </c>
      <c r="G7" s="252">
        <v>3.9994869999999998</v>
      </c>
      <c r="H7" s="252">
        <v>4.2044870000000003</v>
      </c>
      <c r="I7" s="252">
        <v>4.618487</v>
      </c>
      <c r="J7" s="252">
        <v>4.759487</v>
      </c>
      <c r="K7" s="252">
        <v>4.2994870000000001</v>
      </c>
      <c r="L7" s="252">
        <v>4.4194870000000002</v>
      </c>
      <c r="M7" s="252">
        <v>4.6864869999999996</v>
      </c>
      <c r="N7" s="252">
        <v>4.7734870000000003</v>
      </c>
      <c r="O7" s="252">
        <v>4.8172740000000003</v>
      </c>
      <c r="P7" s="252">
        <v>4.7372740000000002</v>
      </c>
      <c r="Q7" s="252">
        <v>4.6572740000000001</v>
      </c>
      <c r="R7" s="252">
        <v>4.3192740000000001</v>
      </c>
      <c r="S7" s="252">
        <v>3.6812740000000002</v>
      </c>
      <c r="T7" s="252">
        <v>3.9822739999999999</v>
      </c>
      <c r="U7" s="252">
        <v>4.6072740000000003</v>
      </c>
      <c r="V7" s="252">
        <v>4.7452740000000002</v>
      </c>
      <c r="W7" s="252">
        <v>4.7492739999999998</v>
      </c>
      <c r="X7" s="252">
        <v>4.8132739999999998</v>
      </c>
      <c r="Y7" s="252">
        <v>5.1352739999999999</v>
      </c>
      <c r="Z7" s="252">
        <v>4.9182740000000003</v>
      </c>
      <c r="AA7" s="252">
        <v>5.120139</v>
      </c>
      <c r="AB7" s="252">
        <v>5.1401389999999996</v>
      </c>
      <c r="AC7" s="252">
        <v>4.910139</v>
      </c>
      <c r="AD7" s="252">
        <v>4.5001389999999999</v>
      </c>
      <c r="AE7" s="252">
        <v>4.6331389999999999</v>
      </c>
      <c r="AF7" s="252">
        <v>4.6861389999999998</v>
      </c>
      <c r="AG7" s="252">
        <v>4.963139</v>
      </c>
      <c r="AH7" s="252">
        <v>5.1171389999999999</v>
      </c>
      <c r="AI7" s="252">
        <v>4.9331389999999997</v>
      </c>
      <c r="AJ7" s="252">
        <v>4.9451390000000002</v>
      </c>
      <c r="AK7" s="252">
        <v>5.2731389999999996</v>
      </c>
      <c r="AL7" s="252">
        <v>5.3501390000000004</v>
      </c>
      <c r="AM7" s="252">
        <v>5.2041389999999996</v>
      </c>
      <c r="AN7" s="252">
        <v>5.3671389999999999</v>
      </c>
      <c r="AO7" s="252">
        <v>5.402139</v>
      </c>
      <c r="AP7" s="252">
        <v>5.0291389999999998</v>
      </c>
      <c r="AQ7" s="252">
        <v>5.1791390000000002</v>
      </c>
      <c r="AR7" s="252">
        <v>5.1011389999999999</v>
      </c>
      <c r="AS7" s="252">
        <v>5.3141389999999999</v>
      </c>
      <c r="AT7" s="252">
        <v>5.4531390000000002</v>
      </c>
      <c r="AU7" s="252">
        <v>5.2171390000000004</v>
      </c>
      <c r="AV7" s="252">
        <v>5.4731389999999998</v>
      </c>
      <c r="AW7" s="252">
        <v>5.1581390000000003</v>
      </c>
      <c r="AX7" s="252">
        <v>5.3121390000000002</v>
      </c>
      <c r="AY7" s="252">
        <v>4.8694066472999999</v>
      </c>
      <c r="AZ7" s="252">
        <v>5.0436469592000002</v>
      </c>
      <c r="BA7" s="252">
        <v>4.9886406711999998</v>
      </c>
      <c r="BB7" s="409">
        <v>5.0420253660999999</v>
      </c>
      <c r="BC7" s="409">
        <v>5.0494523538999996</v>
      </c>
      <c r="BD7" s="409">
        <v>5.0873379127999998</v>
      </c>
      <c r="BE7" s="409">
        <v>5.1397630818</v>
      </c>
      <c r="BF7" s="409">
        <v>5.1789713026999999</v>
      </c>
      <c r="BG7" s="409">
        <v>5.2128002287999999</v>
      </c>
      <c r="BH7" s="409">
        <v>5.2017230883999996</v>
      </c>
      <c r="BI7" s="409">
        <v>5.2137112642999996</v>
      </c>
      <c r="BJ7" s="409">
        <v>5.1427099727999996</v>
      </c>
      <c r="BK7" s="409">
        <v>5.3447466981999998</v>
      </c>
      <c r="BL7" s="409">
        <v>5.3318825258000002</v>
      </c>
      <c r="BM7" s="409">
        <v>5.2948547698999997</v>
      </c>
      <c r="BN7" s="409">
        <v>5.3223223940000004</v>
      </c>
      <c r="BO7" s="409">
        <v>5.3016586456999999</v>
      </c>
      <c r="BP7" s="409">
        <v>5.3319784856999997</v>
      </c>
      <c r="BQ7" s="409">
        <v>5.3177939285000004</v>
      </c>
      <c r="BR7" s="409">
        <v>5.3654105378999999</v>
      </c>
      <c r="BS7" s="409">
        <v>5.4123527809</v>
      </c>
      <c r="BT7" s="409">
        <v>5.4137876214</v>
      </c>
      <c r="BU7" s="409">
        <v>5.4371629987999999</v>
      </c>
      <c r="BV7" s="409">
        <v>5.3999146591000002</v>
      </c>
    </row>
    <row r="8" spans="1:74" ht="11.1" customHeight="1" x14ac:dyDescent="0.2">
      <c r="A8" s="162" t="s">
        <v>262</v>
      </c>
      <c r="B8" s="173" t="s">
        <v>354</v>
      </c>
      <c r="C8" s="252">
        <v>2.6333709999999999</v>
      </c>
      <c r="D8" s="252">
        <v>2.709371</v>
      </c>
      <c r="E8" s="252">
        <v>2.6903709999999998</v>
      </c>
      <c r="F8" s="252">
        <v>2.543371</v>
      </c>
      <c r="G8" s="252">
        <v>2.5813709999999999</v>
      </c>
      <c r="H8" s="252">
        <v>2.6033710000000001</v>
      </c>
      <c r="I8" s="252">
        <v>2.632371</v>
      </c>
      <c r="J8" s="252">
        <v>2.6153710000000001</v>
      </c>
      <c r="K8" s="252">
        <v>2.6193710000000001</v>
      </c>
      <c r="L8" s="252">
        <v>2.6263709999999998</v>
      </c>
      <c r="M8" s="252">
        <v>2.6093709999999999</v>
      </c>
      <c r="N8" s="252">
        <v>2.6093709999999999</v>
      </c>
      <c r="O8" s="252">
        <v>2.6042209999999999</v>
      </c>
      <c r="P8" s="252">
        <v>2.5412210000000002</v>
      </c>
      <c r="Q8" s="252">
        <v>2.5332210000000002</v>
      </c>
      <c r="R8" s="252">
        <v>2.5042209999999998</v>
      </c>
      <c r="S8" s="252">
        <v>2.502221</v>
      </c>
      <c r="T8" s="252">
        <v>2.526221</v>
      </c>
      <c r="U8" s="252">
        <v>2.502221</v>
      </c>
      <c r="V8" s="252">
        <v>2.490221</v>
      </c>
      <c r="W8" s="252">
        <v>2.4412210000000001</v>
      </c>
      <c r="X8" s="252">
        <v>2.418221</v>
      </c>
      <c r="Y8" s="252">
        <v>2.3952209999999998</v>
      </c>
      <c r="Z8" s="252">
        <v>2.3552209999999998</v>
      </c>
      <c r="AA8" s="252">
        <v>2.341504</v>
      </c>
      <c r="AB8" s="252">
        <v>2.3485040000000001</v>
      </c>
      <c r="AC8" s="252">
        <v>2.3445040000000001</v>
      </c>
      <c r="AD8" s="252">
        <v>2.329504</v>
      </c>
      <c r="AE8" s="252">
        <v>2.3345039999999999</v>
      </c>
      <c r="AF8" s="252">
        <v>2.3235039999999998</v>
      </c>
      <c r="AG8" s="252">
        <v>2.2955040000000002</v>
      </c>
      <c r="AH8" s="252">
        <v>2.220504</v>
      </c>
      <c r="AI8" s="252">
        <v>2.0165039999999999</v>
      </c>
      <c r="AJ8" s="252">
        <v>2.1875040000000001</v>
      </c>
      <c r="AK8" s="252">
        <v>2.1335039999999998</v>
      </c>
      <c r="AL8" s="252">
        <v>2.1345040000000002</v>
      </c>
      <c r="AM8" s="252">
        <v>2.2035040000000001</v>
      </c>
      <c r="AN8" s="252">
        <v>2.1665040000000002</v>
      </c>
      <c r="AO8" s="252">
        <v>2.1295039999999998</v>
      </c>
      <c r="AP8" s="252">
        <v>2.1625040000000002</v>
      </c>
      <c r="AQ8" s="252">
        <v>2.1275040000000001</v>
      </c>
      <c r="AR8" s="252">
        <v>2.1095039999999998</v>
      </c>
      <c r="AS8" s="252">
        <v>2.1065040000000002</v>
      </c>
      <c r="AT8" s="252">
        <v>2.0725039999999999</v>
      </c>
      <c r="AU8" s="252">
        <v>2.0815039999999998</v>
      </c>
      <c r="AV8" s="252">
        <v>2.1835040000000001</v>
      </c>
      <c r="AW8" s="252">
        <v>1.932504</v>
      </c>
      <c r="AX8" s="252">
        <v>1.944504</v>
      </c>
      <c r="AY8" s="252">
        <v>1.8608631551999999</v>
      </c>
      <c r="AZ8" s="252">
        <v>1.9633794098999999</v>
      </c>
      <c r="BA8" s="252">
        <v>2.0475512711000001</v>
      </c>
      <c r="BB8" s="409">
        <v>2.0402295058000002</v>
      </c>
      <c r="BC8" s="409">
        <v>2.0330038724000001</v>
      </c>
      <c r="BD8" s="409">
        <v>2.0261508308999998</v>
      </c>
      <c r="BE8" s="409">
        <v>2.0190834393000001</v>
      </c>
      <c r="BF8" s="409">
        <v>2.0119659558</v>
      </c>
      <c r="BG8" s="409">
        <v>2.0050211025000002</v>
      </c>
      <c r="BH8" s="409">
        <v>1.9978170477999999</v>
      </c>
      <c r="BI8" s="409">
        <v>1.9877069759999999</v>
      </c>
      <c r="BJ8" s="409">
        <v>1.9811003511</v>
      </c>
      <c r="BK8" s="409">
        <v>1.9736236470999999</v>
      </c>
      <c r="BL8" s="409">
        <v>1.9673935411000001</v>
      </c>
      <c r="BM8" s="409">
        <v>1.9604821162999999</v>
      </c>
      <c r="BN8" s="409">
        <v>1.9536901664999999</v>
      </c>
      <c r="BO8" s="409">
        <v>1.9469867977999999</v>
      </c>
      <c r="BP8" s="409">
        <v>1.9406764262</v>
      </c>
      <c r="BQ8" s="409">
        <v>1.9341262511999999</v>
      </c>
      <c r="BR8" s="409">
        <v>1.9275112283</v>
      </c>
      <c r="BS8" s="409">
        <v>1.9210964876000001</v>
      </c>
      <c r="BT8" s="409">
        <v>1.9143663104999999</v>
      </c>
      <c r="BU8" s="409">
        <v>1.9070021852000001</v>
      </c>
      <c r="BV8" s="409">
        <v>1.9008935972000001</v>
      </c>
    </row>
    <row r="9" spans="1:74" ht="11.1" customHeight="1" x14ac:dyDescent="0.2">
      <c r="A9" s="162" t="s">
        <v>263</v>
      </c>
      <c r="B9" s="173" t="s">
        <v>355</v>
      </c>
      <c r="C9" s="252">
        <v>14.775651387</v>
      </c>
      <c r="D9" s="252">
        <v>14.942316142999999</v>
      </c>
      <c r="E9" s="252">
        <v>15.077128418999999</v>
      </c>
      <c r="F9" s="252">
        <v>15.351193</v>
      </c>
      <c r="G9" s="252">
        <v>15.211940289999999</v>
      </c>
      <c r="H9" s="252">
        <v>15.048440666999999</v>
      </c>
      <c r="I9" s="252">
        <v>15.228178677000001</v>
      </c>
      <c r="J9" s="252">
        <v>15.220453419</v>
      </c>
      <c r="K9" s="252">
        <v>15.238064667</v>
      </c>
      <c r="L9" s="252">
        <v>15.21824129</v>
      </c>
      <c r="M9" s="252">
        <v>15.230202667</v>
      </c>
      <c r="N9" s="252">
        <v>15.119084032</v>
      </c>
      <c r="O9" s="252">
        <v>14.997329710000001</v>
      </c>
      <c r="P9" s="252">
        <v>14.831548378999999</v>
      </c>
      <c r="Q9" s="252">
        <v>15.031519128999999</v>
      </c>
      <c r="R9" s="252">
        <v>14.857672666999999</v>
      </c>
      <c r="S9" s="252">
        <v>15.027552096999999</v>
      </c>
      <c r="T9" s="252">
        <v>14.827207</v>
      </c>
      <c r="U9" s="252">
        <v>14.832969547999999</v>
      </c>
      <c r="V9" s="252">
        <v>14.635611677</v>
      </c>
      <c r="W9" s="252">
        <v>14.441927333000001</v>
      </c>
      <c r="X9" s="252">
        <v>14.760360903</v>
      </c>
      <c r="Y9" s="252">
        <v>14.985661332999999</v>
      </c>
      <c r="Z9" s="252">
        <v>14.713972387</v>
      </c>
      <c r="AA9" s="252">
        <v>14.741446419000001</v>
      </c>
      <c r="AB9" s="252">
        <v>15.155421285999999</v>
      </c>
      <c r="AC9" s="252">
        <v>15.33729071</v>
      </c>
      <c r="AD9" s="252">
        <v>15.255641000000001</v>
      </c>
      <c r="AE9" s="252">
        <v>15.464295387</v>
      </c>
      <c r="AF9" s="252">
        <v>15.464704333</v>
      </c>
      <c r="AG9" s="252">
        <v>15.554008677000001</v>
      </c>
      <c r="AH9" s="252">
        <v>15.568833290000001</v>
      </c>
      <c r="AI9" s="252">
        <v>15.609617999999999</v>
      </c>
      <c r="AJ9" s="252">
        <v>16.227120355</v>
      </c>
      <c r="AK9" s="252">
        <v>16.851133333</v>
      </c>
      <c r="AL9" s="252">
        <v>16.586373386999998</v>
      </c>
      <c r="AM9" s="252">
        <v>16.365984451999999</v>
      </c>
      <c r="AN9" s="252">
        <v>16.773845714</v>
      </c>
      <c r="AO9" s="252">
        <v>17.156125773999999</v>
      </c>
      <c r="AP9" s="252">
        <v>17.246079000000002</v>
      </c>
      <c r="AQ9" s="252">
        <v>17.324516839000001</v>
      </c>
      <c r="AR9" s="252">
        <v>17.598395666999998</v>
      </c>
      <c r="AS9" s="252">
        <v>17.978907160999999</v>
      </c>
      <c r="AT9" s="252">
        <v>18.577317967999999</v>
      </c>
      <c r="AU9" s="252">
        <v>18.662954667000001</v>
      </c>
      <c r="AV9" s="252">
        <v>18.651433161</v>
      </c>
      <c r="AW9" s="252">
        <v>19.103270333000001</v>
      </c>
      <c r="AX9" s="252">
        <v>19.118980064999999</v>
      </c>
      <c r="AY9" s="252">
        <v>18.928336774000002</v>
      </c>
      <c r="AZ9" s="252">
        <v>18.923668135</v>
      </c>
      <c r="BA9" s="252">
        <v>19.301260698</v>
      </c>
      <c r="BB9" s="409">
        <v>19.6487436</v>
      </c>
      <c r="BC9" s="409">
        <v>19.785356799999999</v>
      </c>
      <c r="BD9" s="409">
        <v>19.842286699999999</v>
      </c>
      <c r="BE9" s="409">
        <v>19.9258937</v>
      </c>
      <c r="BF9" s="409">
        <v>20.154570700000001</v>
      </c>
      <c r="BG9" s="409">
        <v>20.176675199999998</v>
      </c>
      <c r="BH9" s="409">
        <v>20.426629599999998</v>
      </c>
      <c r="BI9" s="409">
        <v>20.6760415</v>
      </c>
      <c r="BJ9" s="409">
        <v>20.695971400000001</v>
      </c>
      <c r="BK9" s="409">
        <v>20.702044699999998</v>
      </c>
      <c r="BL9" s="409">
        <v>20.6314551</v>
      </c>
      <c r="BM9" s="409">
        <v>20.856954200000001</v>
      </c>
      <c r="BN9" s="409">
        <v>20.964971999999999</v>
      </c>
      <c r="BO9" s="409">
        <v>21.103555700000001</v>
      </c>
      <c r="BP9" s="409">
        <v>21.103904199999999</v>
      </c>
      <c r="BQ9" s="409">
        <v>21.046425599999999</v>
      </c>
      <c r="BR9" s="409">
        <v>21.1724684</v>
      </c>
      <c r="BS9" s="409">
        <v>21.155567099999999</v>
      </c>
      <c r="BT9" s="409">
        <v>21.2940009</v>
      </c>
      <c r="BU9" s="409">
        <v>21.519580900000001</v>
      </c>
      <c r="BV9" s="409">
        <v>21.498650900000001</v>
      </c>
    </row>
    <row r="10" spans="1:74" ht="11.1" customHeight="1" x14ac:dyDescent="0.2">
      <c r="C10" s="223"/>
      <c r="D10" s="223"/>
      <c r="E10" s="223"/>
      <c r="F10" s="223"/>
      <c r="G10" s="223"/>
      <c r="H10" s="223"/>
      <c r="I10" s="223"/>
      <c r="J10" s="223"/>
      <c r="K10" s="223"/>
      <c r="L10" s="223"/>
      <c r="M10" s="223"/>
      <c r="N10" s="223"/>
      <c r="O10" s="223"/>
      <c r="P10" s="223"/>
      <c r="Q10" s="223"/>
      <c r="R10" s="223"/>
      <c r="S10" s="223"/>
      <c r="T10" s="223"/>
      <c r="U10" s="223"/>
      <c r="V10" s="223"/>
      <c r="W10" s="223"/>
      <c r="X10" s="223"/>
      <c r="Y10" s="223"/>
      <c r="Z10" s="223"/>
      <c r="AA10" s="223"/>
      <c r="AB10" s="223"/>
      <c r="AC10" s="223"/>
      <c r="AD10" s="223"/>
      <c r="AE10" s="223"/>
      <c r="AF10" s="223"/>
      <c r="AG10" s="223"/>
      <c r="AH10" s="223"/>
      <c r="AI10" s="223"/>
      <c r="AJ10" s="223"/>
      <c r="AK10" s="223"/>
      <c r="AL10" s="223"/>
      <c r="AM10" s="223"/>
      <c r="AN10" s="223"/>
      <c r="AO10" s="223"/>
      <c r="AP10" s="223"/>
      <c r="AQ10" s="223"/>
      <c r="AR10" s="223"/>
      <c r="AS10" s="223"/>
      <c r="AT10" s="223"/>
      <c r="AU10" s="223"/>
      <c r="AV10" s="223"/>
      <c r="AW10" s="223"/>
      <c r="AX10" s="223"/>
      <c r="AY10" s="223"/>
      <c r="AZ10" s="223"/>
      <c r="BA10" s="223"/>
      <c r="BB10" s="410"/>
      <c r="BC10" s="410"/>
      <c r="BD10" s="410"/>
      <c r="BE10" s="410"/>
      <c r="BF10" s="410"/>
      <c r="BG10" s="410"/>
      <c r="BH10" s="410"/>
      <c r="BI10" s="410"/>
      <c r="BJ10" s="410"/>
      <c r="BK10" s="410"/>
      <c r="BL10" s="410"/>
      <c r="BM10" s="410"/>
      <c r="BN10" s="410"/>
      <c r="BO10" s="410"/>
      <c r="BP10" s="410"/>
      <c r="BQ10" s="410"/>
      <c r="BR10" s="410"/>
      <c r="BS10" s="410"/>
      <c r="BT10" s="410"/>
      <c r="BU10" s="410"/>
      <c r="BV10" s="410"/>
    </row>
    <row r="11" spans="1:74" ht="11.1" customHeight="1" x14ac:dyDescent="0.2">
      <c r="A11" s="162" t="s">
        <v>486</v>
      </c>
      <c r="B11" s="172" t="s">
        <v>502</v>
      </c>
      <c r="C11" s="252">
        <v>5.0159710000000004</v>
      </c>
      <c r="D11" s="252">
        <v>4.9420650000000004</v>
      </c>
      <c r="E11" s="252">
        <v>4.9067850000000002</v>
      </c>
      <c r="F11" s="252">
        <v>5.1908630000000002</v>
      </c>
      <c r="G11" s="252">
        <v>5.418723</v>
      </c>
      <c r="H11" s="252">
        <v>5.6604159999999997</v>
      </c>
      <c r="I11" s="252">
        <v>5.558179</v>
      </c>
      <c r="J11" s="252">
        <v>5.8234310000000002</v>
      </c>
      <c r="K11" s="252">
        <v>5.5868159999999998</v>
      </c>
      <c r="L11" s="252">
        <v>5.7248260000000002</v>
      </c>
      <c r="M11" s="252">
        <v>5.3100690000000004</v>
      </c>
      <c r="N11" s="252">
        <v>5.2509170000000003</v>
      </c>
      <c r="O11" s="252">
        <v>4.8308869999999997</v>
      </c>
      <c r="P11" s="252">
        <v>4.7269199999999998</v>
      </c>
      <c r="Q11" s="252">
        <v>4.6828580000000004</v>
      </c>
      <c r="R11" s="252">
        <v>5.2065190000000001</v>
      </c>
      <c r="S11" s="252">
        <v>5.559666</v>
      </c>
      <c r="T11" s="252">
        <v>5.4769040000000002</v>
      </c>
      <c r="U11" s="252">
        <v>5.6368609999999997</v>
      </c>
      <c r="V11" s="252">
        <v>5.5943310000000004</v>
      </c>
      <c r="W11" s="252">
        <v>5.7098599999999999</v>
      </c>
      <c r="X11" s="252">
        <v>5.4883459999999999</v>
      </c>
      <c r="Y11" s="252">
        <v>5.363505</v>
      </c>
      <c r="Z11" s="252">
        <v>5.1162150000000004</v>
      </c>
      <c r="AA11" s="252">
        <v>4.9766890000000004</v>
      </c>
      <c r="AB11" s="252">
        <v>4.9556889999999996</v>
      </c>
      <c r="AC11" s="252">
        <v>4.826689</v>
      </c>
      <c r="AD11" s="252">
        <v>5.1066890000000003</v>
      </c>
      <c r="AE11" s="252">
        <v>5.4606890000000003</v>
      </c>
      <c r="AF11" s="252">
        <v>5.6506889999999999</v>
      </c>
      <c r="AG11" s="252">
        <v>5.725689</v>
      </c>
      <c r="AH11" s="252">
        <v>5.5996889999999997</v>
      </c>
      <c r="AI11" s="252">
        <v>5.8046889999999998</v>
      </c>
      <c r="AJ11" s="252">
        <v>5.5986890000000002</v>
      </c>
      <c r="AK11" s="252">
        <v>5.3116890000000003</v>
      </c>
      <c r="AL11" s="252">
        <v>5.0876890000000001</v>
      </c>
      <c r="AM11" s="252">
        <v>4.9216889999999998</v>
      </c>
      <c r="AN11" s="252">
        <v>4.834689</v>
      </c>
      <c r="AO11" s="252">
        <v>4.9156890000000004</v>
      </c>
      <c r="AP11" s="252">
        <v>5.4456889999999998</v>
      </c>
      <c r="AQ11" s="252">
        <v>5.6526889999999996</v>
      </c>
      <c r="AR11" s="252">
        <v>5.8316889999999999</v>
      </c>
      <c r="AS11" s="252">
        <v>5.866689</v>
      </c>
      <c r="AT11" s="252">
        <v>5.6596890000000002</v>
      </c>
      <c r="AU11" s="252">
        <v>5.6226890000000003</v>
      </c>
      <c r="AV11" s="252">
        <v>5.5776890000000003</v>
      </c>
      <c r="AW11" s="252">
        <v>5.3396889999999999</v>
      </c>
      <c r="AX11" s="252">
        <v>5.3126889999999998</v>
      </c>
      <c r="AY11" s="252">
        <v>4.9961336221000003</v>
      </c>
      <c r="AZ11" s="252">
        <v>5.2069175451999996</v>
      </c>
      <c r="BA11" s="252">
        <v>5.2049355457999997</v>
      </c>
      <c r="BB11" s="409">
        <v>5.7189311883</v>
      </c>
      <c r="BC11" s="409">
        <v>5.9469125309999997</v>
      </c>
      <c r="BD11" s="409">
        <v>6.1242498564999996</v>
      </c>
      <c r="BE11" s="409">
        <v>6.1579944981999999</v>
      </c>
      <c r="BF11" s="409">
        <v>5.9594093276000004</v>
      </c>
      <c r="BG11" s="409">
        <v>6.3072814310999998</v>
      </c>
      <c r="BH11" s="409">
        <v>5.8597290231999999</v>
      </c>
      <c r="BI11" s="409">
        <v>5.855787447</v>
      </c>
      <c r="BJ11" s="409">
        <v>5.5425428664999998</v>
      </c>
      <c r="BK11" s="409">
        <v>5.2429501046000002</v>
      </c>
      <c r="BL11" s="409">
        <v>5.4687838389000003</v>
      </c>
      <c r="BM11" s="409">
        <v>5.4687849167999998</v>
      </c>
      <c r="BN11" s="409">
        <v>5.9896900439999996</v>
      </c>
      <c r="BO11" s="409">
        <v>6.2083026544999997</v>
      </c>
      <c r="BP11" s="409">
        <v>6.3906609046999998</v>
      </c>
      <c r="BQ11" s="409">
        <v>6.4237230068000004</v>
      </c>
      <c r="BR11" s="409">
        <v>6.2046056796000002</v>
      </c>
      <c r="BS11" s="409">
        <v>6.5633238907999996</v>
      </c>
      <c r="BT11" s="409">
        <v>6.1072279871999999</v>
      </c>
      <c r="BU11" s="409">
        <v>6.1068478896</v>
      </c>
      <c r="BV11" s="409">
        <v>5.7831329264000004</v>
      </c>
    </row>
    <row r="12" spans="1:74" ht="11.1" customHeight="1" x14ac:dyDescent="0.2">
      <c r="A12" s="162" t="s">
        <v>264</v>
      </c>
      <c r="B12" s="173" t="s">
        <v>356</v>
      </c>
      <c r="C12" s="252">
        <v>0.69888700000000004</v>
      </c>
      <c r="D12" s="252">
        <v>0.68947400000000003</v>
      </c>
      <c r="E12" s="252">
        <v>0.69212799999999997</v>
      </c>
      <c r="F12" s="252">
        <v>0.70192399999999999</v>
      </c>
      <c r="G12" s="252">
        <v>0.70300200000000002</v>
      </c>
      <c r="H12" s="252">
        <v>0.72126000000000001</v>
      </c>
      <c r="I12" s="252">
        <v>0.71681899999999998</v>
      </c>
      <c r="J12" s="252">
        <v>0.71986300000000003</v>
      </c>
      <c r="K12" s="252">
        <v>0.71691000000000005</v>
      </c>
      <c r="L12" s="252">
        <v>0.72725799999999996</v>
      </c>
      <c r="M12" s="252">
        <v>0.72080299999999997</v>
      </c>
      <c r="N12" s="252">
        <v>0.69485600000000003</v>
      </c>
      <c r="O12" s="252">
        <v>0.690639</v>
      </c>
      <c r="P12" s="252">
        <v>0.69863900000000001</v>
      </c>
      <c r="Q12" s="252">
        <v>0.69863900000000001</v>
      </c>
      <c r="R12" s="252">
        <v>0.70963900000000002</v>
      </c>
      <c r="S12" s="252">
        <v>0.69963900000000001</v>
      </c>
      <c r="T12" s="252">
        <v>0.70463900000000002</v>
      </c>
      <c r="U12" s="252">
        <v>0.71463900000000002</v>
      </c>
      <c r="V12" s="252">
        <v>0.72563900000000003</v>
      </c>
      <c r="W12" s="252">
        <v>0.73463900000000004</v>
      </c>
      <c r="X12" s="252">
        <v>0.72863900000000004</v>
      </c>
      <c r="Y12" s="252">
        <v>0.71963900000000003</v>
      </c>
      <c r="Z12" s="252">
        <v>0.68063899999999999</v>
      </c>
      <c r="AA12" s="252">
        <v>0.67763899999999999</v>
      </c>
      <c r="AB12" s="252">
        <v>0.66563899999999998</v>
      </c>
      <c r="AC12" s="252">
        <v>0.66263899999999998</v>
      </c>
      <c r="AD12" s="252">
        <v>0.65163899999999997</v>
      </c>
      <c r="AE12" s="252">
        <v>0.67663899999999999</v>
      </c>
      <c r="AF12" s="252">
        <v>0.67063899999999999</v>
      </c>
      <c r="AG12" s="252">
        <v>0.67763899999999999</v>
      </c>
      <c r="AH12" s="252">
        <v>0.66163899999999998</v>
      </c>
      <c r="AI12" s="252">
        <v>0.67863899999999999</v>
      </c>
      <c r="AJ12" s="252">
        <v>0.70163900000000001</v>
      </c>
      <c r="AK12" s="252">
        <v>0.70263900000000001</v>
      </c>
      <c r="AL12" s="252">
        <v>0.686639</v>
      </c>
      <c r="AM12" s="252">
        <v>0.67663899999999999</v>
      </c>
      <c r="AN12" s="252">
        <v>0.66363899999999998</v>
      </c>
      <c r="AO12" s="252">
        <v>0.66363899999999998</v>
      </c>
      <c r="AP12" s="252">
        <v>0.67863899999999999</v>
      </c>
      <c r="AQ12" s="252">
        <v>0.691639</v>
      </c>
      <c r="AR12" s="252">
        <v>0.69363900000000001</v>
      </c>
      <c r="AS12" s="252">
        <v>0.687639</v>
      </c>
      <c r="AT12" s="252">
        <v>0.66763899999999998</v>
      </c>
      <c r="AU12" s="252">
        <v>0.684639</v>
      </c>
      <c r="AV12" s="252">
        <v>0.70763900000000002</v>
      </c>
      <c r="AW12" s="252">
        <v>0.70663900000000002</v>
      </c>
      <c r="AX12" s="252">
        <v>0.69663900000000001</v>
      </c>
      <c r="AY12" s="252">
        <v>0.69314083646000002</v>
      </c>
      <c r="AZ12" s="252">
        <v>0.63814752272999997</v>
      </c>
      <c r="BA12" s="252">
        <v>0.65631629237</v>
      </c>
      <c r="BB12" s="409">
        <v>0.67033133580000004</v>
      </c>
      <c r="BC12" s="409">
        <v>0.68389691834999999</v>
      </c>
      <c r="BD12" s="409">
        <v>0.68595303551999998</v>
      </c>
      <c r="BE12" s="409">
        <v>0.68082133179000004</v>
      </c>
      <c r="BF12" s="409">
        <v>0.66089350509</v>
      </c>
      <c r="BG12" s="409">
        <v>0.67881334811000005</v>
      </c>
      <c r="BH12" s="409">
        <v>0.66629038584</v>
      </c>
      <c r="BI12" s="409">
        <v>0.69366046247000002</v>
      </c>
      <c r="BJ12" s="409">
        <v>0.65820008169999999</v>
      </c>
      <c r="BK12" s="409">
        <v>0.70473524413999999</v>
      </c>
      <c r="BL12" s="409">
        <v>0.64964394344999998</v>
      </c>
      <c r="BM12" s="409">
        <v>0.66832003779000004</v>
      </c>
      <c r="BN12" s="409">
        <v>0.68165846803999997</v>
      </c>
      <c r="BO12" s="409">
        <v>0.69457240011999999</v>
      </c>
      <c r="BP12" s="409">
        <v>0.69679119940000001</v>
      </c>
      <c r="BQ12" s="409">
        <v>0.69175971949000004</v>
      </c>
      <c r="BR12" s="409">
        <v>0.67439469846</v>
      </c>
      <c r="BS12" s="409">
        <v>0.69200055004000005</v>
      </c>
      <c r="BT12" s="409">
        <v>0.67993356895000001</v>
      </c>
      <c r="BU12" s="409">
        <v>0.70583758609000002</v>
      </c>
      <c r="BV12" s="409">
        <v>0.67221316807999998</v>
      </c>
    </row>
    <row r="13" spans="1:74" ht="11.1" customHeight="1" x14ac:dyDescent="0.2">
      <c r="A13" s="162" t="s">
        <v>265</v>
      </c>
      <c r="B13" s="173" t="s">
        <v>357</v>
      </c>
      <c r="C13" s="252">
        <v>2.7950439999999999</v>
      </c>
      <c r="D13" s="252">
        <v>2.74417</v>
      </c>
      <c r="E13" s="252">
        <v>2.7139899999999999</v>
      </c>
      <c r="F13" s="252">
        <v>3.0056690000000001</v>
      </c>
      <c r="G13" s="252">
        <v>3.247125</v>
      </c>
      <c r="H13" s="252">
        <v>3.4604849999999998</v>
      </c>
      <c r="I13" s="252">
        <v>3.4255629999999999</v>
      </c>
      <c r="J13" s="252">
        <v>3.6778979999999999</v>
      </c>
      <c r="K13" s="252">
        <v>3.4019490000000001</v>
      </c>
      <c r="L13" s="252">
        <v>3.524016</v>
      </c>
      <c r="M13" s="252">
        <v>3.12412</v>
      </c>
      <c r="N13" s="252">
        <v>3.0829469999999999</v>
      </c>
      <c r="O13" s="252">
        <v>2.7215479999999999</v>
      </c>
      <c r="P13" s="252">
        <v>2.6215480000000002</v>
      </c>
      <c r="Q13" s="252">
        <v>2.6145480000000001</v>
      </c>
      <c r="R13" s="252">
        <v>3.1285479999999999</v>
      </c>
      <c r="S13" s="252">
        <v>3.4955479999999999</v>
      </c>
      <c r="T13" s="252">
        <v>3.4485480000000002</v>
      </c>
      <c r="U13" s="252">
        <v>3.6345480000000001</v>
      </c>
      <c r="V13" s="252">
        <v>3.5935480000000002</v>
      </c>
      <c r="W13" s="252">
        <v>3.6765479999999999</v>
      </c>
      <c r="X13" s="252">
        <v>3.4735480000000001</v>
      </c>
      <c r="Y13" s="252">
        <v>3.3435480000000002</v>
      </c>
      <c r="Z13" s="252">
        <v>3.143548</v>
      </c>
      <c r="AA13" s="252">
        <v>2.9875479999999999</v>
      </c>
      <c r="AB13" s="252">
        <v>2.970548</v>
      </c>
      <c r="AC13" s="252">
        <v>2.9165480000000001</v>
      </c>
      <c r="AD13" s="252">
        <v>3.1545480000000001</v>
      </c>
      <c r="AE13" s="252">
        <v>3.4935480000000001</v>
      </c>
      <c r="AF13" s="252">
        <v>3.6725479999999999</v>
      </c>
      <c r="AG13" s="252">
        <v>3.7435480000000001</v>
      </c>
      <c r="AH13" s="252">
        <v>3.6205479999999999</v>
      </c>
      <c r="AI13" s="252">
        <v>3.8385479999999998</v>
      </c>
      <c r="AJ13" s="252">
        <v>3.595548</v>
      </c>
      <c r="AK13" s="252">
        <v>3.3105479999999998</v>
      </c>
      <c r="AL13" s="252">
        <v>3.0715479999999999</v>
      </c>
      <c r="AM13" s="252">
        <v>2.9325480000000002</v>
      </c>
      <c r="AN13" s="252">
        <v>2.9355479999999998</v>
      </c>
      <c r="AO13" s="252">
        <v>2.9765480000000002</v>
      </c>
      <c r="AP13" s="252">
        <v>3.4495480000000001</v>
      </c>
      <c r="AQ13" s="252">
        <v>3.6465480000000001</v>
      </c>
      <c r="AR13" s="252">
        <v>3.833548</v>
      </c>
      <c r="AS13" s="252">
        <v>3.8945479999999999</v>
      </c>
      <c r="AT13" s="252">
        <v>3.7155480000000001</v>
      </c>
      <c r="AU13" s="252">
        <v>3.631548</v>
      </c>
      <c r="AV13" s="252">
        <v>3.5575480000000002</v>
      </c>
      <c r="AW13" s="252">
        <v>3.3135479999999999</v>
      </c>
      <c r="AX13" s="252">
        <v>3.292548</v>
      </c>
      <c r="AY13" s="252">
        <v>2.9673876711</v>
      </c>
      <c r="AZ13" s="252">
        <v>3.2303710325999999</v>
      </c>
      <c r="BA13" s="252">
        <v>3.2586588176000002</v>
      </c>
      <c r="BB13" s="409">
        <v>3.7470886652000002</v>
      </c>
      <c r="BC13" s="409">
        <v>3.9628357494999999</v>
      </c>
      <c r="BD13" s="409">
        <v>4.1472746778999996</v>
      </c>
      <c r="BE13" s="409">
        <v>4.2050611812999996</v>
      </c>
      <c r="BF13" s="409">
        <v>4.0367064924999996</v>
      </c>
      <c r="BG13" s="409">
        <v>4.3345953074999999</v>
      </c>
      <c r="BH13" s="409">
        <v>3.8961570396999998</v>
      </c>
      <c r="BI13" s="409">
        <v>3.8545098243</v>
      </c>
      <c r="BJ13" s="409">
        <v>3.5641379558000001</v>
      </c>
      <c r="BK13" s="409">
        <v>3.2130702578000001</v>
      </c>
      <c r="BL13" s="409">
        <v>3.4981082992000001</v>
      </c>
      <c r="BM13" s="409">
        <v>3.5205500140999999</v>
      </c>
      <c r="BN13" s="409">
        <v>4.0168021668999998</v>
      </c>
      <c r="BO13" s="409">
        <v>4.2237483739000004</v>
      </c>
      <c r="BP13" s="409">
        <v>4.4127975685000003</v>
      </c>
      <c r="BQ13" s="409">
        <v>4.4697804913999999</v>
      </c>
      <c r="BR13" s="409">
        <v>4.2782248441000004</v>
      </c>
      <c r="BS13" s="409">
        <v>4.5873108060999996</v>
      </c>
      <c r="BT13" s="409">
        <v>4.1400155141999999</v>
      </c>
      <c r="BU13" s="409">
        <v>4.1031279930000002</v>
      </c>
      <c r="BV13" s="409">
        <v>3.8007379884999999</v>
      </c>
    </row>
    <row r="14" spans="1:74" ht="11.1" customHeight="1" x14ac:dyDescent="0.2">
      <c r="A14" s="162" t="s">
        <v>266</v>
      </c>
      <c r="B14" s="173" t="s">
        <v>358</v>
      </c>
      <c r="C14" s="252">
        <v>1.061901</v>
      </c>
      <c r="D14" s="252">
        <v>1.053941</v>
      </c>
      <c r="E14" s="252">
        <v>1.047941</v>
      </c>
      <c r="F14" s="252">
        <v>1.051941</v>
      </c>
      <c r="G14" s="252">
        <v>1.051941</v>
      </c>
      <c r="H14" s="252">
        <v>1.033941</v>
      </c>
      <c r="I14" s="252">
        <v>0.97194100000000005</v>
      </c>
      <c r="J14" s="252">
        <v>0.99294099999999996</v>
      </c>
      <c r="K14" s="252">
        <v>1.033941</v>
      </c>
      <c r="L14" s="252">
        <v>1.025941</v>
      </c>
      <c r="M14" s="252">
        <v>1.0149410000000001</v>
      </c>
      <c r="N14" s="252">
        <v>1.0209410000000001</v>
      </c>
      <c r="O14" s="252">
        <v>1.011941</v>
      </c>
      <c r="P14" s="252">
        <v>0.98094099999999995</v>
      </c>
      <c r="Q14" s="252">
        <v>0.94294100000000003</v>
      </c>
      <c r="R14" s="252">
        <v>0.94094100000000003</v>
      </c>
      <c r="S14" s="252">
        <v>0.93194100000000002</v>
      </c>
      <c r="T14" s="252">
        <v>0.913941</v>
      </c>
      <c r="U14" s="252">
        <v>0.86894099999999996</v>
      </c>
      <c r="V14" s="252">
        <v>0.85294099999999995</v>
      </c>
      <c r="W14" s="252">
        <v>0.88494099999999998</v>
      </c>
      <c r="X14" s="252">
        <v>0.87294099999999997</v>
      </c>
      <c r="Y14" s="252">
        <v>0.88094099999999997</v>
      </c>
      <c r="Z14" s="252">
        <v>0.86294099999999996</v>
      </c>
      <c r="AA14" s="252">
        <v>0.88594099999999998</v>
      </c>
      <c r="AB14" s="252">
        <v>0.88994099999999998</v>
      </c>
      <c r="AC14" s="252">
        <v>0.82994100000000004</v>
      </c>
      <c r="AD14" s="252">
        <v>0.88394099999999998</v>
      </c>
      <c r="AE14" s="252">
        <v>0.87694099999999997</v>
      </c>
      <c r="AF14" s="252">
        <v>0.88294099999999998</v>
      </c>
      <c r="AG14" s="252">
        <v>0.88194099999999997</v>
      </c>
      <c r="AH14" s="252">
        <v>0.88394099999999998</v>
      </c>
      <c r="AI14" s="252">
        <v>0.87694099999999997</v>
      </c>
      <c r="AJ14" s="252">
        <v>0.88994099999999998</v>
      </c>
      <c r="AK14" s="252">
        <v>0.87694099999999997</v>
      </c>
      <c r="AL14" s="252">
        <v>0.89594099999999999</v>
      </c>
      <c r="AM14" s="252">
        <v>0.88694099999999998</v>
      </c>
      <c r="AN14" s="252">
        <v>0.84994099999999995</v>
      </c>
      <c r="AO14" s="252">
        <v>0.85294099999999995</v>
      </c>
      <c r="AP14" s="252">
        <v>0.89194099999999998</v>
      </c>
      <c r="AQ14" s="252">
        <v>0.89294099999999998</v>
      </c>
      <c r="AR14" s="252">
        <v>0.89094099999999998</v>
      </c>
      <c r="AS14" s="252">
        <v>0.88694099999999998</v>
      </c>
      <c r="AT14" s="252">
        <v>0.89294099999999998</v>
      </c>
      <c r="AU14" s="252">
        <v>0.89494099999999999</v>
      </c>
      <c r="AV14" s="252">
        <v>0.905941</v>
      </c>
      <c r="AW14" s="252">
        <v>0.909941</v>
      </c>
      <c r="AX14" s="252">
        <v>0.91594100000000001</v>
      </c>
      <c r="AY14" s="252">
        <v>0.92589332130000002</v>
      </c>
      <c r="AZ14" s="252">
        <v>0.91959808352000005</v>
      </c>
      <c r="BA14" s="252">
        <v>0.88594104533999996</v>
      </c>
      <c r="BB14" s="409">
        <v>0.88591646426000004</v>
      </c>
      <c r="BC14" s="409">
        <v>0.88690195414999995</v>
      </c>
      <c r="BD14" s="409">
        <v>0.88501919775000004</v>
      </c>
      <c r="BE14" s="409">
        <v>0.88146079203000005</v>
      </c>
      <c r="BF14" s="409">
        <v>0.88700385691000005</v>
      </c>
      <c r="BG14" s="409">
        <v>0.88901646089999997</v>
      </c>
      <c r="BH14" s="409">
        <v>0.89971834262999995</v>
      </c>
      <c r="BI14" s="409">
        <v>0.90413165585999999</v>
      </c>
      <c r="BJ14" s="409">
        <v>0.91029824341999999</v>
      </c>
      <c r="BK14" s="409">
        <v>0.91966582294999999</v>
      </c>
      <c r="BL14" s="409">
        <v>0.91343559192000001</v>
      </c>
      <c r="BM14" s="409">
        <v>0.88003498190999996</v>
      </c>
      <c r="BN14" s="409">
        <v>0.88001026623</v>
      </c>
      <c r="BO14" s="409">
        <v>0.88098721909</v>
      </c>
      <c r="BP14" s="409">
        <v>0.87912478300999997</v>
      </c>
      <c r="BQ14" s="409">
        <v>0.87559028458999999</v>
      </c>
      <c r="BR14" s="409">
        <v>0.88108940720999995</v>
      </c>
      <c r="BS14" s="409">
        <v>0.88309351946000003</v>
      </c>
      <c r="BT14" s="409">
        <v>0.89370739404999999</v>
      </c>
      <c r="BU14" s="409">
        <v>0.89809199735</v>
      </c>
      <c r="BV14" s="409">
        <v>0.90421381865999995</v>
      </c>
    </row>
    <row r="15" spans="1:74" ht="11.1" customHeight="1" x14ac:dyDescent="0.2">
      <c r="A15" s="162" t="s">
        <v>267</v>
      </c>
      <c r="B15" s="173" t="s">
        <v>359</v>
      </c>
      <c r="C15" s="252">
        <v>0.46013900000000002</v>
      </c>
      <c r="D15" s="252">
        <v>0.45448</v>
      </c>
      <c r="E15" s="252">
        <v>0.45272600000000002</v>
      </c>
      <c r="F15" s="252">
        <v>0.43132900000000002</v>
      </c>
      <c r="G15" s="252">
        <v>0.416655</v>
      </c>
      <c r="H15" s="252">
        <v>0.44473000000000001</v>
      </c>
      <c r="I15" s="252">
        <v>0.44385599999999997</v>
      </c>
      <c r="J15" s="252">
        <v>0.43272899999999997</v>
      </c>
      <c r="K15" s="252">
        <v>0.43401600000000001</v>
      </c>
      <c r="L15" s="252">
        <v>0.44761099999999998</v>
      </c>
      <c r="M15" s="252">
        <v>0.45020500000000002</v>
      </c>
      <c r="N15" s="252">
        <v>0.45217299999999999</v>
      </c>
      <c r="O15" s="252">
        <v>0.40675899999999998</v>
      </c>
      <c r="P15" s="252">
        <v>0.425792</v>
      </c>
      <c r="Q15" s="252">
        <v>0.42673</v>
      </c>
      <c r="R15" s="252">
        <v>0.42739100000000002</v>
      </c>
      <c r="S15" s="252">
        <v>0.43253799999999998</v>
      </c>
      <c r="T15" s="252">
        <v>0.40977599999999997</v>
      </c>
      <c r="U15" s="252">
        <v>0.41873300000000002</v>
      </c>
      <c r="V15" s="252">
        <v>0.42220299999999999</v>
      </c>
      <c r="W15" s="252">
        <v>0.41373199999999999</v>
      </c>
      <c r="X15" s="252">
        <v>0.41321799999999997</v>
      </c>
      <c r="Y15" s="252">
        <v>0.419377</v>
      </c>
      <c r="Z15" s="252">
        <v>0.429087</v>
      </c>
      <c r="AA15" s="252">
        <v>0.42556100000000002</v>
      </c>
      <c r="AB15" s="252">
        <v>0.42956100000000003</v>
      </c>
      <c r="AC15" s="252">
        <v>0.41756100000000002</v>
      </c>
      <c r="AD15" s="252">
        <v>0.41656100000000001</v>
      </c>
      <c r="AE15" s="252">
        <v>0.41356100000000001</v>
      </c>
      <c r="AF15" s="252">
        <v>0.42456100000000002</v>
      </c>
      <c r="AG15" s="252">
        <v>0.42256100000000002</v>
      </c>
      <c r="AH15" s="252">
        <v>0.43356099999999997</v>
      </c>
      <c r="AI15" s="252">
        <v>0.41056100000000001</v>
      </c>
      <c r="AJ15" s="252">
        <v>0.41156100000000001</v>
      </c>
      <c r="AK15" s="252">
        <v>0.42156100000000002</v>
      </c>
      <c r="AL15" s="252">
        <v>0.43356099999999997</v>
      </c>
      <c r="AM15" s="252">
        <v>0.42556100000000002</v>
      </c>
      <c r="AN15" s="252">
        <v>0.38556099999999999</v>
      </c>
      <c r="AO15" s="252">
        <v>0.42256100000000002</v>
      </c>
      <c r="AP15" s="252">
        <v>0.42556100000000002</v>
      </c>
      <c r="AQ15" s="252">
        <v>0.42156100000000002</v>
      </c>
      <c r="AR15" s="252">
        <v>0.41356100000000001</v>
      </c>
      <c r="AS15" s="252">
        <v>0.397561</v>
      </c>
      <c r="AT15" s="252">
        <v>0.38356099999999999</v>
      </c>
      <c r="AU15" s="252">
        <v>0.41156100000000001</v>
      </c>
      <c r="AV15" s="252">
        <v>0.40656100000000001</v>
      </c>
      <c r="AW15" s="252">
        <v>0.40956100000000001</v>
      </c>
      <c r="AX15" s="252">
        <v>0.40756100000000001</v>
      </c>
      <c r="AY15" s="252">
        <v>0.40971179324000001</v>
      </c>
      <c r="AZ15" s="252">
        <v>0.41880090642000001</v>
      </c>
      <c r="BA15" s="252">
        <v>0.40401939051000002</v>
      </c>
      <c r="BB15" s="409">
        <v>0.41559472302</v>
      </c>
      <c r="BC15" s="409">
        <v>0.41327790902</v>
      </c>
      <c r="BD15" s="409">
        <v>0.40600294528000003</v>
      </c>
      <c r="BE15" s="409">
        <v>0.39065119303000001</v>
      </c>
      <c r="BF15" s="409">
        <v>0.37480547302</v>
      </c>
      <c r="BG15" s="409">
        <v>0.40485631450999998</v>
      </c>
      <c r="BH15" s="409">
        <v>0.39756325505000001</v>
      </c>
      <c r="BI15" s="409">
        <v>0.40348550431000002</v>
      </c>
      <c r="BJ15" s="409">
        <v>0.40990658549999998</v>
      </c>
      <c r="BK15" s="409">
        <v>0.40547877965000001</v>
      </c>
      <c r="BL15" s="409">
        <v>0.40759600433999998</v>
      </c>
      <c r="BM15" s="409">
        <v>0.39987988297999999</v>
      </c>
      <c r="BN15" s="409">
        <v>0.41121914276999999</v>
      </c>
      <c r="BO15" s="409">
        <v>0.40899466141000002</v>
      </c>
      <c r="BP15" s="409">
        <v>0.40194735383000002</v>
      </c>
      <c r="BQ15" s="409">
        <v>0.38659251134</v>
      </c>
      <c r="BR15" s="409">
        <v>0.37089672982999999</v>
      </c>
      <c r="BS15" s="409">
        <v>0.40091901515</v>
      </c>
      <c r="BT15" s="409">
        <v>0.39357150993000001</v>
      </c>
      <c r="BU15" s="409">
        <v>0.39979031316000002</v>
      </c>
      <c r="BV15" s="409">
        <v>0.40596795115000001</v>
      </c>
    </row>
    <row r="16" spans="1:74" ht="11.1" customHeight="1" x14ac:dyDescent="0.2">
      <c r="C16" s="223"/>
      <c r="D16" s="223"/>
      <c r="E16" s="223"/>
      <c r="F16" s="223"/>
      <c r="G16" s="223"/>
      <c r="H16" s="223"/>
      <c r="I16" s="223"/>
      <c r="J16" s="223"/>
      <c r="K16" s="223"/>
      <c r="L16" s="223"/>
      <c r="M16" s="223"/>
      <c r="N16" s="223"/>
      <c r="O16" s="223"/>
      <c r="P16" s="223"/>
      <c r="Q16" s="223"/>
      <c r="R16" s="223"/>
      <c r="S16" s="223"/>
      <c r="T16" s="223"/>
      <c r="U16" s="223"/>
      <c r="V16" s="223"/>
      <c r="W16" s="223"/>
      <c r="X16" s="223"/>
      <c r="Y16" s="223"/>
      <c r="Z16" s="223"/>
      <c r="AA16" s="223"/>
      <c r="AB16" s="223"/>
      <c r="AC16" s="223"/>
      <c r="AD16" s="223"/>
      <c r="AE16" s="223"/>
      <c r="AF16" s="223"/>
      <c r="AG16" s="223"/>
      <c r="AH16" s="223"/>
      <c r="AI16" s="223"/>
      <c r="AJ16" s="223"/>
      <c r="AK16" s="223"/>
      <c r="AL16" s="223"/>
      <c r="AM16" s="223"/>
      <c r="AN16" s="223"/>
      <c r="AO16" s="223"/>
      <c r="AP16" s="223"/>
      <c r="AQ16" s="223"/>
      <c r="AR16" s="223"/>
      <c r="AS16" s="223"/>
      <c r="AT16" s="223"/>
      <c r="AU16" s="223"/>
      <c r="AV16" s="223"/>
      <c r="AW16" s="223"/>
      <c r="AX16" s="223"/>
      <c r="AY16" s="223"/>
      <c r="AZ16" s="223"/>
      <c r="BA16" s="223"/>
      <c r="BB16" s="410"/>
      <c r="BC16" s="410"/>
      <c r="BD16" s="410"/>
      <c r="BE16" s="410"/>
      <c r="BF16" s="410"/>
      <c r="BG16" s="410"/>
      <c r="BH16" s="410"/>
      <c r="BI16" s="410"/>
      <c r="BJ16" s="410"/>
      <c r="BK16" s="410"/>
      <c r="BL16" s="410"/>
      <c r="BM16" s="410"/>
      <c r="BN16" s="410"/>
      <c r="BO16" s="410"/>
      <c r="BP16" s="410"/>
      <c r="BQ16" s="410"/>
      <c r="BR16" s="410"/>
      <c r="BS16" s="410"/>
      <c r="BT16" s="410"/>
      <c r="BU16" s="410"/>
      <c r="BV16" s="410"/>
    </row>
    <row r="17" spans="1:74" ht="11.1" customHeight="1" x14ac:dyDescent="0.2">
      <c r="A17" s="162" t="s">
        <v>361</v>
      </c>
      <c r="B17" s="172" t="s">
        <v>503</v>
      </c>
      <c r="C17" s="252">
        <v>4.2810899999999998</v>
      </c>
      <c r="D17" s="252">
        <v>4.2124449999999998</v>
      </c>
      <c r="E17" s="252">
        <v>4.2974410000000001</v>
      </c>
      <c r="F17" s="252">
        <v>4.3606990000000003</v>
      </c>
      <c r="G17" s="252">
        <v>4.4150850000000004</v>
      </c>
      <c r="H17" s="252">
        <v>4.3060159999999996</v>
      </c>
      <c r="I17" s="252">
        <v>4.2795329999999998</v>
      </c>
      <c r="J17" s="252">
        <v>4.1887100000000004</v>
      </c>
      <c r="K17" s="252">
        <v>4.1867390000000002</v>
      </c>
      <c r="L17" s="252">
        <v>4.4119520000000003</v>
      </c>
      <c r="M17" s="252">
        <v>4.4636490000000002</v>
      </c>
      <c r="N17" s="252">
        <v>4.5128539999999999</v>
      </c>
      <c r="O17" s="252">
        <v>4.4935679999999998</v>
      </c>
      <c r="P17" s="252">
        <v>4.4849370000000004</v>
      </c>
      <c r="Q17" s="252">
        <v>4.4517790000000002</v>
      </c>
      <c r="R17" s="252">
        <v>4.4127190000000001</v>
      </c>
      <c r="S17" s="252">
        <v>4.3425120000000001</v>
      </c>
      <c r="T17" s="252">
        <v>4.0879729999999999</v>
      </c>
      <c r="U17" s="252">
        <v>4.485881</v>
      </c>
      <c r="V17" s="252">
        <v>4.1859609999999998</v>
      </c>
      <c r="W17" s="252">
        <v>3.8453499999999998</v>
      </c>
      <c r="X17" s="252">
        <v>4.3365980000000004</v>
      </c>
      <c r="Y17" s="252">
        <v>4.5657649999999999</v>
      </c>
      <c r="Z17" s="252">
        <v>4.4678890000000004</v>
      </c>
      <c r="AA17" s="252">
        <v>4.4293089999999999</v>
      </c>
      <c r="AB17" s="252">
        <v>4.4593090000000002</v>
      </c>
      <c r="AC17" s="252">
        <v>4.5163089999999997</v>
      </c>
      <c r="AD17" s="252">
        <v>4.4523089999999996</v>
      </c>
      <c r="AE17" s="252">
        <v>4.283309</v>
      </c>
      <c r="AF17" s="252">
        <v>4.1783089999999996</v>
      </c>
      <c r="AG17" s="252">
        <v>4.3133090000000003</v>
      </c>
      <c r="AH17" s="252">
        <v>4.1393089999999999</v>
      </c>
      <c r="AI17" s="252">
        <v>4.0773089999999996</v>
      </c>
      <c r="AJ17" s="252">
        <v>4.3123089999999999</v>
      </c>
      <c r="AK17" s="252">
        <v>4.2623090000000001</v>
      </c>
      <c r="AL17" s="252">
        <v>4.0633090000000003</v>
      </c>
      <c r="AM17" s="252">
        <v>4.4723959999999998</v>
      </c>
      <c r="AN17" s="252">
        <v>4.3730330000000004</v>
      </c>
      <c r="AO17" s="252">
        <v>4.2619639999999999</v>
      </c>
      <c r="AP17" s="252">
        <v>4.368239</v>
      </c>
      <c r="AQ17" s="252">
        <v>4.0612110000000001</v>
      </c>
      <c r="AR17" s="252">
        <v>4.1883340000000002</v>
      </c>
      <c r="AS17" s="252">
        <v>4.3277349999999997</v>
      </c>
      <c r="AT17" s="252">
        <v>4.130655</v>
      </c>
      <c r="AU17" s="252">
        <v>3.897205</v>
      </c>
      <c r="AV17" s="252">
        <v>4.3001709999999997</v>
      </c>
      <c r="AW17" s="252">
        <v>4.3307840000000004</v>
      </c>
      <c r="AX17" s="252">
        <v>4.3360159999999999</v>
      </c>
      <c r="AY17" s="252">
        <v>4.3049656633</v>
      </c>
      <c r="AZ17" s="252">
        <v>4.2418144856</v>
      </c>
      <c r="BA17" s="252">
        <v>4.2467083967999999</v>
      </c>
      <c r="BB17" s="409">
        <v>4.249824823</v>
      </c>
      <c r="BC17" s="409">
        <v>4.2448824609000004</v>
      </c>
      <c r="BD17" s="409">
        <v>4.0574024589000004</v>
      </c>
      <c r="BE17" s="409">
        <v>4.2711711595999997</v>
      </c>
      <c r="BF17" s="409">
        <v>4.0509402553999996</v>
      </c>
      <c r="BG17" s="409">
        <v>3.9771092713999998</v>
      </c>
      <c r="BH17" s="409">
        <v>4.3055094366000004</v>
      </c>
      <c r="BI17" s="409">
        <v>4.3043718605999999</v>
      </c>
      <c r="BJ17" s="409">
        <v>4.3273476817000001</v>
      </c>
      <c r="BK17" s="409">
        <v>4.3452484080999998</v>
      </c>
      <c r="BL17" s="409">
        <v>4.3812501228</v>
      </c>
      <c r="BM17" s="409">
        <v>4.4124037399000002</v>
      </c>
      <c r="BN17" s="409">
        <v>4.4366443815999999</v>
      </c>
      <c r="BO17" s="409">
        <v>4.3540373911000003</v>
      </c>
      <c r="BP17" s="409">
        <v>4.3882729340999997</v>
      </c>
      <c r="BQ17" s="409">
        <v>4.4149147045000001</v>
      </c>
      <c r="BR17" s="409">
        <v>4.3278763793000001</v>
      </c>
      <c r="BS17" s="409">
        <v>4.242111832</v>
      </c>
      <c r="BT17" s="409">
        <v>4.5806307766999996</v>
      </c>
      <c r="BU17" s="409">
        <v>4.6137136495000002</v>
      </c>
      <c r="BV17" s="409">
        <v>4.6408890923000001</v>
      </c>
    </row>
    <row r="18" spans="1:74" ht="11.1" customHeight="1" x14ac:dyDescent="0.2">
      <c r="A18" s="162" t="s">
        <v>268</v>
      </c>
      <c r="B18" s="173" t="s">
        <v>360</v>
      </c>
      <c r="C18" s="252">
        <v>1.9318919999999999</v>
      </c>
      <c r="D18" s="252">
        <v>1.9318919999999999</v>
      </c>
      <c r="E18" s="252">
        <v>1.9548920000000001</v>
      </c>
      <c r="F18" s="252">
        <v>1.951892</v>
      </c>
      <c r="G18" s="252">
        <v>1.908892</v>
      </c>
      <c r="H18" s="252">
        <v>1.9588920000000001</v>
      </c>
      <c r="I18" s="252">
        <v>1.9628920000000001</v>
      </c>
      <c r="J18" s="252">
        <v>1.9318919999999999</v>
      </c>
      <c r="K18" s="252">
        <v>1.8718919999999999</v>
      </c>
      <c r="L18" s="252">
        <v>2.0328919999999999</v>
      </c>
      <c r="M18" s="252">
        <v>1.995892</v>
      </c>
      <c r="N18" s="252">
        <v>2.0568919999999999</v>
      </c>
      <c r="O18" s="252">
        <v>2.0425589999999998</v>
      </c>
      <c r="P18" s="252">
        <v>2.072559</v>
      </c>
      <c r="Q18" s="252">
        <v>2.0175589999999999</v>
      </c>
      <c r="R18" s="252">
        <v>2.0425589999999998</v>
      </c>
      <c r="S18" s="252">
        <v>1.9705589999999999</v>
      </c>
      <c r="T18" s="252">
        <v>1.8235589999999999</v>
      </c>
      <c r="U18" s="252">
        <v>2.1395590000000002</v>
      </c>
      <c r="V18" s="252">
        <v>1.9445589999999999</v>
      </c>
      <c r="W18" s="252">
        <v>1.621559</v>
      </c>
      <c r="X18" s="252">
        <v>2.1245590000000001</v>
      </c>
      <c r="Y18" s="252">
        <v>2.1645590000000001</v>
      </c>
      <c r="Z18" s="252">
        <v>2.0735589999999999</v>
      </c>
      <c r="AA18" s="252">
        <v>2.0408580000000001</v>
      </c>
      <c r="AB18" s="252">
        <v>2.0768580000000001</v>
      </c>
      <c r="AC18" s="252">
        <v>2.1368580000000001</v>
      </c>
      <c r="AD18" s="252">
        <v>2.1268579999999999</v>
      </c>
      <c r="AE18" s="252">
        <v>1.9958579999999999</v>
      </c>
      <c r="AF18" s="252">
        <v>1.8948579999999999</v>
      </c>
      <c r="AG18" s="252">
        <v>2.0108579999999998</v>
      </c>
      <c r="AH18" s="252">
        <v>1.9358580000000001</v>
      </c>
      <c r="AI18" s="252">
        <v>1.7858579999999999</v>
      </c>
      <c r="AJ18" s="252">
        <v>1.9498580000000001</v>
      </c>
      <c r="AK18" s="252">
        <v>1.877858</v>
      </c>
      <c r="AL18" s="252">
        <v>1.9418580000000001</v>
      </c>
      <c r="AM18" s="252">
        <v>2.0358580000000002</v>
      </c>
      <c r="AN18" s="252">
        <v>1.960858</v>
      </c>
      <c r="AO18" s="252">
        <v>1.9138580000000001</v>
      </c>
      <c r="AP18" s="252">
        <v>1.8808579999999999</v>
      </c>
      <c r="AQ18" s="252">
        <v>1.668858</v>
      </c>
      <c r="AR18" s="252">
        <v>1.8588579999999999</v>
      </c>
      <c r="AS18" s="252">
        <v>1.924858</v>
      </c>
      <c r="AT18" s="252">
        <v>1.8828579999999999</v>
      </c>
      <c r="AU18" s="252">
        <v>1.6208579999999999</v>
      </c>
      <c r="AV18" s="252">
        <v>1.8688579999999999</v>
      </c>
      <c r="AW18" s="252">
        <v>1.887858</v>
      </c>
      <c r="AX18" s="252">
        <v>1.863858</v>
      </c>
      <c r="AY18" s="252">
        <v>1.8318473212999999</v>
      </c>
      <c r="AZ18" s="252">
        <v>1.7569030892999999</v>
      </c>
      <c r="BA18" s="252">
        <v>1.771341697</v>
      </c>
      <c r="BB18" s="409">
        <v>1.7849130770999999</v>
      </c>
      <c r="BC18" s="409">
        <v>1.7835652366000001</v>
      </c>
      <c r="BD18" s="409">
        <v>1.5796877697</v>
      </c>
      <c r="BE18" s="409">
        <v>1.7757145185000001</v>
      </c>
      <c r="BF18" s="409">
        <v>1.7727393271</v>
      </c>
      <c r="BG18" s="409">
        <v>1.6298895712999999</v>
      </c>
      <c r="BH18" s="409">
        <v>1.7669172791000001</v>
      </c>
      <c r="BI18" s="409">
        <v>1.7592249494000001</v>
      </c>
      <c r="BJ18" s="409">
        <v>1.7760909081</v>
      </c>
      <c r="BK18" s="409">
        <v>1.797186314</v>
      </c>
      <c r="BL18" s="409">
        <v>1.8240226641999999</v>
      </c>
      <c r="BM18" s="409">
        <v>1.8544942751</v>
      </c>
      <c r="BN18" s="409">
        <v>1.8860100465</v>
      </c>
      <c r="BO18" s="409">
        <v>1.8177599525000001</v>
      </c>
      <c r="BP18" s="409">
        <v>1.8499605072</v>
      </c>
      <c r="BQ18" s="409">
        <v>1.9720485297999999</v>
      </c>
      <c r="BR18" s="409">
        <v>1.9991240513999999</v>
      </c>
      <c r="BS18" s="409">
        <v>1.7763388178999999</v>
      </c>
      <c r="BT18" s="409">
        <v>2.0619634696000002</v>
      </c>
      <c r="BU18" s="409">
        <v>2.0978886212000001</v>
      </c>
      <c r="BV18" s="409">
        <v>2.1289170863</v>
      </c>
    </row>
    <row r="19" spans="1:74" ht="11.1" customHeight="1" x14ac:dyDescent="0.2">
      <c r="A19" s="162" t="s">
        <v>1240</v>
      </c>
      <c r="B19" s="173" t="s">
        <v>1241</v>
      </c>
      <c r="C19" s="252">
        <v>1.003568</v>
      </c>
      <c r="D19" s="252">
        <v>0.93510499999999996</v>
      </c>
      <c r="E19" s="252">
        <v>0.98678900000000003</v>
      </c>
      <c r="F19" s="252">
        <v>1.0517430000000001</v>
      </c>
      <c r="G19" s="252">
        <v>1.155845</v>
      </c>
      <c r="H19" s="252">
        <v>1.0051760000000001</v>
      </c>
      <c r="I19" s="252">
        <v>0.97280599999999995</v>
      </c>
      <c r="J19" s="252">
        <v>0.903061</v>
      </c>
      <c r="K19" s="252">
        <v>0.96798099999999998</v>
      </c>
      <c r="L19" s="252">
        <v>1.0268299999999999</v>
      </c>
      <c r="M19" s="252">
        <v>1.113847</v>
      </c>
      <c r="N19" s="252">
        <v>1.120071</v>
      </c>
      <c r="O19" s="252">
        <v>1.15181</v>
      </c>
      <c r="P19" s="252">
        <v>1.165179</v>
      </c>
      <c r="Q19" s="252">
        <v>1.1350210000000001</v>
      </c>
      <c r="R19" s="252">
        <v>1.139961</v>
      </c>
      <c r="S19" s="252">
        <v>1.144754</v>
      </c>
      <c r="T19" s="252">
        <v>1.041215</v>
      </c>
      <c r="U19" s="252">
        <v>1.136123</v>
      </c>
      <c r="V19" s="252">
        <v>0.98220300000000005</v>
      </c>
      <c r="W19" s="252">
        <v>0.964592</v>
      </c>
      <c r="X19" s="252">
        <v>0.91883999999999999</v>
      </c>
      <c r="Y19" s="252">
        <v>1.1110070000000001</v>
      </c>
      <c r="Z19" s="252">
        <v>1.1191310000000001</v>
      </c>
      <c r="AA19" s="252">
        <v>1.130244</v>
      </c>
      <c r="AB19" s="252">
        <v>1.112244</v>
      </c>
      <c r="AC19" s="252">
        <v>1.114244</v>
      </c>
      <c r="AD19" s="252">
        <v>1.080244</v>
      </c>
      <c r="AE19" s="252">
        <v>1.106244</v>
      </c>
      <c r="AF19" s="252">
        <v>1.1032439999999999</v>
      </c>
      <c r="AG19" s="252">
        <v>1.0812440000000001</v>
      </c>
      <c r="AH19" s="252">
        <v>0.972244</v>
      </c>
      <c r="AI19" s="252">
        <v>1.0332440000000001</v>
      </c>
      <c r="AJ19" s="252">
        <v>1.116244</v>
      </c>
      <c r="AK19" s="252">
        <v>1.138244</v>
      </c>
      <c r="AL19" s="252">
        <v>0.88024400000000003</v>
      </c>
      <c r="AM19" s="252">
        <v>1.1893309999999999</v>
      </c>
      <c r="AN19" s="252">
        <v>1.1699679999999999</v>
      </c>
      <c r="AO19" s="252">
        <v>1.121899</v>
      </c>
      <c r="AP19" s="252">
        <v>1.2521739999999999</v>
      </c>
      <c r="AQ19" s="252">
        <v>1.1581459999999999</v>
      </c>
      <c r="AR19" s="252">
        <v>1.1052690000000001</v>
      </c>
      <c r="AS19" s="252">
        <v>1.17767</v>
      </c>
      <c r="AT19" s="252">
        <v>1.0745899999999999</v>
      </c>
      <c r="AU19" s="252">
        <v>1.04714</v>
      </c>
      <c r="AV19" s="252">
        <v>1.2021059999999999</v>
      </c>
      <c r="AW19" s="252">
        <v>1.2067190000000001</v>
      </c>
      <c r="AX19" s="252">
        <v>1.245951</v>
      </c>
      <c r="AY19" s="252">
        <v>1.2717595092</v>
      </c>
      <c r="AZ19" s="252">
        <v>1.2681961898</v>
      </c>
      <c r="BA19" s="252">
        <v>1.2629501834000001</v>
      </c>
      <c r="BB19" s="409">
        <v>1.2648416760000001</v>
      </c>
      <c r="BC19" s="409">
        <v>1.2682746866000001</v>
      </c>
      <c r="BD19" s="409">
        <v>1.2797796586000001</v>
      </c>
      <c r="BE19" s="409">
        <v>1.2959976157999999</v>
      </c>
      <c r="BF19" s="409">
        <v>1.0976727942</v>
      </c>
      <c r="BG19" s="409">
        <v>1.1420579916</v>
      </c>
      <c r="BH19" s="409">
        <v>1.3133215471999999</v>
      </c>
      <c r="BI19" s="409">
        <v>1.3160119484999999</v>
      </c>
      <c r="BJ19" s="409">
        <v>1.3191983237</v>
      </c>
      <c r="BK19" s="409">
        <v>1.3292722069</v>
      </c>
      <c r="BL19" s="409">
        <v>1.3332625926999999</v>
      </c>
      <c r="BM19" s="409">
        <v>1.3354633418999999</v>
      </c>
      <c r="BN19" s="409">
        <v>1.3379468476</v>
      </c>
      <c r="BO19" s="409">
        <v>1.3329542032999999</v>
      </c>
      <c r="BP19" s="409">
        <v>1.3289545073</v>
      </c>
      <c r="BQ19" s="409">
        <v>1.2540895151</v>
      </c>
      <c r="BR19" s="409">
        <v>1.1133407768000001</v>
      </c>
      <c r="BS19" s="409">
        <v>1.2495202517999999</v>
      </c>
      <c r="BT19" s="409">
        <v>1.3024988283000001</v>
      </c>
      <c r="BU19" s="409">
        <v>1.2958088404999999</v>
      </c>
      <c r="BV19" s="409">
        <v>1.2894527760000001</v>
      </c>
    </row>
    <row r="20" spans="1:74" ht="11.1" customHeight="1" x14ac:dyDescent="0.2">
      <c r="C20" s="223"/>
      <c r="D20" s="223"/>
      <c r="E20" s="223"/>
      <c r="F20" s="223"/>
      <c r="G20" s="223"/>
      <c r="H20" s="223"/>
      <c r="I20" s="223"/>
      <c r="J20" s="223"/>
      <c r="K20" s="223"/>
      <c r="L20" s="223"/>
      <c r="M20" s="223"/>
      <c r="N20" s="223"/>
      <c r="O20" s="223"/>
      <c r="P20" s="223"/>
      <c r="Q20" s="223"/>
      <c r="R20" s="223"/>
      <c r="S20" s="223"/>
      <c r="T20" s="223"/>
      <c r="U20" s="223"/>
      <c r="V20" s="223"/>
      <c r="W20" s="223"/>
      <c r="X20" s="223"/>
      <c r="Y20" s="223"/>
      <c r="Z20" s="223"/>
      <c r="AA20" s="223"/>
      <c r="AB20" s="223"/>
      <c r="AC20" s="223"/>
      <c r="AD20" s="223"/>
      <c r="AE20" s="223"/>
      <c r="AF20" s="223"/>
      <c r="AG20" s="223"/>
      <c r="AH20" s="223"/>
      <c r="AI20" s="223"/>
      <c r="AJ20" s="223"/>
      <c r="AK20" s="223"/>
      <c r="AL20" s="223"/>
      <c r="AM20" s="223"/>
      <c r="AN20" s="223"/>
      <c r="AO20" s="223"/>
      <c r="AP20" s="223"/>
      <c r="AQ20" s="223"/>
      <c r="AR20" s="223"/>
      <c r="AS20" s="223"/>
      <c r="AT20" s="223"/>
      <c r="AU20" s="223"/>
      <c r="AV20" s="223"/>
      <c r="AW20" s="223"/>
      <c r="AX20" s="223"/>
      <c r="AY20" s="223"/>
      <c r="AZ20" s="223"/>
      <c r="BA20" s="223"/>
      <c r="BB20" s="410"/>
      <c r="BC20" s="410"/>
      <c r="BD20" s="410"/>
      <c r="BE20" s="410"/>
      <c r="BF20" s="410"/>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492</v>
      </c>
      <c r="B21" s="172" t="s">
        <v>1127</v>
      </c>
      <c r="C21" s="252">
        <v>14.196828999999999</v>
      </c>
      <c r="D21" s="252">
        <v>14.114706999999999</v>
      </c>
      <c r="E21" s="252">
        <v>14.29782</v>
      </c>
      <c r="F21" s="252">
        <v>13.987627</v>
      </c>
      <c r="G21" s="252">
        <v>14.152373000000001</v>
      </c>
      <c r="H21" s="252">
        <v>13.962960000000001</v>
      </c>
      <c r="I21" s="252">
        <v>14.085902000000001</v>
      </c>
      <c r="J21" s="252">
        <v>14.051396</v>
      </c>
      <c r="K21" s="252">
        <v>13.960737999999999</v>
      </c>
      <c r="L21" s="252">
        <v>14.080030000000001</v>
      </c>
      <c r="M21" s="252">
        <v>14.219339</v>
      </c>
      <c r="N21" s="252">
        <v>14.273457000000001</v>
      </c>
      <c r="O21" s="252">
        <v>14.335399000000001</v>
      </c>
      <c r="P21" s="252">
        <v>14.352399</v>
      </c>
      <c r="Q21" s="252">
        <v>14.395398999999999</v>
      </c>
      <c r="R21" s="252">
        <v>14.148399</v>
      </c>
      <c r="S21" s="252">
        <v>14.041399</v>
      </c>
      <c r="T21" s="252">
        <v>14.183399</v>
      </c>
      <c r="U21" s="252">
        <v>13.956398999999999</v>
      </c>
      <c r="V21" s="252">
        <v>13.633399000000001</v>
      </c>
      <c r="W21" s="252">
        <v>14.240399</v>
      </c>
      <c r="X21" s="252">
        <v>14.535399</v>
      </c>
      <c r="Y21" s="252">
        <v>14.516399</v>
      </c>
      <c r="Z21" s="252">
        <v>14.585399000000001</v>
      </c>
      <c r="AA21" s="252">
        <v>14.483373</v>
      </c>
      <c r="AB21" s="252">
        <v>14.473373</v>
      </c>
      <c r="AC21" s="252">
        <v>14.407373</v>
      </c>
      <c r="AD21" s="252">
        <v>14.375373</v>
      </c>
      <c r="AE21" s="252">
        <v>14.287373000000001</v>
      </c>
      <c r="AF21" s="252">
        <v>14.319373000000001</v>
      </c>
      <c r="AG21" s="252">
        <v>14.335373000000001</v>
      </c>
      <c r="AH21" s="252">
        <v>14.149373000000001</v>
      </c>
      <c r="AI21" s="252">
        <v>14.253373</v>
      </c>
      <c r="AJ21" s="252">
        <v>14.247373</v>
      </c>
      <c r="AK21" s="252">
        <v>14.383373000000001</v>
      </c>
      <c r="AL21" s="252">
        <v>14.411372999999999</v>
      </c>
      <c r="AM21" s="252">
        <v>14.391373</v>
      </c>
      <c r="AN21" s="252">
        <v>14.443372999999999</v>
      </c>
      <c r="AO21" s="252">
        <v>14.440372999999999</v>
      </c>
      <c r="AP21" s="252">
        <v>14.384373</v>
      </c>
      <c r="AQ21" s="252">
        <v>14.429373</v>
      </c>
      <c r="AR21" s="252">
        <v>14.523372999999999</v>
      </c>
      <c r="AS21" s="252">
        <v>14.690372999999999</v>
      </c>
      <c r="AT21" s="252">
        <v>14.473373</v>
      </c>
      <c r="AU21" s="252">
        <v>14.732373000000001</v>
      </c>
      <c r="AV21" s="252">
        <v>14.799372999999999</v>
      </c>
      <c r="AW21" s="252">
        <v>14.861373</v>
      </c>
      <c r="AX21" s="252">
        <v>14.985372999999999</v>
      </c>
      <c r="AY21" s="252">
        <v>14.897364768999999</v>
      </c>
      <c r="AZ21" s="252">
        <v>14.884680718</v>
      </c>
      <c r="BA21" s="252">
        <v>14.73932329</v>
      </c>
      <c r="BB21" s="409">
        <v>14.480302701999999</v>
      </c>
      <c r="BC21" s="409">
        <v>14.381156887</v>
      </c>
      <c r="BD21" s="409">
        <v>14.739469431</v>
      </c>
      <c r="BE21" s="409">
        <v>14.749488823</v>
      </c>
      <c r="BF21" s="409">
        <v>14.473705796999999</v>
      </c>
      <c r="BG21" s="409">
        <v>14.521858324</v>
      </c>
      <c r="BH21" s="409">
        <v>14.698344062</v>
      </c>
      <c r="BI21" s="409">
        <v>14.739074764</v>
      </c>
      <c r="BJ21" s="409">
        <v>14.736657135</v>
      </c>
      <c r="BK21" s="409">
        <v>14.752949321999999</v>
      </c>
      <c r="BL21" s="409">
        <v>14.831363898999999</v>
      </c>
      <c r="BM21" s="409">
        <v>14.861851509999999</v>
      </c>
      <c r="BN21" s="409">
        <v>14.909341135</v>
      </c>
      <c r="BO21" s="409">
        <v>14.899735944</v>
      </c>
      <c r="BP21" s="409">
        <v>14.893604389</v>
      </c>
      <c r="BQ21" s="409">
        <v>14.95608124</v>
      </c>
      <c r="BR21" s="409">
        <v>14.920957949</v>
      </c>
      <c r="BS21" s="409">
        <v>14.870771597999999</v>
      </c>
      <c r="BT21" s="409">
        <v>14.990100405</v>
      </c>
      <c r="BU21" s="409">
        <v>14.995024699</v>
      </c>
      <c r="BV21" s="409">
        <v>14.991067326</v>
      </c>
    </row>
    <row r="22" spans="1:74" ht="11.1" customHeight="1" x14ac:dyDescent="0.2">
      <c r="A22" s="162" t="s">
        <v>269</v>
      </c>
      <c r="B22" s="173" t="s">
        <v>488</v>
      </c>
      <c r="C22" s="252">
        <v>0.89170700000000003</v>
      </c>
      <c r="D22" s="252">
        <v>0.88470700000000002</v>
      </c>
      <c r="E22" s="252">
        <v>0.90470700000000004</v>
      </c>
      <c r="F22" s="252">
        <v>0.89070700000000003</v>
      </c>
      <c r="G22" s="252">
        <v>0.83270699999999997</v>
      </c>
      <c r="H22" s="252">
        <v>0.83270699999999997</v>
      </c>
      <c r="I22" s="252">
        <v>0.857707</v>
      </c>
      <c r="J22" s="252">
        <v>0.82370699999999997</v>
      </c>
      <c r="K22" s="252">
        <v>0.87870700000000002</v>
      </c>
      <c r="L22" s="252">
        <v>0.863707</v>
      </c>
      <c r="M22" s="252">
        <v>0.822689</v>
      </c>
      <c r="N22" s="252">
        <v>0.81667999999999996</v>
      </c>
      <c r="O22" s="252">
        <v>0.85200799999999999</v>
      </c>
      <c r="P22" s="252">
        <v>0.864008</v>
      </c>
      <c r="Q22" s="252">
        <v>0.88300800000000002</v>
      </c>
      <c r="R22" s="252">
        <v>0.868008</v>
      </c>
      <c r="S22" s="252">
        <v>0.864008</v>
      </c>
      <c r="T22" s="252">
        <v>0.88400800000000002</v>
      </c>
      <c r="U22" s="252">
        <v>0.88400800000000002</v>
      </c>
      <c r="V22" s="252">
        <v>0.84900799999999998</v>
      </c>
      <c r="W22" s="252">
        <v>0.78200800000000004</v>
      </c>
      <c r="X22" s="252">
        <v>0.83100799999999997</v>
      </c>
      <c r="Y22" s="252">
        <v>0.75400800000000001</v>
      </c>
      <c r="Z22" s="252">
        <v>0.80600799999999995</v>
      </c>
      <c r="AA22" s="252">
        <v>0.81900799999999996</v>
      </c>
      <c r="AB22" s="252">
        <v>0.80200800000000005</v>
      </c>
      <c r="AC22" s="252">
        <v>0.75800800000000002</v>
      </c>
      <c r="AD22" s="252">
        <v>0.80100800000000005</v>
      </c>
      <c r="AE22" s="252">
        <v>0.80100800000000005</v>
      </c>
      <c r="AF22" s="252">
        <v>0.81100799999999995</v>
      </c>
      <c r="AG22" s="252">
        <v>0.81200799999999995</v>
      </c>
      <c r="AH22" s="252">
        <v>0.75400800000000001</v>
      </c>
      <c r="AI22" s="252">
        <v>0.80900799999999995</v>
      </c>
      <c r="AJ22" s="252">
        <v>0.81000799999999995</v>
      </c>
      <c r="AK22" s="252">
        <v>0.79800800000000005</v>
      </c>
      <c r="AL22" s="252">
        <v>0.81700799999999996</v>
      </c>
      <c r="AM22" s="252">
        <v>0.82200799999999996</v>
      </c>
      <c r="AN22" s="252">
        <v>0.81800799999999996</v>
      </c>
      <c r="AO22" s="252">
        <v>0.81500799999999995</v>
      </c>
      <c r="AP22" s="252">
        <v>0.81300799999999995</v>
      </c>
      <c r="AQ22" s="252">
        <v>0.81000799999999995</v>
      </c>
      <c r="AR22" s="252">
        <v>0.80800799999999995</v>
      </c>
      <c r="AS22" s="252">
        <v>0.80400799999999994</v>
      </c>
      <c r="AT22" s="252">
        <v>0.80200800000000005</v>
      </c>
      <c r="AU22" s="252">
        <v>0.76900800000000002</v>
      </c>
      <c r="AV22" s="252">
        <v>0.77300800000000003</v>
      </c>
      <c r="AW22" s="252">
        <v>0.80600799999999995</v>
      </c>
      <c r="AX22" s="252">
        <v>0.79800800000000005</v>
      </c>
      <c r="AY22" s="252">
        <v>0.81049533812999996</v>
      </c>
      <c r="AZ22" s="252">
        <v>0.82279965910999997</v>
      </c>
      <c r="BA22" s="252">
        <v>0.80510870535000001</v>
      </c>
      <c r="BB22" s="409">
        <v>0.80248930226000004</v>
      </c>
      <c r="BC22" s="409">
        <v>0.81491071230000001</v>
      </c>
      <c r="BD22" s="409">
        <v>0.81244089452000001</v>
      </c>
      <c r="BE22" s="409">
        <v>0.80981655652999995</v>
      </c>
      <c r="BF22" s="409">
        <v>0.79228147596999998</v>
      </c>
      <c r="BG22" s="409">
        <v>0.78980090916000001</v>
      </c>
      <c r="BH22" s="409">
        <v>0.80224831754000003</v>
      </c>
      <c r="BI22" s="409">
        <v>0.79982874905000001</v>
      </c>
      <c r="BJ22" s="409">
        <v>0.79745865814000005</v>
      </c>
      <c r="BK22" s="409">
        <v>0.79500875039999996</v>
      </c>
      <c r="BL22" s="409">
        <v>0.79287938449999995</v>
      </c>
      <c r="BM22" s="409">
        <v>0.77557414057999996</v>
      </c>
      <c r="BN22" s="409">
        <v>0.77331898088999995</v>
      </c>
      <c r="BO22" s="409">
        <v>0.78610051726999997</v>
      </c>
      <c r="BP22" s="409">
        <v>0.78399491685</v>
      </c>
      <c r="BQ22" s="409">
        <v>0.78172546608000004</v>
      </c>
      <c r="BR22" s="409">
        <v>0.76453909308000001</v>
      </c>
      <c r="BS22" s="409">
        <v>0.76241349616999998</v>
      </c>
      <c r="BT22" s="409">
        <v>0.77519757207999995</v>
      </c>
      <c r="BU22" s="409">
        <v>0.77312435114</v>
      </c>
      <c r="BV22" s="409">
        <v>0.77009440348000002</v>
      </c>
    </row>
    <row r="23" spans="1:74" ht="11.1" customHeight="1" x14ac:dyDescent="0.2">
      <c r="A23" s="162" t="s">
        <v>270</v>
      </c>
      <c r="B23" s="173" t="s">
        <v>489</v>
      </c>
      <c r="C23" s="252">
        <v>1.7870809999999999</v>
      </c>
      <c r="D23" s="252">
        <v>1.7870809999999999</v>
      </c>
      <c r="E23" s="252">
        <v>1.8340810000000001</v>
      </c>
      <c r="F23" s="252">
        <v>1.7570809999999999</v>
      </c>
      <c r="G23" s="252">
        <v>1.8050809999999999</v>
      </c>
      <c r="H23" s="252">
        <v>1.7010810000000001</v>
      </c>
      <c r="I23" s="252">
        <v>1.7570809999999999</v>
      </c>
      <c r="J23" s="252">
        <v>1.7050810000000001</v>
      </c>
      <c r="K23" s="252">
        <v>1.6240810000000001</v>
      </c>
      <c r="L23" s="252">
        <v>1.6400809999999999</v>
      </c>
      <c r="M23" s="252">
        <v>1.8010809999999999</v>
      </c>
      <c r="N23" s="252">
        <v>1.8170809999999999</v>
      </c>
      <c r="O23" s="252">
        <v>1.7610809999999999</v>
      </c>
      <c r="P23" s="252">
        <v>1.7650809999999999</v>
      </c>
      <c r="Q23" s="252">
        <v>1.7530809999999999</v>
      </c>
      <c r="R23" s="252">
        <v>1.617081</v>
      </c>
      <c r="S23" s="252">
        <v>1.5700810000000001</v>
      </c>
      <c r="T23" s="252">
        <v>1.706081</v>
      </c>
      <c r="U23" s="252">
        <v>1.702081</v>
      </c>
      <c r="V23" s="252">
        <v>1.3780809999999999</v>
      </c>
      <c r="W23" s="252">
        <v>1.6360809999999999</v>
      </c>
      <c r="X23" s="252">
        <v>1.794081</v>
      </c>
      <c r="Y23" s="252">
        <v>1.843081</v>
      </c>
      <c r="Z23" s="252">
        <v>1.8580810000000001</v>
      </c>
      <c r="AA23" s="252">
        <v>1.8440810000000001</v>
      </c>
      <c r="AB23" s="252">
        <v>1.8700810000000001</v>
      </c>
      <c r="AC23" s="252">
        <v>1.9080809999999999</v>
      </c>
      <c r="AD23" s="252">
        <v>1.883081</v>
      </c>
      <c r="AE23" s="252">
        <v>1.8540810000000001</v>
      </c>
      <c r="AF23" s="252">
        <v>1.877081</v>
      </c>
      <c r="AG23" s="252">
        <v>1.897081</v>
      </c>
      <c r="AH23" s="252">
        <v>1.8110809999999999</v>
      </c>
      <c r="AI23" s="252">
        <v>1.8620810000000001</v>
      </c>
      <c r="AJ23" s="252">
        <v>1.8300810000000001</v>
      </c>
      <c r="AK23" s="252">
        <v>1.964081</v>
      </c>
      <c r="AL23" s="252">
        <v>1.9590810000000001</v>
      </c>
      <c r="AM23" s="252">
        <v>1.950081</v>
      </c>
      <c r="AN23" s="252">
        <v>2.0040809999999998</v>
      </c>
      <c r="AO23" s="252">
        <v>1.9810810000000001</v>
      </c>
      <c r="AP23" s="252">
        <v>1.9320809999999999</v>
      </c>
      <c r="AQ23" s="252">
        <v>1.9730810000000001</v>
      </c>
      <c r="AR23" s="252">
        <v>1.9750810000000001</v>
      </c>
      <c r="AS23" s="252">
        <v>1.9950810000000001</v>
      </c>
      <c r="AT23" s="252">
        <v>1.7830809999999999</v>
      </c>
      <c r="AU23" s="252">
        <v>1.9220809999999999</v>
      </c>
      <c r="AV23" s="252">
        <v>1.9350810000000001</v>
      </c>
      <c r="AW23" s="252">
        <v>2.006081</v>
      </c>
      <c r="AX23" s="252">
        <v>2.0590809999999999</v>
      </c>
      <c r="AY23" s="252">
        <v>2.0663243584000002</v>
      </c>
      <c r="AZ23" s="252">
        <v>2.0795582471</v>
      </c>
      <c r="BA23" s="252">
        <v>1.9910566725000001</v>
      </c>
      <c r="BB23" s="409">
        <v>1.8008047704000001</v>
      </c>
      <c r="BC23" s="409">
        <v>1.7233723948999999</v>
      </c>
      <c r="BD23" s="409">
        <v>2.0795622092000001</v>
      </c>
      <c r="BE23" s="409">
        <v>2.0937926548000001</v>
      </c>
      <c r="BF23" s="409">
        <v>1.8437483027999999</v>
      </c>
      <c r="BG23" s="409">
        <v>1.8913314565999999</v>
      </c>
      <c r="BH23" s="409">
        <v>2.0534483091000002</v>
      </c>
      <c r="BI23" s="409">
        <v>2.1009299159000001</v>
      </c>
      <c r="BJ23" s="409">
        <v>2.0984353976999999</v>
      </c>
      <c r="BK23" s="409">
        <v>2.0996332208999999</v>
      </c>
      <c r="BL23" s="409">
        <v>2.0974387195999999</v>
      </c>
      <c r="BM23" s="409">
        <v>2.0954030839</v>
      </c>
      <c r="BN23" s="409">
        <v>2.0929075823000001</v>
      </c>
      <c r="BO23" s="409">
        <v>2.0207737265999999</v>
      </c>
      <c r="BP23" s="409">
        <v>1.9877569771000001</v>
      </c>
      <c r="BQ23" s="409">
        <v>2.0554299631999999</v>
      </c>
      <c r="BR23" s="409">
        <v>2.0533112976000001</v>
      </c>
      <c r="BS23" s="409">
        <v>1.9819920978000001</v>
      </c>
      <c r="BT23" s="409">
        <v>2.0797272773</v>
      </c>
      <c r="BU23" s="409">
        <v>2.0773184440999999</v>
      </c>
      <c r="BV23" s="409">
        <v>2.0749314495000002</v>
      </c>
    </row>
    <row r="24" spans="1:74" ht="11.1" customHeight="1" x14ac:dyDescent="0.2">
      <c r="A24" s="162" t="s">
        <v>271</v>
      </c>
      <c r="B24" s="173" t="s">
        <v>490</v>
      </c>
      <c r="C24" s="252">
        <v>11.037583</v>
      </c>
      <c r="D24" s="252">
        <v>10.976583</v>
      </c>
      <c r="E24" s="252">
        <v>11.059583</v>
      </c>
      <c r="F24" s="252">
        <v>10.906582999999999</v>
      </c>
      <c r="G24" s="252">
        <v>11.067583000000001</v>
      </c>
      <c r="H24" s="252">
        <v>10.978583</v>
      </c>
      <c r="I24" s="252">
        <v>11.015582999999999</v>
      </c>
      <c r="J24" s="252">
        <v>11.065583</v>
      </c>
      <c r="K24" s="252">
        <v>11.006582999999999</v>
      </c>
      <c r="L24" s="252">
        <v>11.137582999999999</v>
      </c>
      <c r="M24" s="252">
        <v>11.157583000000001</v>
      </c>
      <c r="N24" s="252">
        <v>11.203583</v>
      </c>
      <c r="O24" s="252">
        <v>11.277737999999999</v>
      </c>
      <c r="P24" s="252">
        <v>11.277737999999999</v>
      </c>
      <c r="Q24" s="252">
        <v>11.314738</v>
      </c>
      <c r="R24" s="252">
        <v>11.217738000000001</v>
      </c>
      <c r="S24" s="252">
        <v>11.182738000000001</v>
      </c>
      <c r="T24" s="252">
        <v>11.170738</v>
      </c>
      <c r="U24" s="252">
        <v>10.946738</v>
      </c>
      <c r="V24" s="252">
        <v>10.983738000000001</v>
      </c>
      <c r="W24" s="252">
        <v>11.371738000000001</v>
      </c>
      <c r="X24" s="252">
        <v>11.468738</v>
      </c>
      <c r="Y24" s="252">
        <v>11.474738</v>
      </c>
      <c r="Z24" s="252">
        <v>11.472738</v>
      </c>
      <c r="AA24" s="252">
        <v>11.375738</v>
      </c>
      <c r="AB24" s="252">
        <v>11.355738000000001</v>
      </c>
      <c r="AC24" s="252">
        <v>11.296738</v>
      </c>
      <c r="AD24" s="252">
        <v>11.245737999999999</v>
      </c>
      <c r="AE24" s="252">
        <v>11.185738000000001</v>
      </c>
      <c r="AF24" s="252">
        <v>11.185738000000001</v>
      </c>
      <c r="AG24" s="252">
        <v>11.188738000000001</v>
      </c>
      <c r="AH24" s="252">
        <v>11.149737999999999</v>
      </c>
      <c r="AI24" s="252">
        <v>11.145738</v>
      </c>
      <c r="AJ24" s="252">
        <v>11.172738000000001</v>
      </c>
      <c r="AK24" s="252">
        <v>11.185738000000001</v>
      </c>
      <c r="AL24" s="252">
        <v>11.195738</v>
      </c>
      <c r="AM24" s="252">
        <v>11.192738</v>
      </c>
      <c r="AN24" s="252">
        <v>11.194737999999999</v>
      </c>
      <c r="AO24" s="252">
        <v>11.208738</v>
      </c>
      <c r="AP24" s="252">
        <v>11.204738000000001</v>
      </c>
      <c r="AQ24" s="252">
        <v>11.211738</v>
      </c>
      <c r="AR24" s="252">
        <v>11.305738</v>
      </c>
      <c r="AS24" s="252">
        <v>11.456738</v>
      </c>
      <c r="AT24" s="252">
        <v>11.453738</v>
      </c>
      <c r="AU24" s="252">
        <v>11.606738</v>
      </c>
      <c r="AV24" s="252">
        <v>11.656738000000001</v>
      </c>
      <c r="AW24" s="252">
        <v>11.614737999999999</v>
      </c>
      <c r="AX24" s="252">
        <v>11.693738</v>
      </c>
      <c r="AY24" s="252">
        <v>11.605311065</v>
      </c>
      <c r="AZ24" s="252">
        <v>11.565738003</v>
      </c>
      <c r="BA24" s="252">
        <v>11.529149629000001</v>
      </c>
      <c r="BB24" s="409">
        <v>11.463329738000001</v>
      </c>
      <c r="BC24" s="409">
        <v>11.427608548</v>
      </c>
      <c r="BD24" s="409">
        <v>11.432535652</v>
      </c>
      <c r="BE24" s="409">
        <v>11.430448954999999</v>
      </c>
      <c r="BF24" s="409">
        <v>11.423335002</v>
      </c>
      <c r="BG24" s="409">
        <v>11.42682542</v>
      </c>
      <c r="BH24" s="409">
        <v>11.431178416</v>
      </c>
      <c r="BI24" s="409">
        <v>11.425568011999999</v>
      </c>
      <c r="BJ24" s="409">
        <v>11.428980451999999</v>
      </c>
      <c r="BK24" s="409">
        <v>11.468023557</v>
      </c>
      <c r="BL24" s="409">
        <v>11.5493364</v>
      </c>
      <c r="BM24" s="409">
        <v>11.601665483</v>
      </c>
      <c r="BN24" s="409">
        <v>11.654207558</v>
      </c>
      <c r="BO24" s="409">
        <v>11.702345858999999</v>
      </c>
      <c r="BP24" s="409">
        <v>11.731633354</v>
      </c>
      <c r="BQ24" s="409">
        <v>11.728186724</v>
      </c>
      <c r="BR24" s="409">
        <v>11.713448142000001</v>
      </c>
      <c r="BS24" s="409">
        <v>11.737116114999999</v>
      </c>
      <c r="BT24" s="409">
        <v>11.748366232</v>
      </c>
      <c r="BU24" s="409">
        <v>11.756472990000001</v>
      </c>
      <c r="BV24" s="409">
        <v>11.758887351</v>
      </c>
    </row>
    <row r="25" spans="1:74" ht="11.1" customHeight="1" x14ac:dyDescent="0.2">
      <c r="A25" s="162" t="s">
        <v>1059</v>
      </c>
      <c r="B25" s="173" t="s">
        <v>1060</v>
      </c>
      <c r="C25" s="252">
        <v>0.29564800000000002</v>
      </c>
      <c r="D25" s="252">
        <v>0.270648</v>
      </c>
      <c r="E25" s="252">
        <v>0.31564799999999998</v>
      </c>
      <c r="F25" s="252">
        <v>0.25564799999999999</v>
      </c>
      <c r="G25" s="252">
        <v>0.270648</v>
      </c>
      <c r="H25" s="252">
        <v>0.275648</v>
      </c>
      <c r="I25" s="252">
        <v>0.28064800000000001</v>
      </c>
      <c r="J25" s="252">
        <v>0.28564800000000001</v>
      </c>
      <c r="K25" s="252">
        <v>0.28064800000000001</v>
      </c>
      <c r="L25" s="252">
        <v>0.270648</v>
      </c>
      <c r="M25" s="252">
        <v>0.270648</v>
      </c>
      <c r="N25" s="252">
        <v>0.270648</v>
      </c>
      <c r="O25" s="252">
        <v>0.270648</v>
      </c>
      <c r="P25" s="252">
        <v>0.270648</v>
      </c>
      <c r="Q25" s="252">
        <v>0.270648</v>
      </c>
      <c r="R25" s="252">
        <v>0.270648</v>
      </c>
      <c r="S25" s="252">
        <v>0.25064799999999998</v>
      </c>
      <c r="T25" s="252">
        <v>0.25064799999999998</v>
      </c>
      <c r="U25" s="252">
        <v>0.25064799999999998</v>
      </c>
      <c r="V25" s="252">
        <v>0.25064799999999998</v>
      </c>
      <c r="W25" s="252">
        <v>0.28064800000000001</v>
      </c>
      <c r="X25" s="252">
        <v>0.275648</v>
      </c>
      <c r="Y25" s="252">
        <v>0.275648</v>
      </c>
      <c r="Z25" s="252">
        <v>0.28064800000000001</v>
      </c>
      <c r="AA25" s="252">
        <v>0.28064800000000001</v>
      </c>
      <c r="AB25" s="252">
        <v>0.28064800000000001</v>
      </c>
      <c r="AC25" s="252">
        <v>0.28064800000000001</v>
      </c>
      <c r="AD25" s="252">
        <v>0.28064800000000001</v>
      </c>
      <c r="AE25" s="252">
        <v>0.28064800000000001</v>
      </c>
      <c r="AF25" s="252">
        <v>0.28064800000000001</v>
      </c>
      <c r="AG25" s="252">
        <v>0.28064800000000001</v>
      </c>
      <c r="AH25" s="252">
        <v>0.28064800000000001</v>
      </c>
      <c r="AI25" s="252">
        <v>0.28064800000000001</v>
      </c>
      <c r="AJ25" s="252">
        <v>0.28064800000000001</v>
      </c>
      <c r="AK25" s="252">
        <v>0.28064800000000001</v>
      </c>
      <c r="AL25" s="252">
        <v>0.28064800000000001</v>
      </c>
      <c r="AM25" s="252">
        <v>0.270648</v>
      </c>
      <c r="AN25" s="252">
        <v>0.270648</v>
      </c>
      <c r="AO25" s="252">
        <v>0.28064800000000001</v>
      </c>
      <c r="AP25" s="252">
        <v>0.28064800000000001</v>
      </c>
      <c r="AQ25" s="252">
        <v>0.28064800000000001</v>
      </c>
      <c r="AR25" s="252">
        <v>0.28064800000000001</v>
      </c>
      <c r="AS25" s="252">
        <v>0.28064800000000001</v>
      </c>
      <c r="AT25" s="252">
        <v>0.28064800000000001</v>
      </c>
      <c r="AU25" s="252">
        <v>0.28064800000000001</v>
      </c>
      <c r="AV25" s="252">
        <v>0.28064800000000001</v>
      </c>
      <c r="AW25" s="252">
        <v>0.28064800000000001</v>
      </c>
      <c r="AX25" s="252">
        <v>0.28064800000000001</v>
      </c>
      <c r="AY25" s="252">
        <v>0.25576995985000001</v>
      </c>
      <c r="AZ25" s="252">
        <v>0.25586181009999998</v>
      </c>
      <c r="BA25" s="252">
        <v>0.25582394879999998</v>
      </c>
      <c r="BB25" s="409">
        <v>0.25581102966000002</v>
      </c>
      <c r="BC25" s="409">
        <v>0.25580708255000001</v>
      </c>
      <c r="BD25" s="409">
        <v>0.25586134456999998</v>
      </c>
      <c r="BE25" s="409">
        <v>0.25586943905999998</v>
      </c>
      <c r="BF25" s="409">
        <v>0.25586063986000002</v>
      </c>
      <c r="BG25" s="409">
        <v>0.25587462218000001</v>
      </c>
      <c r="BH25" s="409">
        <v>0.25583460493999999</v>
      </c>
      <c r="BI25" s="409">
        <v>0.25586561805000002</v>
      </c>
      <c r="BJ25" s="409">
        <v>0.25591627199</v>
      </c>
      <c r="BK25" s="409">
        <v>0.24217874629</v>
      </c>
      <c r="BL25" s="409">
        <v>0.24228095912</v>
      </c>
      <c r="BM25" s="409">
        <v>0.24225430995</v>
      </c>
      <c r="BN25" s="409">
        <v>0.24224132005999999</v>
      </c>
      <c r="BO25" s="409">
        <v>0.24223653938</v>
      </c>
      <c r="BP25" s="409">
        <v>0.24229417469</v>
      </c>
      <c r="BQ25" s="409">
        <v>0.24230168614</v>
      </c>
      <c r="BR25" s="409">
        <v>0.24229024666999999</v>
      </c>
      <c r="BS25" s="409">
        <v>0.24230707248</v>
      </c>
      <c r="BT25" s="409">
        <v>0.24226045353</v>
      </c>
      <c r="BU25" s="409">
        <v>0.24229239700999999</v>
      </c>
      <c r="BV25" s="409">
        <v>0.24234185538</v>
      </c>
    </row>
    <row r="26" spans="1:74" ht="11.1" customHeight="1" x14ac:dyDescent="0.2">
      <c r="A26" s="162" t="s">
        <v>491</v>
      </c>
      <c r="B26" s="173" t="s">
        <v>1128</v>
      </c>
      <c r="C26" s="252">
        <v>0.18481</v>
      </c>
      <c r="D26" s="252">
        <v>0.195688</v>
      </c>
      <c r="E26" s="252">
        <v>0.18380099999999999</v>
      </c>
      <c r="F26" s="252">
        <v>0.17760799999999999</v>
      </c>
      <c r="G26" s="252">
        <v>0.17635400000000001</v>
      </c>
      <c r="H26" s="252">
        <v>0.17494100000000001</v>
      </c>
      <c r="I26" s="252">
        <v>0.17488300000000001</v>
      </c>
      <c r="J26" s="252">
        <v>0.171377</v>
      </c>
      <c r="K26" s="252">
        <v>0.17071900000000001</v>
      </c>
      <c r="L26" s="252">
        <v>0.16801099999999999</v>
      </c>
      <c r="M26" s="252">
        <v>0.16733799999999999</v>
      </c>
      <c r="N26" s="252">
        <v>0.165465</v>
      </c>
      <c r="O26" s="252">
        <v>0.173924</v>
      </c>
      <c r="P26" s="252">
        <v>0.174924</v>
      </c>
      <c r="Q26" s="252">
        <v>0.173924</v>
      </c>
      <c r="R26" s="252">
        <v>0.174924</v>
      </c>
      <c r="S26" s="252">
        <v>0.173924</v>
      </c>
      <c r="T26" s="252">
        <v>0.17192399999999999</v>
      </c>
      <c r="U26" s="252">
        <v>0.17292399999999999</v>
      </c>
      <c r="V26" s="252">
        <v>0.17192399999999999</v>
      </c>
      <c r="W26" s="252">
        <v>0.16992399999999999</v>
      </c>
      <c r="X26" s="252">
        <v>0.16592399999999999</v>
      </c>
      <c r="Y26" s="252">
        <v>0.16892399999999999</v>
      </c>
      <c r="Z26" s="252">
        <v>0.16792399999999999</v>
      </c>
      <c r="AA26" s="252">
        <v>0.16389799999999999</v>
      </c>
      <c r="AB26" s="252">
        <v>0.16489799999999999</v>
      </c>
      <c r="AC26" s="252">
        <v>0.16389799999999999</v>
      </c>
      <c r="AD26" s="252">
        <v>0.16489799999999999</v>
      </c>
      <c r="AE26" s="252">
        <v>0.16589799999999999</v>
      </c>
      <c r="AF26" s="252">
        <v>0.16489799999999999</v>
      </c>
      <c r="AG26" s="252">
        <v>0.15689800000000001</v>
      </c>
      <c r="AH26" s="252">
        <v>0.15389800000000001</v>
      </c>
      <c r="AI26" s="252">
        <v>0.15589800000000001</v>
      </c>
      <c r="AJ26" s="252">
        <v>0.15389800000000001</v>
      </c>
      <c r="AK26" s="252">
        <v>0.15489800000000001</v>
      </c>
      <c r="AL26" s="252">
        <v>0.15889800000000001</v>
      </c>
      <c r="AM26" s="252">
        <v>0.15589800000000001</v>
      </c>
      <c r="AN26" s="252">
        <v>0.15589800000000001</v>
      </c>
      <c r="AO26" s="252">
        <v>0.15489800000000001</v>
      </c>
      <c r="AP26" s="252">
        <v>0.15389800000000001</v>
      </c>
      <c r="AQ26" s="252">
        <v>0.15389800000000001</v>
      </c>
      <c r="AR26" s="252">
        <v>0.15389800000000001</v>
      </c>
      <c r="AS26" s="252">
        <v>0.15389800000000001</v>
      </c>
      <c r="AT26" s="252">
        <v>0.15389800000000001</v>
      </c>
      <c r="AU26" s="252">
        <v>0.15389800000000001</v>
      </c>
      <c r="AV26" s="252">
        <v>0.15389800000000001</v>
      </c>
      <c r="AW26" s="252">
        <v>0.15389800000000001</v>
      </c>
      <c r="AX26" s="252">
        <v>0.15389800000000001</v>
      </c>
      <c r="AY26" s="252">
        <v>0.15946404767</v>
      </c>
      <c r="AZ26" s="252">
        <v>0.16072299878999999</v>
      </c>
      <c r="BA26" s="252">
        <v>0.15818433422</v>
      </c>
      <c r="BB26" s="409">
        <v>0.15786786084000001</v>
      </c>
      <c r="BC26" s="409">
        <v>0.15945814830999999</v>
      </c>
      <c r="BD26" s="409">
        <v>0.15906933057</v>
      </c>
      <c r="BE26" s="409">
        <v>0.15956121757</v>
      </c>
      <c r="BF26" s="409">
        <v>0.15848037674000001</v>
      </c>
      <c r="BG26" s="409">
        <v>0.15802591623000001</v>
      </c>
      <c r="BH26" s="409">
        <v>0.15563441475000001</v>
      </c>
      <c r="BI26" s="409">
        <v>0.15688246812000001</v>
      </c>
      <c r="BJ26" s="409">
        <v>0.15586635523</v>
      </c>
      <c r="BK26" s="409">
        <v>0.14810504769999999</v>
      </c>
      <c r="BL26" s="409">
        <v>0.14942843575</v>
      </c>
      <c r="BM26" s="409">
        <v>0.14695449262999999</v>
      </c>
      <c r="BN26" s="409">
        <v>0.14666569417</v>
      </c>
      <c r="BO26" s="409">
        <v>0.14827930182999999</v>
      </c>
      <c r="BP26" s="409">
        <v>0.14792496716</v>
      </c>
      <c r="BQ26" s="409">
        <v>0.14843740063999999</v>
      </c>
      <c r="BR26" s="409">
        <v>0.14736916985000001</v>
      </c>
      <c r="BS26" s="409">
        <v>0.14694281646999999</v>
      </c>
      <c r="BT26" s="409">
        <v>0.14454886993999999</v>
      </c>
      <c r="BU26" s="409">
        <v>0.14581651675999999</v>
      </c>
      <c r="BV26" s="409">
        <v>0.1448122667</v>
      </c>
    </row>
    <row r="27" spans="1:74" ht="11.1" customHeight="1" x14ac:dyDescent="0.2">
      <c r="C27" s="223"/>
      <c r="D27" s="223"/>
      <c r="E27" s="223"/>
      <c r="F27" s="223"/>
      <c r="G27" s="223"/>
      <c r="H27" s="223"/>
      <c r="I27" s="223"/>
      <c r="J27" s="223"/>
      <c r="K27" s="223"/>
      <c r="L27" s="223"/>
      <c r="M27" s="223"/>
      <c r="N27" s="223"/>
      <c r="O27" s="223"/>
      <c r="P27" s="223"/>
      <c r="Q27" s="223"/>
      <c r="R27" s="223"/>
      <c r="S27" s="223"/>
      <c r="T27" s="223"/>
      <c r="U27" s="223"/>
      <c r="V27" s="223"/>
      <c r="W27" s="223"/>
      <c r="X27" s="223"/>
      <c r="Y27" s="223"/>
      <c r="Z27" s="223"/>
      <c r="AA27" s="223"/>
      <c r="AB27" s="223"/>
      <c r="AC27" s="223"/>
      <c r="AD27" s="223"/>
      <c r="AE27" s="223"/>
      <c r="AF27" s="223"/>
      <c r="AG27" s="223"/>
      <c r="AH27" s="223"/>
      <c r="AI27" s="223"/>
      <c r="AJ27" s="223"/>
      <c r="AK27" s="223"/>
      <c r="AL27" s="223"/>
      <c r="AM27" s="223"/>
      <c r="AN27" s="223"/>
      <c r="AO27" s="223"/>
      <c r="AP27" s="223"/>
      <c r="AQ27" s="223"/>
      <c r="AR27" s="223"/>
      <c r="AS27" s="223"/>
      <c r="AT27" s="223"/>
      <c r="AU27" s="223"/>
      <c r="AV27" s="223"/>
      <c r="AW27" s="223"/>
      <c r="AX27" s="223"/>
      <c r="AY27" s="223"/>
      <c r="AZ27" s="223"/>
      <c r="BA27" s="223"/>
      <c r="BB27" s="410"/>
      <c r="BC27" s="410"/>
      <c r="BD27" s="410"/>
      <c r="BE27" s="410"/>
      <c r="BF27" s="410"/>
      <c r="BG27" s="410"/>
      <c r="BH27" s="410"/>
      <c r="BI27" s="410"/>
      <c r="BJ27" s="410"/>
      <c r="BK27" s="410"/>
      <c r="BL27" s="410"/>
      <c r="BM27" s="410"/>
      <c r="BN27" s="410"/>
      <c r="BO27" s="410"/>
      <c r="BP27" s="410"/>
      <c r="BQ27" s="410"/>
      <c r="BR27" s="410"/>
      <c r="BS27" s="410"/>
      <c r="BT27" s="410"/>
      <c r="BU27" s="410"/>
      <c r="BV27" s="410"/>
    </row>
    <row r="28" spans="1:74" ht="11.1" customHeight="1" x14ac:dyDescent="0.2">
      <c r="A28" s="162" t="s">
        <v>494</v>
      </c>
      <c r="B28" s="172" t="s">
        <v>504</v>
      </c>
      <c r="C28" s="252">
        <v>3.1767660000000002</v>
      </c>
      <c r="D28" s="252">
        <v>3.1740159999999999</v>
      </c>
      <c r="E28" s="252">
        <v>3.177082</v>
      </c>
      <c r="F28" s="252">
        <v>3.173756</v>
      </c>
      <c r="G28" s="252">
        <v>3.1424439999999998</v>
      </c>
      <c r="H28" s="252">
        <v>3.16018</v>
      </c>
      <c r="I28" s="252">
        <v>3.163538</v>
      </c>
      <c r="J28" s="252">
        <v>3.1522700000000001</v>
      </c>
      <c r="K28" s="252">
        <v>3.1479499999999998</v>
      </c>
      <c r="L28" s="252">
        <v>3.1424560000000001</v>
      </c>
      <c r="M28" s="252">
        <v>3.1581640000000002</v>
      </c>
      <c r="N28" s="252">
        <v>3.1693609999999999</v>
      </c>
      <c r="O28" s="252">
        <v>3.1073780000000002</v>
      </c>
      <c r="P28" s="252">
        <v>3.1339700000000001</v>
      </c>
      <c r="Q28" s="252">
        <v>3.1479699999999999</v>
      </c>
      <c r="R28" s="252">
        <v>3.13497</v>
      </c>
      <c r="S28" s="252">
        <v>3.1409699999999998</v>
      </c>
      <c r="T28" s="252">
        <v>3.1539700000000002</v>
      </c>
      <c r="U28" s="252">
        <v>3.1519699999999999</v>
      </c>
      <c r="V28" s="252">
        <v>3.1539700000000002</v>
      </c>
      <c r="W28" s="252">
        <v>3.07897</v>
      </c>
      <c r="X28" s="252">
        <v>3.1079699999999999</v>
      </c>
      <c r="Y28" s="252">
        <v>3.13097</v>
      </c>
      <c r="Z28" s="252">
        <v>3.11097</v>
      </c>
      <c r="AA28" s="252">
        <v>3.042373</v>
      </c>
      <c r="AB28" s="252">
        <v>3.026373</v>
      </c>
      <c r="AC28" s="252">
        <v>3.0243730000000002</v>
      </c>
      <c r="AD28" s="252">
        <v>3.0443730000000002</v>
      </c>
      <c r="AE28" s="252">
        <v>3.0473729999999999</v>
      </c>
      <c r="AF28" s="252">
        <v>3.0453730000000001</v>
      </c>
      <c r="AG28" s="252">
        <v>3.058373</v>
      </c>
      <c r="AH28" s="252">
        <v>3.0563729999999998</v>
      </c>
      <c r="AI28" s="252">
        <v>3.0633729999999999</v>
      </c>
      <c r="AJ28" s="252">
        <v>3.0643729999999998</v>
      </c>
      <c r="AK28" s="252">
        <v>3.050373</v>
      </c>
      <c r="AL28" s="252">
        <v>3.082373</v>
      </c>
      <c r="AM28" s="252">
        <v>3.010373</v>
      </c>
      <c r="AN28" s="252">
        <v>3.0213730000000001</v>
      </c>
      <c r="AO28" s="252">
        <v>3.0313729999999999</v>
      </c>
      <c r="AP28" s="252">
        <v>3.0213730000000001</v>
      </c>
      <c r="AQ28" s="252">
        <v>3.0233729999999999</v>
      </c>
      <c r="AR28" s="252">
        <v>3.038373</v>
      </c>
      <c r="AS28" s="252">
        <v>3.0403730000000002</v>
      </c>
      <c r="AT28" s="252">
        <v>3.0493730000000001</v>
      </c>
      <c r="AU28" s="252">
        <v>3.0443730000000002</v>
      </c>
      <c r="AV28" s="252">
        <v>3.050373</v>
      </c>
      <c r="AW28" s="252">
        <v>3.0563729999999998</v>
      </c>
      <c r="AX28" s="252">
        <v>3.046373</v>
      </c>
      <c r="AY28" s="252">
        <v>3.1278090538000001</v>
      </c>
      <c r="AZ28" s="252">
        <v>3.1283660734000001</v>
      </c>
      <c r="BA28" s="252">
        <v>3.1281391399</v>
      </c>
      <c r="BB28" s="409">
        <v>3.1281016961999999</v>
      </c>
      <c r="BC28" s="409">
        <v>3.1284142478999999</v>
      </c>
      <c r="BD28" s="409">
        <v>3.1293631735999998</v>
      </c>
      <c r="BE28" s="409">
        <v>3.1299601318999999</v>
      </c>
      <c r="BF28" s="409">
        <v>3.1310447420999998</v>
      </c>
      <c r="BG28" s="409">
        <v>3.1320093164</v>
      </c>
      <c r="BH28" s="409">
        <v>3.1325069840999999</v>
      </c>
      <c r="BI28" s="409">
        <v>3.1337224198000002</v>
      </c>
      <c r="BJ28" s="409">
        <v>3.1348450680000002</v>
      </c>
      <c r="BK28" s="409">
        <v>3.1827246150000001</v>
      </c>
      <c r="BL28" s="409">
        <v>3.1835931488</v>
      </c>
      <c r="BM28" s="409">
        <v>3.1841574168000002</v>
      </c>
      <c r="BN28" s="409">
        <v>3.1843713259999999</v>
      </c>
      <c r="BO28" s="409">
        <v>3.1849283667999999</v>
      </c>
      <c r="BP28" s="409">
        <v>3.1861407914000002</v>
      </c>
      <c r="BQ28" s="409">
        <v>3.1869758938000001</v>
      </c>
      <c r="BR28" s="409">
        <v>3.1880522763000001</v>
      </c>
      <c r="BS28" s="409">
        <v>3.1890371391999999</v>
      </c>
      <c r="BT28" s="409">
        <v>3.1895060228999998</v>
      </c>
      <c r="BU28" s="409">
        <v>3.1907318498000001</v>
      </c>
      <c r="BV28" s="409">
        <v>3.1918538708000002</v>
      </c>
    </row>
    <row r="29" spans="1:74" ht="11.1" customHeight="1" x14ac:dyDescent="0.2">
      <c r="A29" s="162" t="s">
        <v>272</v>
      </c>
      <c r="B29" s="173" t="s">
        <v>493</v>
      </c>
      <c r="C29" s="252">
        <v>0.96898099999999998</v>
      </c>
      <c r="D29" s="252">
        <v>0.96623099999999995</v>
      </c>
      <c r="E29" s="252">
        <v>0.98529699999999998</v>
      </c>
      <c r="F29" s="252">
        <v>0.96897100000000003</v>
      </c>
      <c r="G29" s="252">
        <v>0.98365899999999995</v>
      </c>
      <c r="H29" s="252">
        <v>1.001395</v>
      </c>
      <c r="I29" s="252">
        <v>1.0097529999999999</v>
      </c>
      <c r="J29" s="252">
        <v>0.99848499999999996</v>
      </c>
      <c r="K29" s="252">
        <v>0.99416499999999997</v>
      </c>
      <c r="L29" s="252">
        <v>0.98867099999999997</v>
      </c>
      <c r="M29" s="252">
        <v>1.0043789999999999</v>
      </c>
      <c r="N29" s="252">
        <v>1.015576</v>
      </c>
      <c r="O29" s="252">
        <v>1.0150790000000001</v>
      </c>
      <c r="P29" s="252">
        <v>1.021671</v>
      </c>
      <c r="Q29" s="252">
        <v>1.015671</v>
      </c>
      <c r="R29" s="252">
        <v>1.0026710000000001</v>
      </c>
      <c r="S29" s="252">
        <v>1.0086710000000001</v>
      </c>
      <c r="T29" s="252">
        <v>1.021671</v>
      </c>
      <c r="U29" s="252">
        <v>1.019671</v>
      </c>
      <c r="V29" s="252">
        <v>1.021671</v>
      </c>
      <c r="W29" s="252">
        <v>1.011671</v>
      </c>
      <c r="X29" s="252">
        <v>1.0206710000000001</v>
      </c>
      <c r="Y29" s="252">
        <v>1.023671</v>
      </c>
      <c r="Z29" s="252">
        <v>1.003671</v>
      </c>
      <c r="AA29" s="252">
        <v>0.97567099999999995</v>
      </c>
      <c r="AB29" s="252">
        <v>0.97967099999999996</v>
      </c>
      <c r="AC29" s="252">
        <v>0.97767099999999996</v>
      </c>
      <c r="AD29" s="252">
        <v>0.97767099999999996</v>
      </c>
      <c r="AE29" s="252">
        <v>0.98067099999999996</v>
      </c>
      <c r="AF29" s="252">
        <v>0.97867099999999996</v>
      </c>
      <c r="AG29" s="252">
        <v>0.97667099999999996</v>
      </c>
      <c r="AH29" s="252">
        <v>0.97767099999999996</v>
      </c>
      <c r="AI29" s="252">
        <v>0.98467099999999996</v>
      </c>
      <c r="AJ29" s="252">
        <v>0.98567099999999996</v>
      </c>
      <c r="AK29" s="252">
        <v>0.97167099999999995</v>
      </c>
      <c r="AL29" s="252">
        <v>0.99367099999999997</v>
      </c>
      <c r="AM29" s="252">
        <v>0.97667099999999996</v>
      </c>
      <c r="AN29" s="252">
        <v>0.97667099999999996</v>
      </c>
      <c r="AO29" s="252">
        <v>0.97667099999999996</v>
      </c>
      <c r="AP29" s="252">
        <v>0.97667099999999996</v>
      </c>
      <c r="AQ29" s="252">
        <v>0.97867099999999996</v>
      </c>
      <c r="AR29" s="252">
        <v>0.98367099999999996</v>
      </c>
      <c r="AS29" s="252">
        <v>0.98567099999999996</v>
      </c>
      <c r="AT29" s="252">
        <v>0.98467099999999996</v>
      </c>
      <c r="AU29" s="252">
        <v>0.99967099999999998</v>
      </c>
      <c r="AV29" s="252">
        <v>1.005671</v>
      </c>
      <c r="AW29" s="252">
        <v>1.011671</v>
      </c>
      <c r="AX29" s="252">
        <v>1.001671</v>
      </c>
      <c r="AY29" s="252">
        <v>0.99101975906999995</v>
      </c>
      <c r="AZ29" s="252">
        <v>0.99186606689000001</v>
      </c>
      <c r="BA29" s="252">
        <v>0.99271563606000002</v>
      </c>
      <c r="BB29" s="409">
        <v>0.99354796818000002</v>
      </c>
      <c r="BC29" s="409">
        <v>0.99442527999999997</v>
      </c>
      <c r="BD29" s="409">
        <v>0.99531357141999999</v>
      </c>
      <c r="BE29" s="409">
        <v>0.99619543593000004</v>
      </c>
      <c r="BF29" s="409">
        <v>0.99706251418000003</v>
      </c>
      <c r="BG29" s="409">
        <v>0.99800686462999999</v>
      </c>
      <c r="BH29" s="409">
        <v>0.99887155081000001</v>
      </c>
      <c r="BI29" s="409">
        <v>0.99977033959999995</v>
      </c>
      <c r="BJ29" s="409">
        <v>1.0007883623</v>
      </c>
      <c r="BK29" s="409">
        <v>1.0016768841999999</v>
      </c>
      <c r="BL29" s="409">
        <v>1.0025441556000001</v>
      </c>
      <c r="BM29" s="409">
        <v>1.0034148780000001</v>
      </c>
      <c r="BN29" s="409">
        <v>1.004263004</v>
      </c>
      <c r="BO29" s="409">
        <v>1.005155577</v>
      </c>
      <c r="BP29" s="409">
        <v>1.0060608808</v>
      </c>
      <c r="BQ29" s="409">
        <v>1.0069577771</v>
      </c>
      <c r="BR29" s="409">
        <v>1.0078387834</v>
      </c>
      <c r="BS29" s="409">
        <v>1.008799419</v>
      </c>
      <c r="BT29" s="409">
        <v>1.0096759155999999</v>
      </c>
      <c r="BU29" s="409">
        <v>1.0105898230000001</v>
      </c>
      <c r="BV29" s="409">
        <v>1.0116218545</v>
      </c>
    </row>
    <row r="30" spans="1:74" ht="11.1" customHeight="1" x14ac:dyDescent="0.2">
      <c r="A30" s="162" t="s">
        <v>1356</v>
      </c>
      <c r="B30" s="173" t="s">
        <v>1355</v>
      </c>
      <c r="C30" s="252">
        <v>1.9868049999999999</v>
      </c>
      <c r="D30" s="252">
        <v>1.9868049999999999</v>
      </c>
      <c r="E30" s="252">
        <v>1.991805</v>
      </c>
      <c r="F30" s="252">
        <v>2.0208050000000002</v>
      </c>
      <c r="G30" s="252">
        <v>2.022805</v>
      </c>
      <c r="H30" s="252">
        <v>2.022805</v>
      </c>
      <c r="I30" s="252">
        <v>2.022805</v>
      </c>
      <c r="J30" s="252">
        <v>2.022805</v>
      </c>
      <c r="K30" s="252">
        <v>2.022805</v>
      </c>
      <c r="L30" s="252">
        <v>2.022805</v>
      </c>
      <c r="M30" s="252">
        <v>2.022805</v>
      </c>
      <c r="N30" s="252">
        <v>2.022805</v>
      </c>
      <c r="O30" s="252">
        <v>1.963805</v>
      </c>
      <c r="P30" s="252">
        <v>1.983805</v>
      </c>
      <c r="Q30" s="252">
        <v>2.0038049999999998</v>
      </c>
      <c r="R30" s="252">
        <v>2.0038049999999998</v>
      </c>
      <c r="S30" s="252">
        <v>2.0038049999999998</v>
      </c>
      <c r="T30" s="252">
        <v>2.0038049999999998</v>
      </c>
      <c r="U30" s="252">
        <v>2.0038049999999998</v>
      </c>
      <c r="V30" s="252">
        <v>2.0038049999999998</v>
      </c>
      <c r="W30" s="252">
        <v>1.943805</v>
      </c>
      <c r="X30" s="252">
        <v>1.963805</v>
      </c>
      <c r="Y30" s="252">
        <v>1.983805</v>
      </c>
      <c r="Z30" s="252">
        <v>1.983805</v>
      </c>
      <c r="AA30" s="252">
        <v>1.9688049999999999</v>
      </c>
      <c r="AB30" s="252">
        <v>1.9488049999999999</v>
      </c>
      <c r="AC30" s="252">
        <v>1.9488049999999999</v>
      </c>
      <c r="AD30" s="252">
        <v>1.9688049999999999</v>
      </c>
      <c r="AE30" s="252">
        <v>1.9688049999999999</v>
      </c>
      <c r="AF30" s="252">
        <v>1.9688049999999999</v>
      </c>
      <c r="AG30" s="252">
        <v>1.983805</v>
      </c>
      <c r="AH30" s="252">
        <v>1.983805</v>
      </c>
      <c r="AI30" s="252">
        <v>1.983805</v>
      </c>
      <c r="AJ30" s="252">
        <v>1.9788049999999999</v>
      </c>
      <c r="AK30" s="252">
        <v>1.9788049999999999</v>
      </c>
      <c r="AL30" s="252">
        <v>1.9888049999999999</v>
      </c>
      <c r="AM30" s="252">
        <v>1.9388049999999999</v>
      </c>
      <c r="AN30" s="252">
        <v>1.9388049999999999</v>
      </c>
      <c r="AO30" s="252">
        <v>1.9488049999999999</v>
      </c>
      <c r="AP30" s="252">
        <v>1.9388049999999999</v>
      </c>
      <c r="AQ30" s="252">
        <v>1.9388049999999999</v>
      </c>
      <c r="AR30" s="252">
        <v>1.9488049999999999</v>
      </c>
      <c r="AS30" s="252">
        <v>1.9488049999999999</v>
      </c>
      <c r="AT30" s="252">
        <v>1.9588049999999999</v>
      </c>
      <c r="AU30" s="252">
        <v>1.9388049999999999</v>
      </c>
      <c r="AV30" s="252">
        <v>1.9388049999999999</v>
      </c>
      <c r="AW30" s="252">
        <v>1.9388049999999999</v>
      </c>
      <c r="AX30" s="252">
        <v>1.9388049999999999</v>
      </c>
      <c r="AY30" s="252">
        <v>1.9987445172</v>
      </c>
      <c r="AZ30" s="252">
        <v>1.9989662117</v>
      </c>
      <c r="BA30" s="252">
        <v>1.9988748276999999</v>
      </c>
      <c r="BB30" s="409">
        <v>1.9988436454</v>
      </c>
      <c r="BC30" s="409">
        <v>1.9988341185</v>
      </c>
      <c r="BD30" s="409">
        <v>1.9989650881000001</v>
      </c>
      <c r="BE30" s="409">
        <v>1.9989846253000001</v>
      </c>
      <c r="BF30" s="409">
        <v>1.9989633871000001</v>
      </c>
      <c r="BG30" s="409">
        <v>1.9989971356</v>
      </c>
      <c r="BH30" s="409">
        <v>1.9989005478999999</v>
      </c>
      <c r="BI30" s="409">
        <v>1.9989754028</v>
      </c>
      <c r="BJ30" s="409">
        <v>1.9990976637</v>
      </c>
      <c r="BK30" s="409">
        <v>2.0588276093000002</v>
      </c>
      <c r="BL30" s="409">
        <v>2.0590743154000002</v>
      </c>
      <c r="BM30" s="409">
        <v>2.0590099936000001</v>
      </c>
      <c r="BN30" s="409">
        <v>2.0589786405999999</v>
      </c>
      <c r="BO30" s="409">
        <v>2.0589671017</v>
      </c>
      <c r="BP30" s="409">
        <v>2.0591062132000002</v>
      </c>
      <c r="BQ30" s="409">
        <v>2.0591243432000002</v>
      </c>
      <c r="BR30" s="409">
        <v>2.0590967323</v>
      </c>
      <c r="BS30" s="409">
        <v>2.0591373439999998</v>
      </c>
      <c r="BT30" s="409">
        <v>2.0590248221</v>
      </c>
      <c r="BU30" s="409">
        <v>2.0591019225</v>
      </c>
      <c r="BV30" s="409">
        <v>2.0592212978000002</v>
      </c>
    </row>
    <row r="31" spans="1:74" ht="11.1" customHeight="1" x14ac:dyDescent="0.2">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223"/>
      <c r="AK31" s="223"/>
      <c r="AL31" s="223"/>
      <c r="AM31" s="223"/>
      <c r="AN31" s="223"/>
      <c r="AO31" s="223"/>
      <c r="AP31" s="223"/>
      <c r="AQ31" s="223"/>
      <c r="AR31" s="223"/>
      <c r="AS31" s="223"/>
      <c r="AT31" s="223"/>
      <c r="AU31" s="223"/>
      <c r="AV31" s="223"/>
      <c r="AW31" s="223"/>
      <c r="AX31" s="223"/>
      <c r="AY31" s="223"/>
      <c r="AZ31" s="223"/>
      <c r="BA31" s="223"/>
      <c r="BB31" s="410"/>
      <c r="BC31" s="410"/>
      <c r="BD31" s="410"/>
      <c r="BE31" s="410"/>
      <c r="BF31" s="410"/>
      <c r="BG31" s="410"/>
      <c r="BH31" s="410"/>
      <c r="BI31" s="410"/>
      <c r="BJ31" s="410"/>
      <c r="BK31" s="410"/>
      <c r="BL31" s="410"/>
      <c r="BM31" s="410"/>
      <c r="BN31" s="410"/>
      <c r="BO31" s="410"/>
      <c r="BP31" s="410"/>
      <c r="BQ31" s="410"/>
      <c r="BR31" s="410"/>
      <c r="BS31" s="410"/>
      <c r="BT31" s="410"/>
      <c r="BU31" s="410"/>
      <c r="BV31" s="410"/>
    </row>
    <row r="32" spans="1:74" ht="11.1" customHeight="1" x14ac:dyDescent="0.2">
      <c r="A32" s="162" t="s">
        <v>495</v>
      </c>
      <c r="B32" s="172" t="s">
        <v>505</v>
      </c>
      <c r="C32" s="252">
        <v>9.8547689999999992</v>
      </c>
      <c r="D32" s="252">
        <v>9.8042599999999993</v>
      </c>
      <c r="E32" s="252">
        <v>9.8016869999999994</v>
      </c>
      <c r="F32" s="252">
        <v>9.8564749999999997</v>
      </c>
      <c r="G32" s="252">
        <v>9.8056610000000006</v>
      </c>
      <c r="H32" s="252">
        <v>10.027721</v>
      </c>
      <c r="I32" s="252">
        <v>9.8590970000000002</v>
      </c>
      <c r="J32" s="252">
        <v>9.800834</v>
      </c>
      <c r="K32" s="252">
        <v>9.9546430000000008</v>
      </c>
      <c r="L32" s="252">
        <v>9.8292680000000008</v>
      </c>
      <c r="M32" s="252">
        <v>9.9666940000000004</v>
      </c>
      <c r="N32" s="252">
        <v>9.9183570000000003</v>
      </c>
      <c r="O32" s="252">
        <v>9.8558190000000003</v>
      </c>
      <c r="P32" s="252">
        <v>9.8588190000000004</v>
      </c>
      <c r="Q32" s="252">
        <v>9.7368190000000006</v>
      </c>
      <c r="R32" s="252">
        <v>9.6188190000000002</v>
      </c>
      <c r="S32" s="252">
        <v>9.5328189999999999</v>
      </c>
      <c r="T32" s="252">
        <v>9.6688189999999992</v>
      </c>
      <c r="U32" s="252">
        <v>9.5818189999999994</v>
      </c>
      <c r="V32" s="252">
        <v>9.4278189999999995</v>
      </c>
      <c r="W32" s="252">
        <v>9.4478190000000009</v>
      </c>
      <c r="X32" s="252">
        <v>9.3848190000000002</v>
      </c>
      <c r="Y32" s="252">
        <v>9.4978189999999998</v>
      </c>
      <c r="Z32" s="252">
        <v>9.471819</v>
      </c>
      <c r="AA32" s="252">
        <v>9.4067860000000003</v>
      </c>
      <c r="AB32" s="252">
        <v>9.3487860000000005</v>
      </c>
      <c r="AC32" s="252">
        <v>9.3967860000000005</v>
      </c>
      <c r="AD32" s="252">
        <v>9.2997859999999992</v>
      </c>
      <c r="AE32" s="252">
        <v>9.2987859999999998</v>
      </c>
      <c r="AF32" s="252">
        <v>9.4807860000000002</v>
      </c>
      <c r="AG32" s="252">
        <v>9.3847860000000001</v>
      </c>
      <c r="AH32" s="252">
        <v>9.2237860000000005</v>
      </c>
      <c r="AI32" s="252">
        <v>9.227786</v>
      </c>
      <c r="AJ32" s="252">
        <v>9.2627860000000002</v>
      </c>
      <c r="AK32" s="252">
        <v>9.3257860000000008</v>
      </c>
      <c r="AL32" s="252">
        <v>9.2307860000000002</v>
      </c>
      <c r="AM32" s="252">
        <v>9.3147859999999998</v>
      </c>
      <c r="AN32" s="252">
        <v>9.320786</v>
      </c>
      <c r="AO32" s="252">
        <v>9.2957859999999997</v>
      </c>
      <c r="AP32" s="252">
        <v>9.2087859999999999</v>
      </c>
      <c r="AQ32" s="252">
        <v>9.1997859999999996</v>
      </c>
      <c r="AR32" s="252">
        <v>9.3607859999999992</v>
      </c>
      <c r="AS32" s="252">
        <v>9.1997859999999996</v>
      </c>
      <c r="AT32" s="252">
        <v>9.2077860000000005</v>
      </c>
      <c r="AU32" s="252">
        <v>9.1707859999999997</v>
      </c>
      <c r="AV32" s="252">
        <v>9.288786</v>
      </c>
      <c r="AW32" s="252">
        <v>9.3357860000000006</v>
      </c>
      <c r="AX32" s="252">
        <v>9.3887859999999996</v>
      </c>
      <c r="AY32" s="252">
        <v>9.3655771677999997</v>
      </c>
      <c r="AZ32" s="252">
        <v>9.3447024894999995</v>
      </c>
      <c r="BA32" s="252">
        <v>9.2795077656</v>
      </c>
      <c r="BB32" s="409">
        <v>9.2814038964000005</v>
      </c>
      <c r="BC32" s="409">
        <v>9.3073581802999996</v>
      </c>
      <c r="BD32" s="409">
        <v>9.3519398916000007</v>
      </c>
      <c r="BE32" s="409">
        <v>9.2778521474000009</v>
      </c>
      <c r="BF32" s="409">
        <v>9.3119422523999997</v>
      </c>
      <c r="BG32" s="409">
        <v>9.3307046825000004</v>
      </c>
      <c r="BH32" s="409">
        <v>9.3502540252999999</v>
      </c>
      <c r="BI32" s="409">
        <v>9.3722204491000003</v>
      </c>
      <c r="BJ32" s="409">
        <v>9.3403207260999999</v>
      </c>
      <c r="BK32" s="409">
        <v>9.3287134206999998</v>
      </c>
      <c r="BL32" s="409">
        <v>9.3364049955000006</v>
      </c>
      <c r="BM32" s="409">
        <v>9.3469128731000009</v>
      </c>
      <c r="BN32" s="409">
        <v>9.3331789587999996</v>
      </c>
      <c r="BO32" s="409">
        <v>9.3511553192000001</v>
      </c>
      <c r="BP32" s="409">
        <v>9.3918854386999993</v>
      </c>
      <c r="BQ32" s="409">
        <v>9.3125507548000002</v>
      </c>
      <c r="BR32" s="409">
        <v>9.3411785545000008</v>
      </c>
      <c r="BS32" s="409">
        <v>9.3466654992000002</v>
      </c>
      <c r="BT32" s="409">
        <v>9.3504062764999993</v>
      </c>
      <c r="BU32" s="409">
        <v>9.3638500382000007</v>
      </c>
      <c r="BV32" s="409">
        <v>9.3230461257999995</v>
      </c>
    </row>
    <row r="33" spans="1:74" ht="11.1" customHeight="1" x14ac:dyDescent="0.2">
      <c r="A33" s="162" t="s">
        <v>273</v>
      </c>
      <c r="B33" s="173" t="s">
        <v>348</v>
      </c>
      <c r="C33" s="252">
        <v>0.41816599999999998</v>
      </c>
      <c r="D33" s="252">
        <v>0.38516600000000001</v>
      </c>
      <c r="E33" s="252">
        <v>0.313166</v>
      </c>
      <c r="F33" s="252">
        <v>0.38316600000000001</v>
      </c>
      <c r="G33" s="252">
        <v>0.33416600000000002</v>
      </c>
      <c r="H33" s="252">
        <v>0.42716599999999999</v>
      </c>
      <c r="I33" s="252">
        <v>0.45316600000000001</v>
      </c>
      <c r="J33" s="252">
        <v>0.44716600000000001</v>
      </c>
      <c r="K33" s="252">
        <v>0.42116599999999998</v>
      </c>
      <c r="L33" s="252">
        <v>0.40416600000000003</v>
      </c>
      <c r="M33" s="252">
        <v>0.42416599999999999</v>
      </c>
      <c r="N33" s="252">
        <v>0.41716599999999998</v>
      </c>
      <c r="O33" s="252">
        <v>0.387824</v>
      </c>
      <c r="P33" s="252">
        <v>0.37982399999999999</v>
      </c>
      <c r="Q33" s="252">
        <v>0.36982399999999999</v>
      </c>
      <c r="R33" s="252">
        <v>0.36082399999999998</v>
      </c>
      <c r="S33" s="252">
        <v>0.34682400000000002</v>
      </c>
      <c r="T33" s="252">
        <v>0.37082399999999999</v>
      </c>
      <c r="U33" s="252">
        <v>0.39582400000000001</v>
      </c>
      <c r="V33" s="252">
        <v>0.39782400000000001</v>
      </c>
      <c r="W33" s="252">
        <v>0.384824</v>
      </c>
      <c r="X33" s="252">
        <v>0.37982399999999999</v>
      </c>
      <c r="Y33" s="252">
        <v>0.37082399999999999</v>
      </c>
      <c r="Z33" s="252">
        <v>0.33982400000000001</v>
      </c>
      <c r="AA33" s="252">
        <v>0.330266</v>
      </c>
      <c r="AB33" s="252">
        <v>0.327266</v>
      </c>
      <c r="AC33" s="252">
        <v>0.34426600000000002</v>
      </c>
      <c r="AD33" s="252">
        <v>0.329266</v>
      </c>
      <c r="AE33" s="252">
        <v>0.35126600000000002</v>
      </c>
      <c r="AF33" s="252">
        <v>0.35426600000000003</v>
      </c>
      <c r="AG33" s="252">
        <v>0.36426599999999998</v>
      </c>
      <c r="AH33" s="252">
        <v>0.36526599999999998</v>
      </c>
      <c r="AI33" s="252">
        <v>0.331266</v>
      </c>
      <c r="AJ33" s="252">
        <v>0.34726600000000002</v>
      </c>
      <c r="AK33" s="252">
        <v>0.33526600000000001</v>
      </c>
      <c r="AL33" s="252">
        <v>0.31926599999999999</v>
      </c>
      <c r="AM33" s="252">
        <v>0.36026599999999998</v>
      </c>
      <c r="AN33" s="252">
        <v>0.36226599999999998</v>
      </c>
      <c r="AO33" s="252">
        <v>0.36226599999999998</v>
      </c>
      <c r="AP33" s="252">
        <v>0.35226600000000002</v>
      </c>
      <c r="AQ33" s="252">
        <v>0.31626599999999999</v>
      </c>
      <c r="AR33" s="252">
        <v>0.35526600000000003</v>
      </c>
      <c r="AS33" s="252">
        <v>0.36126599999999998</v>
      </c>
      <c r="AT33" s="252">
        <v>0.37026599999999998</v>
      </c>
      <c r="AU33" s="252">
        <v>0.388266</v>
      </c>
      <c r="AV33" s="252">
        <v>0.40126600000000001</v>
      </c>
      <c r="AW33" s="252">
        <v>0.40026600000000001</v>
      </c>
      <c r="AX33" s="252">
        <v>0.40026600000000001</v>
      </c>
      <c r="AY33" s="252">
        <v>0.40610121645000002</v>
      </c>
      <c r="AZ33" s="252">
        <v>0.41594821785000002</v>
      </c>
      <c r="BA33" s="252">
        <v>0.40771164661999998</v>
      </c>
      <c r="BB33" s="409">
        <v>0.42732970872999998</v>
      </c>
      <c r="BC33" s="409">
        <v>0.43256880671999998</v>
      </c>
      <c r="BD33" s="409">
        <v>0.43964769569000001</v>
      </c>
      <c r="BE33" s="409">
        <v>0.44630137157999999</v>
      </c>
      <c r="BF33" s="409">
        <v>0.45558200889</v>
      </c>
      <c r="BG33" s="409">
        <v>0.46479357780000002</v>
      </c>
      <c r="BH33" s="409">
        <v>0.47600982520000001</v>
      </c>
      <c r="BI33" s="409">
        <v>0.48064668099000002</v>
      </c>
      <c r="BJ33" s="409">
        <v>0.49031242288999999</v>
      </c>
      <c r="BK33" s="409">
        <v>0.49487240870999999</v>
      </c>
      <c r="BL33" s="409">
        <v>0.50557204796999999</v>
      </c>
      <c r="BM33" s="409">
        <v>0.51048471544999996</v>
      </c>
      <c r="BN33" s="409">
        <v>0.51548031814999995</v>
      </c>
      <c r="BO33" s="409">
        <v>0.52052560206999998</v>
      </c>
      <c r="BP33" s="409">
        <v>0.52295143567000002</v>
      </c>
      <c r="BQ33" s="409">
        <v>0.52507092917999998</v>
      </c>
      <c r="BR33" s="409">
        <v>0.52707436072000002</v>
      </c>
      <c r="BS33" s="409">
        <v>0.52924993006999999</v>
      </c>
      <c r="BT33" s="409">
        <v>0.52803788386999995</v>
      </c>
      <c r="BU33" s="409">
        <v>0.52530498947000004</v>
      </c>
      <c r="BV33" s="409">
        <v>0.52267864524999996</v>
      </c>
    </row>
    <row r="34" spans="1:74" ht="11.1" customHeight="1" x14ac:dyDescent="0.2">
      <c r="A34" s="162" t="s">
        <v>274</v>
      </c>
      <c r="B34" s="173" t="s">
        <v>349</v>
      </c>
      <c r="C34" s="252">
        <v>5.1346829999999999</v>
      </c>
      <c r="D34" s="252">
        <v>5.1206829999999997</v>
      </c>
      <c r="E34" s="252">
        <v>5.1586829999999999</v>
      </c>
      <c r="F34" s="252">
        <v>5.1606829999999997</v>
      </c>
      <c r="G34" s="252">
        <v>5.1736829999999996</v>
      </c>
      <c r="H34" s="252">
        <v>5.310683</v>
      </c>
      <c r="I34" s="252">
        <v>5.1656829999999996</v>
      </c>
      <c r="J34" s="252">
        <v>5.1806830000000001</v>
      </c>
      <c r="K34" s="252">
        <v>5.2196829999999999</v>
      </c>
      <c r="L34" s="252">
        <v>5.161683</v>
      </c>
      <c r="M34" s="252">
        <v>5.1996830000000003</v>
      </c>
      <c r="N34" s="252">
        <v>5.177683</v>
      </c>
      <c r="O34" s="252">
        <v>5.0875899999999996</v>
      </c>
      <c r="P34" s="252">
        <v>5.0715899999999996</v>
      </c>
      <c r="Q34" s="252">
        <v>5.0125900000000003</v>
      </c>
      <c r="R34" s="252">
        <v>4.9605899999999998</v>
      </c>
      <c r="S34" s="252">
        <v>4.8985900000000004</v>
      </c>
      <c r="T34" s="252">
        <v>4.9595900000000004</v>
      </c>
      <c r="U34" s="252">
        <v>4.86259</v>
      </c>
      <c r="V34" s="252">
        <v>4.7995900000000002</v>
      </c>
      <c r="W34" s="252">
        <v>4.8135899999999996</v>
      </c>
      <c r="X34" s="252">
        <v>4.7055899999999999</v>
      </c>
      <c r="Y34" s="252">
        <v>4.8395900000000003</v>
      </c>
      <c r="Z34" s="252">
        <v>4.8585900000000004</v>
      </c>
      <c r="AA34" s="252">
        <v>4.7995900000000002</v>
      </c>
      <c r="AB34" s="252">
        <v>4.7525899999999996</v>
      </c>
      <c r="AC34" s="252">
        <v>4.7975899999999996</v>
      </c>
      <c r="AD34" s="252">
        <v>4.8225899999999999</v>
      </c>
      <c r="AE34" s="252">
        <v>4.7865900000000003</v>
      </c>
      <c r="AF34" s="252">
        <v>4.9165900000000002</v>
      </c>
      <c r="AG34" s="252">
        <v>4.8065899999999999</v>
      </c>
      <c r="AH34" s="252">
        <v>4.7395899999999997</v>
      </c>
      <c r="AI34" s="252">
        <v>4.7635899999999998</v>
      </c>
      <c r="AJ34" s="252">
        <v>4.7585899999999999</v>
      </c>
      <c r="AK34" s="252">
        <v>4.8145899999999999</v>
      </c>
      <c r="AL34" s="252">
        <v>4.7635899999999998</v>
      </c>
      <c r="AM34" s="252">
        <v>4.7895899999999996</v>
      </c>
      <c r="AN34" s="252">
        <v>4.7825899999999999</v>
      </c>
      <c r="AO34" s="252">
        <v>4.7905899999999999</v>
      </c>
      <c r="AP34" s="252">
        <v>4.80959</v>
      </c>
      <c r="AQ34" s="252">
        <v>4.7995900000000002</v>
      </c>
      <c r="AR34" s="252">
        <v>4.8985900000000004</v>
      </c>
      <c r="AS34" s="252">
        <v>4.7765899999999997</v>
      </c>
      <c r="AT34" s="252">
        <v>4.8155900000000003</v>
      </c>
      <c r="AU34" s="252">
        <v>4.7445899999999996</v>
      </c>
      <c r="AV34" s="252">
        <v>4.8425900000000004</v>
      </c>
      <c r="AW34" s="252">
        <v>4.8355899999999998</v>
      </c>
      <c r="AX34" s="252">
        <v>4.9045899999999998</v>
      </c>
      <c r="AY34" s="252">
        <v>4.8951267953000004</v>
      </c>
      <c r="AZ34" s="252">
        <v>4.8741554630000001</v>
      </c>
      <c r="BA34" s="252">
        <v>4.8073251745999999</v>
      </c>
      <c r="BB34" s="409">
        <v>4.8154347274999996</v>
      </c>
      <c r="BC34" s="409">
        <v>4.8362549389999998</v>
      </c>
      <c r="BD34" s="409">
        <v>4.8705956134999999</v>
      </c>
      <c r="BE34" s="409">
        <v>4.8128273774999997</v>
      </c>
      <c r="BF34" s="409">
        <v>4.8462318009000001</v>
      </c>
      <c r="BG34" s="409">
        <v>4.8675005076</v>
      </c>
      <c r="BH34" s="409">
        <v>4.8844889308999999</v>
      </c>
      <c r="BI34" s="409">
        <v>4.9029137877000002</v>
      </c>
      <c r="BJ34" s="409">
        <v>4.8655327155999997</v>
      </c>
      <c r="BK34" s="409">
        <v>4.8367438194999997</v>
      </c>
      <c r="BL34" s="409">
        <v>4.8330320257999997</v>
      </c>
      <c r="BM34" s="409">
        <v>4.8295298338999997</v>
      </c>
      <c r="BN34" s="409">
        <v>4.8376338232</v>
      </c>
      <c r="BO34" s="409">
        <v>4.8583757156000003</v>
      </c>
      <c r="BP34" s="409">
        <v>4.8930530654000002</v>
      </c>
      <c r="BQ34" s="409">
        <v>4.8352161067999999</v>
      </c>
      <c r="BR34" s="409">
        <v>4.8683670771000003</v>
      </c>
      <c r="BS34" s="409">
        <v>4.8899186636999996</v>
      </c>
      <c r="BT34" s="409">
        <v>4.9062617193999998</v>
      </c>
      <c r="BU34" s="409">
        <v>4.9247805495000003</v>
      </c>
      <c r="BV34" s="409">
        <v>4.8872735980000002</v>
      </c>
    </row>
    <row r="35" spans="1:74" ht="11.1" customHeight="1" x14ac:dyDescent="0.2">
      <c r="A35" s="162" t="s">
        <v>275</v>
      </c>
      <c r="B35" s="173" t="s">
        <v>350</v>
      </c>
      <c r="C35" s="252">
        <v>1.0293330000000001</v>
      </c>
      <c r="D35" s="252">
        <v>1.0219689999999999</v>
      </c>
      <c r="E35" s="252">
        <v>1.0395030000000001</v>
      </c>
      <c r="F35" s="252">
        <v>1.0102500000000001</v>
      </c>
      <c r="G35" s="252">
        <v>1.02549</v>
      </c>
      <c r="H35" s="252">
        <v>1.0222560000000001</v>
      </c>
      <c r="I35" s="252">
        <v>1.000829</v>
      </c>
      <c r="J35" s="252">
        <v>1.045482</v>
      </c>
      <c r="K35" s="252">
        <v>1.0266649999999999</v>
      </c>
      <c r="L35" s="252">
        <v>1.0385450000000001</v>
      </c>
      <c r="M35" s="252">
        <v>1.042332</v>
      </c>
      <c r="N35" s="252">
        <v>1.01925</v>
      </c>
      <c r="O35" s="252">
        <v>1.0159689999999999</v>
      </c>
      <c r="P35" s="252">
        <v>1.0399689999999999</v>
      </c>
      <c r="Q35" s="252">
        <v>1.006969</v>
      </c>
      <c r="R35" s="252">
        <v>1.004969</v>
      </c>
      <c r="S35" s="252">
        <v>1.020969</v>
      </c>
      <c r="T35" s="252">
        <v>1.014969</v>
      </c>
      <c r="U35" s="252">
        <v>1.022969</v>
      </c>
      <c r="V35" s="252">
        <v>1.0199689999999999</v>
      </c>
      <c r="W35" s="252">
        <v>1.004969</v>
      </c>
      <c r="X35" s="252">
        <v>1.014969</v>
      </c>
      <c r="Y35" s="252">
        <v>0.998969</v>
      </c>
      <c r="Z35" s="252">
        <v>1.030969</v>
      </c>
      <c r="AA35" s="252">
        <v>1.024969</v>
      </c>
      <c r="AB35" s="252">
        <v>1.026969</v>
      </c>
      <c r="AC35" s="252">
        <v>1.024969</v>
      </c>
      <c r="AD35" s="252">
        <v>1.002969</v>
      </c>
      <c r="AE35" s="252">
        <v>1.012969</v>
      </c>
      <c r="AF35" s="252">
        <v>1.0299689999999999</v>
      </c>
      <c r="AG35" s="252">
        <v>1.0299689999999999</v>
      </c>
      <c r="AH35" s="252">
        <v>1.0119689999999999</v>
      </c>
      <c r="AI35" s="252">
        <v>1.012969</v>
      </c>
      <c r="AJ35" s="252">
        <v>1.020969</v>
      </c>
      <c r="AK35" s="252">
        <v>1.0039689999999999</v>
      </c>
      <c r="AL35" s="252">
        <v>1.006969</v>
      </c>
      <c r="AM35" s="252">
        <v>1.008969</v>
      </c>
      <c r="AN35" s="252">
        <v>1.024969</v>
      </c>
      <c r="AO35" s="252">
        <v>1.042969</v>
      </c>
      <c r="AP35" s="252">
        <v>1.022969</v>
      </c>
      <c r="AQ35" s="252">
        <v>1.016969</v>
      </c>
      <c r="AR35" s="252">
        <v>1.0199689999999999</v>
      </c>
      <c r="AS35" s="252">
        <v>0.998969</v>
      </c>
      <c r="AT35" s="252">
        <v>1.008969</v>
      </c>
      <c r="AU35" s="252">
        <v>1.0079689999999999</v>
      </c>
      <c r="AV35" s="252">
        <v>1.0019690000000001</v>
      </c>
      <c r="AW35" s="252">
        <v>0.98996899999999999</v>
      </c>
      <c r="AX35" s="252">
        <v>0.99596899999999999</v>
      </c>
      <c r="AY35" s="252">
        <v>0.96921558053000001</v>
      </c>
      <c r="AZ35" s="252">
        <v>0.97082364190000003</v>
      </c>
      <c r="BA35" s="252">
        <v>0.99323244730000004</v>
      </c>
      <c r="BB35" s="409">
        <v>0.98007164145000003</v>
      </c>
      <c r="BC35" s="409">
        <v>0.98414811047999995</v>
      </c>
      <c r="BD35" s="409">
        <v>0.98586318869</v>
      </c>
      <c r="BE35" s="409">
        <v>0.97317591084999999</v>
      </c>
      <c r="BF35" s="409">
        <v>0.97359278157999996</v>
      </c>
      <c r="BG35" s="409">
        <v>0.96880610464000005</v>
      </c>
      <c r="BH35" s="409">
        <v>0.96856911160000003</v>
      </c>
      <c r="BI35" s="409">
        <v>0.97169607430000005</v>
      </c>
      <c r="BJ35" s="409">
        <v>0.97319397386999995</v>
      </c>
      <c r="BK35" s="409">
        <v>0.98334553317999995</v>
      </c>
      <c r="BL35" s="409">
        <v>0.98625258765000001</v>
      </c>
      <c r="BM35" s="409">
        <v>1.0064304661000001</v>
      </c>
      <c r="BN35" s="409">
        <v>0.99326819057000004</v>
      </c>
      <c r="BO35" s="409">
        <v>0.99723253594000005</v>
      </c>
      <c r="BP35" s="409">
        <v>0.99902560465000001</v>
      </c>
      <c r="BQ35" s="409">
        <v>0.98632390805000003</v>
      </c>
      <c r="BR35" s="409">
        <v>0.98957598717999995</v>
      </c>
      <c r="BS35" s="409">
        <v>0.98386163434999996</v>
      </c>
      <c r="BT35" s="409">
        <v>0.98329579217999996</v>
      </c>
      <c r="BU35" s="409">
        <v>0.98638576734000005</v>
      </c>
      <c r="BV35" s="409">
        <v>0.98777463465000004</v>
      </c>
    </row>
    <row r="36" spans="1:74" ht="11.1" customHeight="1" x14ac:dyDescent="0.2">
      <c r="A36" s="162" t="s">
        <v>1236</v>
      </c>
      <c r="B36" s="173" t="s">
        <v>1235</v>
      </c>
      <c r="C36" s="252">
        <v>0.84803799999999996</v>
      </c>
      <c r="D36" s="252">
        <v>0.84403799999999995</v>
      </c>
      <c r="E36" s="252">
        <v>0.84403799999999995</v>
      </c>
      <c r="F36" s="252">
        <v>0.86503799999999997</v>
      </c>
      <c r="G36" s="252">
        <v>0.87103799999999998</v>
      </c>
      <c r="H36" s="252">
        <v>0.87903799999999999</v>
      </c>
      <c r="I36" s="252">
        <v>0.87703799999999998</v>
      </c>
      <c r="J36" s="252">
        <v>0.85903799999999997</v>
      </c>
      <c r="K36" s="252">
        <v>0.87803799999999999</v>
      </c>
      <c r="L36" s="252">
        <v>0.87803799999999999</v>
      </c>
      <c r="M36" s="252">
        <v>0.87103799999999998</v>
      </c>
      <c r="N36" s="252">
        <v>0.87403799999999998</v>
      </c>
      <c r="O36" s="252">
        <v>0.93470399999999998</v>
      </c>
      <c r="P36" s="252">
        <v>0.956704</v>
      </c>
      <c r="Q36" s="252">
        <v>0.962704</v>
      </c>
      <c r="R36" s="252">
        <v>0.93770399999999998</v>
      </c>
      <c r="S36" s="252">
        <v>0.958704</v>
      </c>
      <c r="T36" s="252">
        <v>0.956704</v>
      </c>
      <c r="U36" s="252">
        <v>0.94770399999999999</v>
      </c>
      <c r="V36" s="252">
        <v>0.94870399999999999</v>
      </c>
      <c r="W36" s="252">
        <v>0.94970399999999999</v>
      </c>
      <c r="X36" s="252">
        <v>0.95070399999999999</v>
      </c>
      <c r="Y36" s="252">
        <v>0.94970399999999999</v>
      </c>
      <c r="Z36" s="252">
        <v>0.92670399999999997</v>
      </c>
      <c r="AA36" s="252">
        <v>0.93470399999999998</v>
      </c>
      <c r="AB36" s="252">
        <v>0.91870399999999997</v>
      </c>
      <c r="AC36" s="252">
        <v>0.92670399999999997</v>
      </c>
      <c r="AD36" s="252">
        <v>0.92070399999999997</v>
      </c>
      <c r="AE36" s="252">
        <v>0.91470399999999996</v>
      </c>
      <c r="AF36" s="252">
        <v>0.91070399999999996</v>
      </c>
      <c r="AG36" s="252">
        <v>0.91870399999999997</v>
      </c>
      <c r="AH36" s="252">
        <v>0.90270399999999995</v>
      </c>
      <c r="AI36" s="252">
        <v>0.90070399999999995</v>
      </c>
      <c r="AJ36" s="252">
        <v>0.90070399999999995</v>
      </c>
      <c r="AK36" s="252">
        <v>0.89870399999999995</v>
      </c>
      <c r="AL36" s="252">
        <v>0.91270399999999996</v>
      </c>
      <c r="AM36" s="252">
        <v>0.88670400000000005</v>
      </c>
      <c r="AN36" s="252">
        <v>0.90470399999999995</v>
      </c>
      <c r="AO36" s="252">
        <v>0.89870399999999995</v>
      </c>
      <c r="AP36" s="252">
        <v>0.89570399999999994</v>
      </c>
      <c r="AQ36" s="252">
        <v>0.89770399999999995</v>
      </c>
      <c r="AR36" s="252">
        <v>0.89970399999999995</v>
      </c>
      <c r="AS36" s="252">
        <v>0.85370400000000002</v>
      </c>
      <c r="AT36" s="252">
        <v>0.87170400000000003</v>
      </c>
      <c r="AU36" s="252">
        <v>0.92370399999999997</v>
      </c>
      <c r="AV36" s="252">
        <v>0.86570400000000003</v>
      </c>
      <c r="AW36" s="252">
        <v>0.90370399999999995</v>
      </c>
      <c r="AX36" s="252">
        <v>0.89470400000000005</v>
      </c>
      <c r="AY36" s="252">
        <v>0.88732551961999995</v>
      </c>
      <c r="AZ36" s="252">
        <v>0.88354645355999994</v>
      </c>
      <c r="BA36" s="252">
        <v>0.87910233138000005</v>
      </c>
      <c r="BB36" s="409">
        <v>0.87478609243000005</v>
      </c>
      <c r="BC36" s="409">
        <v>0.87051585483000005</v>
      </c>
      <c r="BD36" s="409">
        <v>0.86654406666999995</v>
      </c>
      <c r="BE36" s="409">
        <v>0.86233556868000005</v>
      </c>
      <c r="BF36" s="409">
        <v>0.85804045350000002</v>
      </c>
      <c r="BG36" s="409">
        <v>0.85386214358000001</v>
      </c>
      <c r="BH36" s="409">
        <v>0.84940696743999999</v>
      </c>
      <c r="BI36" s="409">
        <v>0.84531597767</v>
      </c>
      <c r="BJ36" s="409">
        <v>0.84132569018000003</v>
      </c>
      <c r="BK36" s="409">
        <v>0.83550202774000004</v>
      </c>
      <c r="BL36" s="409">
        <v>0.83177609265999997</v>
      </c>
      <c r="BM36" s="409">
        <v>0.82738945722000001</v>
      </c>
      <c r="BN36" s="409">
        <v>0.82307285555999998</v>
      </c>
      <c r="BO36" s="409">
        <v>0.81879834407999996</v>
      </c>
      <c r="BP36" s="409">
        <v>0.81484385145000005</v>
      </c>
      <c r="BQ36" s="409">
        <v>0.81063236408999995</v>
      </c>
      <c r="BR36" s="409">
        <v>0.80632371169999995</v>
      </c>
      <c r="BS36" s="409">
        <v>0.80215998089999996</v>
      </c>
      <c r="BT36" s="409">
        <v>0.79767095652999997</v>
      </c>
      <c r="BU36" s="409">
        <v>0.79358473693999998</v>
      </c>
      <c r="BV36" s="409">
        <v>0.78958831953999997</v>
      </c>
    </row>
    <row r="37" spans="1:74" ht="11.1" customHeight="1" x14ac:dyDescent="0.2">
      <c r="A37" s="162" t="s">
        <v>276</v>
      </c>
      <c r="B37" s="173" t="s">
        <v>351</v>
      </c>
      <c r="C37" s="252">
        <v>0.75123399999999996</v>
      </c>
      <c r="D37" s="252">
        <v>0.76423399999999997</v>
      </c>
      <c r="E37" s="252">
        <v>0.76823399999999997</v>
      </c>
      <c r="F37" s="252">
        <v>0.74723399999999995</v>
      </c>
      <c r="G37" s="252">
        <v>0.76523399999999997</v>
      </c>
      <c r="H37" s="252">
        <v>0.69123400000000002</v>
      </c>
      <c r="I37" s="252">
        <v>0.670234</v>
      </c>
      <c r="J37" s="252">
        <v>0.66223399999999999</v>
      </c>
      <c r="K37" s="252">
        <v>0.72323400000000004</v>
      </c>
      <c r="L37" s="252">
        <v>0.69023400000000001</v>
      </c>
      <c r="M37" s="252">
        <v>0.74323399999999995</v>
      </c>
      <c r="N37" s="252">
        <v>0.73223400000000005</v>
      </c>
      <c r="O37" s="252">
        <v>0.77723399999999998</v>
      </c>
      <c r="P37" s="252">
        <v>0.77723399999999998</v>
      </c>
      <c r="Q37" s="252">
        <v>0.77023399999999997</v>
      </c>
      <c r="R37" s="252">
        <v>0.75623399999999996</v>
      </c>
      <c r="S37" s="252">
        <v>0.74223399999999995</v>
      </c>
      <c r="T37" s="252">
        <v>0.78623399999999999</v>
      </c>
      <c r="U37" s="252">
        <v>0.78723399999999999</v>
      </c>
      <c r="V37" s="252">
        <v>0.73123400000000005</v>
      </c>
      <c r="W37" s="252">
        <v>0.73223400000000005</v>
      </c>
      <c r="X37" s="252">
        <v>0.74823399999999995</v>
      </c>
      <c r="Y37" s="252">
        <v>0.76823399999999997</v>
      </c>
      <c r="Z37" s="252">
        <v>0.77023399999999997</v>
      </c>
      <c r="AA37" s="252">
        <v>0.77223399999999998</v>
      </c>
      <c r="AB37" s="252">
        <v>0.76423399999999997</v>
      </c>
      <c r="AC37" s="252">
        <v>0.75823399999999996</v>
      </c>
      <c r="AD37" s="252">
        <v>0.72023400000000004</v>
      </c>
      <c r="AE37" s="252">
        <v>0.71923400000000004</v>
      </c>
      <c r="AF37" s="252">
        <v>0.77923399999999998</v>
      </c>
      <c r="AG37" s="252">
        <v>0.75623399999999996</v>
      </c>
      <c r="AH37" s="252">
        <v>0.71723400000000004</v>
      </c>
      <c r="AI37" s="252">
        <v>0.74123399999999995</v>
      </c>
      <c r="AJ37" s="252">
        <v>0.74123399999999995</v>
      </c>
      <c r="AK37" s="252">
        <v>0.75923399999999996</v>
      </c>
      <c r="AL37" s="252">
        <v>0.73923399999999995</v>
      </c>
      <c r="AM37" s="252">
        <v>0.78423399999999999</v>
      </c>
      <c r="AN37" s="252">
        <v>0.76823399999999997</v>
      </c>
      <c r="AO37" s="252">
        <v>0.76523399999999997</v>
      </c>
      <c r="AP37" s="252">
        <v>0.74023399999999995</v>
      </c>
      <c r="AQ37" s="252">
        <v>0.74423399999999995</v>
      </c>
      <c r="AR37" s="252">
        <v>0.76423399999999997</v>
      </c>
      <c r="AS37" s="252">
        <v>0.77823399999999998</v>
      </c>
      <c r="AT37" s="252">
        <v>0.70923400000000003</v>
      </c>
      <c r="AU37" s="252">
        <v>0.70023400000000002</v>
      </c>
      <c r="AV37" s="252">
        <v>0.73223400000000005</v>
      </c>
      <c r="AW37" s="252">
        <v>0.75623399999999996</v>
      </c>
      <c r="AX37" s="252">
        <v>0.75223399999999996</v>
      </c>
      <c r="AY37" s="252">
        <v>0.75337388391000004</v>
      </c>
      <c r="AZ37" s="252">
        <v>0.73966699305000005</v>
      </c>
      <c r="BA37" s="252">
        <v>0.73731951223000003</v>
      </c>
      <c r="BB37" s="409">
        <v>0.73453962095000003</v>
      </c>
      <c r="BC37" s="409">
        <v>0.73131289546</v>
      </c>
      <c r="BD37" s="409">
        <v>0.72829624857999997</v>
      </c>
      <c r="BE37" s="409">
        <v>0.72511106033999995</v>
      </c>
      <c r="BF37" s="409">
        <v>0.72186355930000001</v>
      </c>
      <c r="BG37" s="409">
        <v>0.71869770660999999</v>
      </c>
      <c r="BH37" s="409">
        <v>0.71633498921000005</v>
      </c>
      <c r="BI37" s="409">
        <v>0.71422901137999995</v>
      </c>
      <c r="BJ37" s="409">
        <v>0.70719337242000002</v>
      </c>
      <c r="BK37" s="409">
        <v>0.71901174214999997</v>
      </c>
      <c r="BL37" s="409">
        <v>0.71616102864999998</v>
      </c>
      <c r="BM37" s="409">
        <v>0.71318941821000004</v>
      </c>
      <c r="BN37" s="409">
        <v>0.70974441202000005</v>
      </c>
      <c r="BO37" s="409">
        <v>0.70184975188999998</v>
      </c>
      <c r="BP37" s="409">
        <v>0.69918038091000001</v>
      </c>
      <c r="BQ37" s="409">
        <v>0.69632806662000002</v>
      </c>
      <c r="BR37" s="409">
        <v>0.69340592845000004</v>
      </c>
      <c r="BS37" s="409">
        <v>0.68558528572999999</v>
      </c>
      <c r="BT37" s="409">
        <v>0.68253346833999995</v>
      </c>
      <c r="BU37" s="409">
        <v>0.67976567103999996</v>
      </c>
      <c r="BV37" s="409">
        <v>0.67706045762</v>
      </c>
    </row>
    <row r="38" spans="1:74" ht="11.1" customHeight="1" x14ac:dyDescent="0.2">
      <c r="A38" s="162" t="s">
        <v>277</v>
      </c>
      <c r="B38" s="173" t="s">
        <v>352</v>
      </c>
      <c r="C38" s="252">
        <v>0.35722500000000001</v>
      </c>
      <c r="D38" s="252">
        <v>0.35022500000000001</v>
      </c>
      <c r="E38" s="252">
        <v>0.34722500000000001</v>
      </c>
      <c r="F38" s="252">
        <v>0.33422499999999999</v>
      </c>
      <c r="G38" s="252">
        <v>0.31122499999999997</v>
      </c>
      <c r="H38" s="252">
        <v>0.36522500000000002</v>
      </c>
      <c r="I38" s="252">
        <v>0.35422500000000001</v>
      </c>
      <c r="J38" s="252">
        <v>0.31822499999999998</v>
      </c>
      <c r="K38" s="252">
        <v>0.35922500000000002</v>
      </c>
      <c r="L38" s="252">
        <v>0.344225</v>
      </c>
      <c r="M38" s="252">
        <v>0.35622500000000001</v>
      </c>
      <c r="N38" s="252">
        <v>0.340225</v>
      </c>
      <c r="O38" s="252">
        <v>0.32878299999999999</v>
      </c>
      <c r="P38" s="252">
        <v>0.32478299999999999</v>
      </c>
      <c r="Q38" s="252">
        <v>0.32378299999999999</v>
      </c>
      <c r="R38" s="252">
        <v>0.32978299999999999</v>
      </c>
      <c r="S38" s="252">
        <v>0.31678299999999998</v>
      </c>
      <c r="T38" s="252">
        <v>0.31978299999999998</v>
      </c>
      <c r="U38" s="252">
        <v>0.30278300000000002</v>
      </c>
      <c r="V38" s="252">
        <v>0.29578300000000002</v>
      </c>
      <c r="W38" s="252">
        <v>0.29978300000000002</v>
      </c>
      <c r="X38" s="252">
        <v>0.30978299999999998</v>
      </c>
      <c r="Y38" s="252">
        <v>0.30778299999999997</v>
      </c>
      <c r="Z38" s="252">
        <v>0.30478300000000003</v>
      </c>
      <c r="AA38" s="252">
        <v>0.29178300000000001</v>
      </c>
      <c r="AB38" s="252">
        <v>0.29078300000000001</v>
      </c>
      <c r="AC38" s="252">
        <v>0.29078300000000001</v>
      </c>
      <c r="AD38" s="252">
        <v>0.29078300000000001</v>
      </c>
      <c r="AE38" s="252">
        <v>0.29078300000000001</v>
      </c>
      <c r="AF38" s="252">
        <v>0.29078300000000001</v>
      </c>
      <c r="AG38" s="252">
        <v>0.28678300000000001</v>
      </c>
      <c r="AH38" s="252">
        <v>0.270783</v>
      </c>
      <c r="AI38" s="252">
        <v>0.270783</v>
      </c>
      <c r="AJ38" s="252">
        <v>0.276783</v>
      </c>
      <c r="AK38" s="252">
        <v>0.280783</v>
      </c>
      <c r="AL38" s="252">
        <v>0.26678299999999999</v>
      </c>
      <c r="AM38" s="252">
        <v>0.273783</v>
      </c>
      <c r="AN38" s="252">
        <v>0.270783</v>
      </c>
      <c r="AO38" s="252">
        <v>0.26078299999999999</v>
      </c>
      <c r="AP38" s="252">
        <v>0.25778299999999998</v>
      </c>
      <c r="AQ38" s="252">
        <v>0.25778299999999998</v>
      </c>
      <c r="AR38" s="252">
        <v>0.245783</v>
      </c>
      <c r="AS38" s="252">
        <v>0.25278299999999998</v>
      </c>
      <c r="AT38" s="252">
        <v>0.25078299999999998</v>
      </c>
      <c r="AU38" s="252">
        <v>0.23678299999999999</v>
      </c>
      <c r="AV38" s="252">
        <v>0.243783</v>
      </c>
      <c r="AW38" s="252">
        <v>0.246783</v>
      </c>
      <c r="AX38" s="252">
        <v>0.247783</v>
      </c>
      <c r="AY38" s="252">
        <v>0.23988540343</v>
      </c>
      <c r="AZ38" s="252">
        <v>0.24502653777</v>
      </c>
      <c r="BA38" s="252">
        <v>0.24396974805999999</v>
      </c>
      <c r="BB38" s="409">
        <v>0.24328433345</v>
      </c>
      <c r="BC38" s="409">
        <v>0.24439037187000001</v>
      </c>
      <c r="BD38" s="409">
        <v>0.24428891384000001</v>
      </c>
      <c r="BE38" s="409">
        <v>0.24438860626</v>
      </c>
      <c r="BF38" s="409">
        <v>0.24471353827</v>
      </c>
      <c r="BG38" s="409">
        <v>0.24481532889999999</v>
      </c>
      <c r="BH38" s="409">
        <v>0.24492296450000001</v>
      </c>
      <c r="BI38" s="409">
        <v>0.24516609312000001</v>
      </c>
      <c r="BJ38" s="409">
        <v>0.24539167353999999</v>
      </c>
      <c r="BK38" s="409">
        <v>0.24443744271000001</v>
      </c>
      <c r="BL38" s="409">
        <v>0.24409889359</v>
      </c>
      <c r="BM38" s="409">
        <v>0.24333344691</v>
      </c>
      <c r="BN38" s="409">
        <v>0.24229763676999999</v>
      </c>
      <c r="BO38" s="409">
        <v>0.24154521112999999</v>
      </c>
      <c r="BP38" s="409">
        <v>0.24080447526000001</v>
      </c>
      <c r="BQ38" s="409">
        <v>0.23995263333</v>
      </c>
      <c r="BR38" s="409">
        <v>0.23912277322</v>
      </c>
      <c r="BS38" s="409">
        <v>0.23831361500000001</v>
      </c>
      <c r="BT38" s="409">
        <v>0.23740560316000001</v>
      </c>
      <c r="BU38" s="409">
        <v>0.23662626668</v>
      </c>
      <c r="BV38" s="409">
        <v>0.23586843147</v>
      </c>
    </row>
    <row r="39" spans="1:74" ht="11.1" customHeight="1" x14ac:dyDescent="0.2">
      <c r="C39" s="223"/>
      <c r="D39" s="223"/>
      <c r="E39" s="223"/>
      <c r="F39" s="223"/>
      <c r="G39" s="223"/>
      <c r="H39" s="223"/>
      <c r="I39" s="223"/>
      <c r="J39" s="223"/>
      <c r="K39" s="223"/>
      <c r="L39" s="223"/>
      <c r="M39" s="223"/>
      <c r="N39" s="223"/>
      <c r="O39" s="223"/>
      <c r="P39" s="223"/>
      <c r="Q39" s="223"/>
      <c r="R39" s="223"/>
      <c r="S39" s="223"/>
      <c r="T39" s="223"/>
      <c r="U39" s="223"/>
      <c r="V39" s="223"/>
      <c r="W39" s="223"/>
      <c r="X39" s="223"/>
      <c r="Y39" s="223"/>
      <c r="Z39" s="223"/>
      <c r="AA39" s="223"/>
      <c r="AB39" s="223"/>
      <c r="AC39" s="223"/>
      <c r="AD39" s="223"/>
      <c r="AE39" s="223"/>
      <c r="AF39" s="223"/>
      <c r="AG39" s="223"/>
      <c r="AH39" s="223"/>
      <c r="AI39" s="223"/>
      <c r="AJ39" s="223"/>
      <c r="AK39" s="223"/>
      <c r="AL39" s="223"/>
      <c r="AM39" s="223"/>
      <c r="AN39" s="223"/>
      <c r="AO39" s="223"/>
      <c r="AP39" s="223"/>
      <c r="AQ39" s="223"/>
      <c r="AR39" s="223"/>
      <c r="AS39" s="223"/>
      <c r="AT39" s="223"/>
      <c r="AU39" s="223"/>
      <c r="AV39" s="223"/>
      <c r="AW39" s="223"/>
      <c r="AX39" s="223"/>
      <c r="AY39" s="223"/>
      <c r="AZ39" s="223"/>
      <c r="BA39" s="223"/>
      <c r="BB39" s="410"/>
      <c r="BC39" s="410"/>
      <c r="BD39" s="410"/>
      <c r="BE39" s="410"/>
      <c r="BF39" s="410"/>
      <c r="BG39" s="410"/>
      <c r="BH39" s="410"/>
      <c r="BI39" s="410"/>
      <c r="BJ39" s="410"/>
      <c r="BK39" s="410"/>
      <c r="BL39" s="410"/>
      <c r="BM39" s="410"/>
      <c r="BN39" s="410"/>
      <c r="BO39" s="410"/>
      <c r="BP39" s="410"/>
      <c r="BQ39" s="410"/>
      <c r="BR39" s="410"/>
      <c r="BS39" s="410"/>
      <c r="BT39" s="410"/>
      <c r="BU39" s="410"/>
      <c r="BV39" s="410"/>
    </row>
    <row r="40" spans="1:74" ht="11.1" customHeight="1" x14ac:dyDescent="0.2">
      <c r="A40" s="162" t="s">
        <v>497</v>
      </c>
      <c r="B40" s="172" t="s">
        <v>506</v>
      </c>
      <c r="C40" s="252">
        <v>1.5531470000000001</v>
      </c>
      <c r="D40" s="252">
        <v>1.562147</v>
      </c>
      <c r="E40" s="252">
        <v>1.576147</v>
      </c>
      <c r="F40" s="252">
        <v>1.572147</v>
      </c>
      <c r="G40" s="252">
        <v>1.547147</v>
      </c>
      <c r="H40" s="252">
        <v>1.5731470000000001</v>
      </c>
      <c r="I40" s="252">
        <v>1.5361469999999999</v>
      </c>
      <c r="J40" s="252">
        <v>1.5691470000000001</v>
      </c>
      <c r="K40" s="252">
        <v>1.5631470000000001</v>
      </c>
      <c r="L40" s="252">
        <v>1.5611470000000001</v>
      </c>
      <c r="M40" s="252">
        <v>1.5531470000000001</v>
      </c>
      <c r="N40" s="252">
        <v>1.5511470000000001</v>
      </c>
      <c r="O40" s="252">
        <v>1.5450189999999999</v>
      </c>
      <c r="P40" s="252">
        <v>1.530019</v>
      </c>
      <c r="Q40" s="252">
        <v>1.462019</v>
      </c>
      <c r="R40" s="252">
        <v>1.4990190000000001</v>
      </c>
      <c r="S40" s="252">
        <v>1.5210189999999999</v>
      </c>
      <c r="T40" s="252">
        <v>1.518019</v>
      </c>
      <c r="U40" s="252">
        <v>1.5190189999999999</v>
      </c>
      <c r="V40" s="252">
        <v>1.522019</v>
      </c>
      <c r="W40" s="252">
        <v>1.546019</v>
      </c>
      <c r="X40" s="252">
        <v>1.5370189999999999</v>
      </c>
      <c r="Y40" s="252">
        <v>1.526019</v>
      </c>
      <c r="Z40" s="252">
        <v>1.516019</v>
      </c>
      <c r="AA40" s="252">
        <v>1.536702</v>
      </c>
      <c r="AB40" s="252">
        <v>1.5257019999999999</v>
      </c>
      <c r="AC40" s="252">
        <v>1.512702</v>
      </c>
      <c r="AD40" s="252">
        <v>1.5197020000000001</v>
      </c>
      <c r="AE40" s="252">
        <v>1.532702</v>
      </c>
      <c r="AF40" s="252">
        <v>1.5257019999999999</v>
      </c>
      <c r="AG40" s="252">
        <v>1.5377019999999999</v>
      </c>
      <c r="AH40" s="252">
        <v>1.5437019999999999</v>
      </c>
      <c r="AI40" s="252">
        <v>1.568702</v>
      </c>
      <c r="AJ40" s="252">
        <v>1.564702</v>
      </c>
      <c r="AK40" s="252">
        <v>1.5617019999999999</v>
      </c>
      <c r="AL40" s="252">
        <v>1.562702</v>
      </c>
      <c r="AM40" s="252">
        <v>1.514702</v>
      </c>
      <c r="AN40" s="252">
        <v>1.516702</v>
      </c>
      <c r="AO40" s="252">
        <v>1.518702</v>
      </c>
      <c r="AP40" s="252">
        <v>1.5197020000000001</v>
      </c>
      <c r="AQ40" s="252">
        <v>1.524702</v>
      </c>
      <c r="AR40" s="252">
        <v>1.4897020000000001</v>
      </c>
      <c r="AS40" s="252">
        <v>1.5277019999999999</v>
      </c>
      <c r="AT40" s="252">
        <v>1.5357019999999999</v>
      </c>
      <c r="AU40" s="252">
        <v>1.5437019999999999</v>
      </c>
      <c r="AV40" s="252">
        <v>1.5457019999999999</v>
      </c>
      <c r="AW40" s="252">
        <v>1.5517019999999999</v>
      </c>
      <c r="AX40" s="252">
        <v>1.5457019999999999</v>
      </c>
      <c r="AY40" s="252">
        <v>1.5235296046</v>
      </c>
      <c r="AZ40" s="252">
        <v>1.5340900546</v>
      </c>
      <c r="BA40" s="252">
        <v>1.5439729079</v>
      </c>
      <c r="BB40" s="409">
        <v>1.5440139522</v>
      </c>
      <c r="BC40" s="409">
        <v>1.5441016303999999</v>
      </c>
      <c r="BD40" s="409">
        <v>1.5445108102</v>
      </c>
      <c r="BE40" s="409">
        <v>1.5446592229</v>
      </c>
      <c r="BF40" s="409">
        <v>1.5447103321</v>
      </c>
      <c r="BG40" s="409">
        <v>1.5448856327</v>
      </c>
      <c r="BH40" s="409">
        <v>1.5447568143999999</v>
      </c>
      <c r="BI40" s="409">
        <v>1.5450216203</v>
      </c>
      <c r="BJ40" s="409">
        <v>1.5453934086000001</v>
      </c>
      <c r="BK40" s="409">
        <v>1.5065284629</v>
      </c>
      <c r="BL40" s="409">
        <v>1.5071205009999999</v>
      </c>
      <c r="BM40" s="409">
        <v>1.5070558886000001</v>
      </c>
      <c r="BN40" s="409">
        <v>1.5070707045</v>
      </c>
      <c r="BO40" s="409">
        <v>1.5071283988999999</v>
      </c>
      <c r="BP40" s="409">
        <v>1.5075315612</v>
      </c>
      <c r="BQ40" s="409">
        <v>1.5076523661000001</v>
      </c>
      <c r="BR40" s="409">
        <v>1.5076648661000001</v>
      </c>
      <c r="BS40" s="409">
        <v>1.5078326252000001</v>
      </c>
      <c r="BT40" s="409">
        <v>1.5076440253000001</v>
      </c>
      <c r="BU40" s="409">
        <v>1.5078915310000001</v>
      </c>
      <c r="BV40" s="409">
        <v>1.5082346034</v>
      </c>
    </row>
    <row r="41" spans="1:74" ht="11.1" customHeight="1" x14ac:dyDescent="0.2">
      <c r="A41" s="162" t="s">
        <v>278</v>
      </c>
      <c r="B41" s="173" t="s">
        <v>496</v>
      </c>
      <c r="C41" s="252">
        <v>0.70633999999999997</v>
      </c>
      <c r="D41" s="252">
        <v>0.71533999999999998</v>
      </c>
      <c r="E41" s="252">
        <v>0.72933999999999999</v>
      </c>
      <c r="F41" s="252">
        <v>0.72133999999999998</v>
      </c>
      <c r="G41" s="252">
        <v>0.71133999999999997</v>
      </c>
      <c r="H41" s="252">
        <v>0.72233999999999998</v>
      </c>
      <c r="I41" s="252">
        <v>0.72833999999999999</v>
      </c>
      <c r="J41" s="252">
        <v>0.72633999999999999</v>
      </c>
      <c r="K41" s="252">
        <v>0.71733999999999998</v>
      </c>
      <c r="L41" s="252">
        <v>0.71733999999999998</v>
      </c>
      <c r="M41" s="252">
        <v>0.70933999999999997</v>
      </c>
      <c r="N41" s="252">
        <v>0.70733999999999997</v>
      </c>
      <c r="O41" s="252">
        <v>0.70042599999999999</v>
      </c>
      <c r="P41" s="252">
        <v>0.69142599999999999</v>
      </c>
      <c r="Q41" s="252">
        <v>0.69042599999999998</v>
      </c>
      <c r="R41" s="252">
        <v>0.69442599999999999</v>
      </c>
      <c r="S41" s="252">
        <v>0.69242599999999999</v>
      </c>
      <c r="T41" s="252">
        <v>0.68942599999999998</v>
      </c>
      <c r="U41" s="252">
        <v>0.68842599999999998</v>
      </c>
      <c r="V41" s="252">
        <v>0.68242599999999998</v>
      </c>
      <c r="W41" s="252">
        <v>0.67542599999999997</v>
      </c>
      <c r="X41" s="252">
        <v>0.67342599999999997</v>
      </c>
      <c r="Y41" s="252">
        <v>0.66342599999999996</v>
      </c>
      <c r="Z41" s="252">
        <v>0.65342599999999995</v>
      </c>
      <c r="AA41" s="252">
        <v>0.65742599999999995</v>
      </c>
      <c r="AB41" s="252">
        <v>0.64942599999999995</v>
      </c>
      <c r="AC41" s="252">
        <v>0.63942600000000005</v>
      </c>
      <c r="AD41" s="252">
        <v>0.64942599999999995</v>
      </c>
      <c r="AE41" s="252">
        <v>0.65742599999999995</v>
      </c>
      <c r="AF41" s="252">
        <v>0.65842599999999996</v>
      </c>
      <c r="AG41" s="252">
        <v>0.65542599999999995</v>
      </c>
      <c r="AH41" s="252">
        <v>0.66442599999999996</v>
      </c>
      <c r="AI41" s="252">
        <v>0.67242599999999997</v>
      </c>
      <c r="AJ41" s="252">
        <v>0.66642599999999996</v>
      </c>
      <c r="AK41" s="252">
        <v>0.66142599999999996</v>
      </c>
      <c r="AL41" s="252">
        <v>0.66342599999999996</v>
      </c>
      <c r="AM41" s="252">
        <v>0.66242599999999996</v>
      </c>
      <c r="AN41" s="252">
        <v>0.66742599999999996</v>
      </c>
      <c r="AO41" s="252">
        <v>0.66842599999999996</v>
      </c>
      <c r="AP41" s="252">
        <v>0.67442599999999997</v>
      </c>
      <c r="AQ41" s="252">
        <v>0.67642599999999997</v>
      </c>
      <c r="AR41" s="252">
        <v>0.64142600000000005</v>
      </c>
      <c r="AS41" s="252">
        <v>0.66542599999999996</v>
      </c>
      <c r="AT41" s="252">
        <v>0.67442599999999997</v>
      </c>
      <c r="AU41" s="252">
        <v>0.67242599999999997</v>
      </c>
      <c r="AV41" s="252">
        <v>0.66442599999999996</v>
      </c>
      <c r="AW41" s="252">
        <v>0.67042599999999997</v>
      </c>
      <c r="AX41" s="252">
        <v>0.66442599999999996</v>
      </c>
      <c r="AY41" s="252">
        <v>0.61635081126000002</v>
      </c>
      <c r="AZ41" s="252">
        <v>0.61632117646999995</v>
      </c>
      <c r="BA41" s="252">
        <v>0.61633339213000005</v>
      </c>
      <c r="BB41" s="409">
        <v>0.61633756039999998</v>
      </c>
      <c r="BC41" s="409">
        <v>0.61633883389999999</v>
      </c>
      <c r="BD41" s="409">
        <v>0.61632132666999995</v>
      </c>
      <c r="BE41" s="409">
        <v>0.61631871504000002</v>
      </c>
      <c r="BF41" s="409">
        <v>0.61632155404</v>
      </c>
      <c r="BG41" s="409">
        <v>0.61631704273999999</v>
      </c>
      <c r="BH41" s="409">
        <v>0.61632995401000001</v>
      </c>
      <c r="BI41" s="409">
        <v>0.61631994785999999</v>
      </c>
      <c r="BJ41" s="409">
        <v>0.61630360474000001</v>
      </c>
      <c r="BK41" s="409">
        <v>0.58955861501999995</v>
      </c>
      <c r="BL41" s="409">
        <v>0.58952563681000003</v>
      </c>
      <c r="BM41" s="409">
        <v>0.58953423497000002</v>
      </c>
      <c r="BN41" s="409">
        <v>0.58953842605999995</v>
      </c>
      <c r="BO41" s="409">
        <v>0.58953996851000001</v>
      </c>
      <c r="BP41" s="409">
        <v>0.58952137290999995</v>
      </c>
      <c r="BQ41" s="409">
        <v>0.58951894939000005</v>
      </c>
      <c r="BR41" s="409">
        <v>0.58952264025000001</v>
      </c>
      <c r="BS41" s="409">
        <v>0.58951721153000003</v>
      </c>
      <c r="BT41" s="409">
        <v>0.58953225278999999</v>
      </c>
      <c r="BU41" s="409">
        <v>0.58952194646</v>
      </c>
      <c r="BV41" s="409">
        <v>0.58950598908999996</v>
      </c>
    </row>
    <row r="42" spans="1:74" ht="11.1" customHeight="1" x14ac:dyDescent="0.2">
      <c r="A42" s="162" t="s">
        <v>1243</v>
      </c>
      <c r="B42" s="173" t="s">
        <v>1242</v>
      </c>
      <c r="C42" s="252">
        <v>0.15430199999999999</v>
      </c>
      <c r="D42" s="252">
        <v>0.154055</v>
      </c>
      <c r="E42" s="252">
        <v>0.154807</v>
      </c>
      <c r="F42" s="252">
        <v>0.154559</v>
      </c>
      <c r="G42" s="252">
        <v>0.14555100000000001</v>
      </c>
      <c r="H42" s="252">
        <v>0.15465599999999999</v>
      </c>
      <c r="I42" s="252">
        <v>0.154835</v>
      </c>
      <c r="J42" s="252">
        <v>0.15165200000000001</v>
      </c>
      <c r="K42" s="252">
        <v>0.15183099999999999</v>
      </c>
      <c r="L42" s="252">
        <v>0.15157100000000001</v>
      </c>
      <c r="M42" s="252">
        <v>0.15193699999999999</v>
      </c>
      <c r="N42" s="252">
        <v>0.15212500000000001</v>
      </c>
      <c r="O42" s="252">
        <v>0.151</v>
      </c>
      <c r="P42" s="252">
        <v>0.152</v>
      </c>
      <c r="Q42" s="252">
        <v>0.154</v>
      </c>
      <c r="R42" s="252">
        <v>0.155</v>
      </c>
      <c r="S42" s="252">
        <v>0.156</v>
      </c>
      <c r="T42" s="252">
        <v>0.157</v>
      </c>
      <c r="U42" s="252">
        <v>0.152</v>
      </c>
      <c r="V42" s="252">
        <v>0.14699999999999999</v>
      </c>
      <c r="W42" s="252">
        <v>0.14099999999999999</v>
      </c>
      <c r="X42" s="252">
        <v>0.14899999999999999</v>
      </c>
      <c r="Y42" s="252">
        <v>0.17299999999999999</v>
      </c>
      <c r="Z42" s="252">
        <v>0.14299999999999999</v>
      </c>
      <c r="AA42" s="252">
        <v>0.13900000000000001</v>
      </c>
      <c r="AB42" s="252">
        <v>0.16200000000000001</v>
      </c>
      <c r="AC42" s="252">
        <v>0.152</v>
      </c>
      <c r="AD42" s="252">
        <v>0.152</v>
      </c>
      <c r="AE42" s="252">
        <v>0.14799999999999999</v>
      </c>
      <c r="AF42" s="252">
        <v>0.14799999999999999</v>
      </c>
      <c r="AG42" s="252">
        <v>0.14799999999999999</v>
      </c>
      <c r="AH42" s="252">
        <v>0.14899999999999999</v>
      </c>
      <c r="AI42" s="252">
        <v>0.15</v>
      </c>
      <c r="AJ42" s="252">
        <v>0.151</v>
      </c>
      <c r="AK42" s="252">
        <v>0.152</v>
      </c>
      <c r="AL42" s="252">
        <v>0.153</v>
      </c>
      <c r="AM42" s="252">
        <v>0.12</v>
      </c>
      <c r="AN42" s="252">
        <v>0.12</v>
      </c>
      <c r="AO42" s="252">
        <v>0.12</v>
      </c>
      <c r="AP42" s="252">
        <v>0.12</v>
      </c>
      <c r="AQ42" s="252">
        <v>0.12</v>
      </c>
      <c r="AR42" s="252">
        <v>0.12</v>
      </c>
      <c r="AS42" s="252">
        <v>0.12</v>
      </c>
      <c r="AT42" s="252">
        <v>0.12</v>
      </c>
      <c r="AU42" s="252">
        <v>0.13</v>
      </c>
      <c r="AV42" s="252">
        <v>0.14000000000000001</v>
      </c>
      <c r="AW42" s="252">
        <v>0.14000000000000001</v>
      </c>
      <c r="AX42" s="252">
        <v>0.14000000000000001</v>
      </c>
      <c r="AY42" s="252">
        <v>0.16047404010999999</v>
      </c>
      <c r="AZ42" s="252">
        <v>0.17047404011</v>
      </c>
      <c r="BA42" s="252">
        <v>0.18047404011000001</v>
      </c>
      <c r="BB42" s="409">
        <v>0.18047404011000001</v>
      </c>
      <c r="BC42" s="409">
        <v>0.18047404011000001</v>
      </c>
      <c r="BD42" s="409">
        <v>0.18047404011000001</v>
      </c>
      <c r="BE42" s="409">
        <v>0.18047404011000001</v>
      </c>
      <c r="BF42" s="409">
        <v>0.18047404011000001</v>
      </c>
      <c r="BG42" s="409">
        <v>0.18047404011000001</v>
      </c>
      <c r="BH42" s="409">
        <v>0.18047404011000001</v>
      </c>
      <c r="BI42" s="409">
        <v>0.18047404011000001</v>
      </c>
      <c r="BJ42" s="409">
        <v>0.18047404011000001</v>
      </c>
      <c r="BK42" s="409">
        <v>0.18047404011000001</v>
      </c>
      <c r="BL42" s="409">
        <v>0.18047404011000001</v>
      </c>
      <c r="BM42" s="409">
        <v>0.18047404011000001</v>
      </c>
      <c r="BN42" s="409">
        <v>0.18047404011000001</v>
      </c>
      <c r="BO42" s="409">
        <v>0.18047404011000001</v>
      </c>
      <c r="BP42" s="409">
        <v>0.18047404011000001</v>
      </c>
      <c r="BQ42" s="409">
        <v>0.18047404011000001</v>
      </c>
      <c r="BR42" s="409">
        <v>0.18047404011000001</v>
      </c>
      <c r="BS42" s="409">
        <v>0.18047404011000001</v>
      </c>
      <c r="BT42" s="409">
        <v>0.18047404011000001</v>
      </c>
      <c r="BU42" s="409">
        <v>0.18047404011000001</v>
      </c>
      <c r="BV42" s="409">
        <v>0.18047404011000001</v>
      </c>
    </row>
    <row r="43" spans="1:74" ht="11.1" customHeight="1" x14ac:dyDescent="0.2">
      <c r="C43" s="223"/>
      <c r="D43" s="223"/>
      <c r="E43" s="223"/>
      <c r="F43" s="223"/>
      <c r="G43" s="223"/>
      <c r="H43" s="223"/>
      <c r="I43" s="223"/>
      <c r="J43" s="223"/>
      <c r="K43" s="223"/>
      <c r="L43" s="223"/>
      <c r="M43" s="223"/>
      <c r="N43" s="223"/>
      <c r="O43" s="223"/>
      <c r="P43" s="223"/>
      <c r="Q43" s="223"/>
      <c r="R43" s="223"/>
      <c r="S43" s="223"/>
      <c r="T43" s="223"/>
      <c r="U43" s="223"/>
      <c r="V43" s="223"/>
      <c r="W43" s="223"/>
      <c r="X43" s="223"/>
      <c r="Y43" s="223"/>
      <c r="Z43" s="223"/>
      <c r="AA43" s="223"/>
      <c r="AB43" s="223"/>
      <c r="AC43" s="223"/>
      <c r="AD43" s="223"/>
      <c r="AE43" s="223"/>
      <c r="AF43" s="223"/>
      <c r="AG43" s="223"/>
      <c r="AH43" s="223"/>
      <c r="AI43" s="223"/>
      <c r="AJ43" s="223"/>
      <c r="AK43" s="223"/>
      <c r="AL43" s="223"/>
      <c r="AM43" s="223"/>
      <c r="AN43" s="223"/>
      <c r="AO43" s="223"/>
      <c r="AP43" s="223"/>
      <c r="AQ43" s="223"/>
      <c r="AR43" s="223"/>
      <c r="AS43" s="223"/>
      <c r="AT43" s="223"/>
      <c r="AU43" s="223"/>
      <c r="AV43" s="223"/>
      <c r="AW43" s="223"/>
      <c r="AX43" s="223"/>
      <c r="AY43" s="223"/>
      <c r="AZ43" s="223"/>
      <c r="BA43" s="223"/>
      <c r="BB43" s="410"/>
      <c r="BC43" s="410"/>
      <c r="BD43" s="410"/>
      <c r="BE43" s="410"/>
      <c r="BF43" s="410"/>
      <c r="BG43" s="410"/>
      <c r="BH43" s="410"/>
      <c r="BI43" s="410"/>
      <c r="BJ43" s="410"/>
      <c r="BK43" s="410"/>
      <c r="BL43" s="410"/>
      <c r="BM43" s="410"/>
      <c r="BN43" s="410"/>
      <c r="BO43" s="410"/>
      <c r="BP43" s="410"/>
      <c r="BQ43" s="410"/>
      <c r="BR43" s="410"/>
      <c r="BS43" s="410"/>
      <c r="BT43" s="410"/>
      <c r="BU43" s="410"/>
      <c r="BV43" s="410"/>
    </row>
    <row r="44" spans="1:74" ht="11.1" customHeight="1" x14ac:dyDescent="0.2">
      <c r="A44" s="162" t="s">
        <v>499</v>
      </c>
      <c r="B44" s="172" t="s">
        <v>85</v>
      </c>
      <c r="C44" s="252">
        <v>60.190081386999999</v>
      </c>
      <c r="D44" s="252">
        <v>60.204814143</v>
      </c>
      <c r="E44" s="252">
        <v>60.456948419</v>
      </c>
      <c r="F44" s="252">
        <v>60.336618000000001</v>
      </c>
      <c r="G44" s="252">
        <v>60.274231290000003</v>
      </c>
      <c r="H44" s="252">
        <v>60.546738667</v>
      </c>
      <c r="I44" s="252">
        <v>60.961432676999998</v>
      </c>
      <c r="J44" s="252">
        <v>61.181099418999999</v>
      </c>
      <c r="K44" s="252">
        <v>60.556955666999997</v>
      </c>
      <c r="L44" s="252">
        <v>61.013778289999998</v>
      </c>
      <c r="M44" s="252">
        <v>61.197122667000002</v>
      </c>
      <c r="N44" s="252">
        <v>61.178035031999997</v>
      </c>
      <c r="O44" s="252">
        <v>60.586894710000003</v>
      </c>
      <c r="P44" s="252">
        <v>60.197107379000002</v>
      </c>
      <c r="Q44" s="252">
        <v>60.098858129</v>
      </c>
      <c r="R44" s="252">
        <v>59.701612666999999</v>
      </c>
      <c r="S44" s="252">
        <v>59.349432096999998</v>
      </c>
      <c r="T44" s="252">
        <v>59.424785999999997</v>
      </c>
      <c r="U44" s="252">
        <v>60.274413547999998</v>
      </c>
      <c r="V44" s="252">
        <v>59.388605677000001</v>
      </c>
      <c r="W44" s="252">
        <v>59.500839333000002</v>
      </c>
      <c r="X44" s="252">
        <v>60.382006902999997</v>
      </c>
      <c r="Y44" s="252">
        <v>61.116633333000003</v>
      </c>
      <c r="Z44" s="252">
        <v>60.255778386999999</v>
      </c>
      <c r="AA44" s="252">
        <v>60.078321418999998</v>
      </c>
      <c r="AB44" s="252">
        <v>60.433296286000001</v>
      </c>
      <c r="AC44" s="252">
        <v>60.276165710000001</v>
      </c>
      <c r="AD44" s="252">
        <v>59.883516</v>
      </c>
      <c r="AE44" s="252">
        <v>60.342170387000003</v>
      </c>
      <c r="AF44" s="252">
        <v>60.674579332999997</v>
      </c>
      <c r="AG44" s="252">
        <v>61.167883676999999</v>
      </c>
      <c r="AH44" s="252">
        <v>60.618708290000001</v>
      </c>
      <c r="AI44" s="252">
        <v>60.554493000000001</v>
      </c>
      <c r="AJ44" s="252">
        <v>61.409995355</v>
      </c>
      <c r="AK44" s="252">
        <v>62.153008333000002</v>
      </c>
      <c r="AL44" s="252">
        <v>61.509248387</v>
      </c>
      <c r="AM44" s="252">
        <v>61.398946451999997</v>
      </c>
      <c r="AN44" s="252">
        <v>61.817444713999997</v>
      </c>
      <c r="AO44" s="252">
        <v>62.151655773999998</v>
      </c>
      <c r="AP44" s="252">
        <v>62.385883999999997</v>
      </c>
      <c r="AQ44" s="252">
        <v>62.522293839</v>
      </c>
      <c r="AR44" s="252">
        <v>63.241295667000003</v>
      </c>
      <c r="AS44" s="252">
        <v>64.052208160999996</v>
      </c>
      <c r="AT44" s="252">
        <v>64.159538968000007</v>
      </c>
      <c r="AU44" s="252">
        <v>63.972725666999999</v>
      </c>
      <c r="AV44" s="252">
        <v>64.870170161000004</v>
      </c>
      <c r="AW44" s="252">
        <v>64.669620332999997</v>
      </c>
      <c r="AX44" s="252">
        <v>64.990562065000006</v>
      </c>
      <c r="AY44" s="252">
        <v>63.873986457999997</v>
      </c>
      <c r="AZ44" s="252">
        <v>64.271265870999997</v>
      </c>
      <c r="BA44" s="252">
        <v>64.480039687000001</v>
      </c>
      <c r="BB44" s="409">
        <v>65.133576730000001</v>
      </c>
      <c r="BC44" s="409">
        <v>65.420638963000002</v>
      </c>
      <c r="BD44" s="409">
        <v>65.902711065999995</v>
      </c>
      <c r="BE44" s="409">
        <v>66.215866203999994</v>
      </c>
      <c r="BF44" s="409">
        <v>65.817260665000006</v>
      </c>
      <c r="BG44" s="409">
        <v>66.208345188999999</v>
      </c>
      <c r="BH44" s="409">
        <v>66.517270081999996</v>
      </c>
      <c r="BI44" s="409">
        <v>66.827658301</v>
      </c>
      <c r="BJ44" s="409">
        <v>66.446888610000002</v>
      </c>
      <c r="BK44" s="409">
        <v>66.379529379000004</v>
      </c>
      <c r="BL44" s="409">
        <v>66.639247671999996</v>
      </c>
      <c r="BM44" s="409">
        <v>66.893457431000002</v>
      </c>
      <c r="BN44" s="409">
        <v>67.601281110000002</v>
      </c>
      <c r="BO44" s="409">
        <v>67.857489217999998</v>
      </c>
      <c r="BP44" s="409">
        <v>68.134655131000002</v>
      </c>
      <c r="BQ44" s="409">
        <v>68.100243746000004</v>
      </c>
      <c r="BR44" s="409">
        <v>67.955725870999999</v>
      </c>
      <c r="BS44" s="409">
        <v>68.208758953</v>
      </c>
      <c r="BT44" s="409">
        <v>68.347670324999996</v>
      </c>
      <c r="BU44" s="409">
        <v>68.641805740999999</v>
      </c>
      <c r="BV44" s="409">
        <v>68.237683101000002</v>
      </c>
    </row>
    <row r="45" spans="1:74" ht="11.1" customHeight="1" x14ac:dyDescent="0.2">
      <c r="B45" s="172"/>
      <c r="C45" s="252"/>
      <c r="D45" s="252"/>
      <c r="E45" s="252"/>
      <c r="F45" s="252"/>
      <c r="G45" s="252"/>
      <c r="H45" s="252"/>
      <c r="I45" s="252"/>
      <c r="J45" s="252"/>
      <c r="K45" s="252"/>
      <c r="L45" s="25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409"/>
      <c r="BC45" s="409"/>
      <c r="BD45" s="409"/>
      <c r="BE45" s="409"/>
      <c r="BF45" s="409"/>
      <c r="BG45" s="409"/>
      <c r="BH45" s="409"/>
      <c r="BI45" s="409"/>
      <c r="BJ45" s="409"/>
      <c r="BK45" s="409"/>
      <c r="BL45" s="409"/>
      <c r="BM45" s="409"/>
      <c r="BN45" s="409"/>
      <c r="BO45" s="409"/>
      <c r="BP45" s="409"/>
      <c r="BQ45" s="409"/>
      <c r="BR45" s="409"/>
      <c r="BS45" s="409"/>
      <c r="BT45" s="409"/>
      <c r="BU45" s="409"/>
      <c r="BV45" s="409"/>
    </row>
    <row r="46" spans="1:74" ht="11.1" customHeight="1" x14ac:dyDescent="0.2">
      <c r="A46" s="162" t="s">
        <v>498</v>
      </c>
      <c r="B46" s="172" t="s">
        <v>507</v>
      </c>
      <c r="C46" s="252">
        <v>5.2411619363000002</v>
      </c>
      <c r="D46" s="252">
        <v>5.2214265968999998</v>
      </c>
      <c r="E46" s="252">
        <v>5.1862608656999996</v>
      </c>
      <c r="F46" s="252">
        <v>5.2369133739000002</v>
      </c>
      <c r="G46" s="252">
        <v>5.2979772974000001</v>
      </c>
      <c r="H46" s="252">
        <v>5.1147239250999998</v>
      </c>
      <c r="I46" s="252">
        <v>5.1731375397999999</v>
      </c>
      <c r="J46" s="252">
        <v>4.9855341129999999</v>
      </c>
      <c r="K46" s="252">
        <v>5.2339278209</v>
      </c>
      <c r="L46" s="252">
        <v>5.2149086494999999</v>
      </c>
      <c r="M46" s="252">
        <v>5.1962962448000001</v>
      </c>
      <c r="N46" s="252">
        <v>5.1917875531000002</v>
      </c>
      <c r="O46" s="252">
        <v>5.2322259293000002</v>
      </c>
      <c r="P46" s="252">
        <v>5.1812522231000004</v>
      </c>
      <c r="Q46" s="252">
        <v>5.3270457904999997</v>
      </c>
      <c r="R46" s="252">
        <v>5.3080938288999997</v>
      </c>
      <c r="S46" s="252">
        <v>5.1558544725999997</v>
      </c>
      <c r="T46" s="252">
        <v>5.1544153673000004</v>
      </c>
      <c r="U46" s="252">
        <v>5.2733932817999998</v>
      </c>
      <c r="V46" s="252">
        <v>5.2710127582000004</v>
      </c>
      <c r="W46" s="252">
        <v>5.2225808459999996</v>
      </c>
      <c r="X46" s="252">
        <v>5.2860507522000004</v>
      </c>
      <c r="Y46" s="252">
        <v>5.3721960944999996</v>
      </c>
      <c r="Z46" s="252">
        <v>5.2552883383999998</v>
      </c>
      <c r="AA46" s="252">
        <v>5.4146233731000004</v>
      </c>
      <c r="AB46" s="252">
        <v>5.3337048620000003</v>
      </c>
      <c r="AC46" s="252">
        <v>5.2227913590000004</v>
      </c>
      <c r="AD46" s="252">
        <v>5.3557423429000002</v>
      </c>
      <c r="AE46" s="252">
        <v>5.3309157780999996</v>
      </c>
      <c r="AF46" s="252">
        <v>5.2889109274999999</v>
      </c>
      <c r="AG46" s="252">
        <v>5.3033611030000003</v>
      </c>
      <c r="AH46" s="252">
        <v>5.2352022239</v>
      </c>
      <c r="AI46" s="252">
        <v>5.2530434888000004</v>
      </c>
      <c r="AJ46" s="252">
        <v>5.1861060205999996</v>
      </c>
      <c r="AK46" s="252">
        <v>5.2889095972</v>
      </c>
      <c r="AL46" s="252">
        <v>5.3483978478000003</v>
      </c>
      <c r="AM46" s="252">
        <v>5.3824716774999999</v>
      </c>
      <c r="AN46" s="252">
        <v>5.3955280431999997</v>
      </c>
      <c r="AO46" s="252">
        <v>5.3248951049000004</v>
      </c>
      <c r="AP46" s="252">
        <v>5.2845706693999999</v>
      </c>
      <c r="AQ46" s="252">
        <v>5.2700894999000001</v>
      </c>
      <c r="AR46" s="252">
        <v>5.3194071011000004</v>
      </c>
      <c r="AS46" s="252">
        <v>5.3092412677</v>
      </c>
      <c r="AT46" s="252">
        <v>5.3227698677999999</v>
      </c>
      <c r="AU46" s="252">
        <v>5.360468</v>
      </c>
      <c r="AV46" s="252">
        <v>5.360468</v>
      </c>
      <c r="AW46" s="252">
        <v>5.360468</v>
      </c>
      <c r="AX46" s="252">
        <v>5.360468</v>
      </c>
      <c r="AY46" s="252">
        <v>5.5011622891999998</v>
      </c>
      <c r="AZ46" s="252">
        <v>5.4818089921000004</v>
      </c>
      <c r="BA46" s="252">
        <v>5.4618429113999998</v>
      </c>
      <c r="BB46" s="409">
        <v>5.4423086137999999</v>
      </c>
      <c r="BC46" s="409">
        <v>5.4138322768</v>
      </c>
      <c r="BD46" s="409">
        <v>5.3980505569000004</v>
      </c>
      <c r="BE46" s="409">
        <v>5.3807495871000004</v>
      </c>
      <c r="BF46" s="409">
        <v>5.3630211863000001</v>
      </c>
      <c r="BG46" s="409">
        <v>5.3455607352000003</v>
      </c>
      <c r="BH46" s="409">
        <v>5.3374433203000002</v>
      </c>
      <c r="BI46" s="409">
        <v>5.3205577735</v>
      </c>
      <c r="BJ46" s="409">
        <v>5.3039198454000003</v>
      </c>
      <c r="BK46" s="409">
        <v>5.2631635036000004</v>
      </c>
      <c r="BL46" s="409">
        <v>5.2468885238</v>
      </c>
      <c r="BM46" s="409">
        <v>5.2290113140000001</v>
      </c>
      <c r="BN46" s="409">
        <v>5.2114155885000004</v>
      </c>
      <c r="BO46" s="409">
        <v>5.1938689492999996</v>
      </c>
      <c r="BP46" s="409">
        <v>5.1770679190999997</v>
      </c>
      <c r="BQ46" s="409">
        <v>5.1597002898</v>
      </c>
      <c r="BR46" s="409">
        <v>5.1418807563</v>
      </c>
      <c r="BS46" s="409">
        <v>5.1443955407999997</v>
      </c>
      <c r="BT46" s="409">
        <v>5.1461398845000002</v>
      </c>
      <c r="BU46" s="409">
        <v>5.1492071361000002</v>
      </c>
      <c r="BV46" s="409">
        <v>5.2174966977999997</v>
      </c>
    </row>
    <row r="47" spans="1:74" ht="11.1" customHeight="1" x14ac:dyDescent="0.2">
      <c r="A47" s="162" t="s">
        <v>500</v>
      </c>
      <c r="B47" s="172" t="s">
        <v>508</v>
      </c>
      <c r="C47" s="252">
        <v>65.431243323000004</v>
      </c>
      <c r="D47" s="252">
        <v>65.426240739999997</v>
      </c>
      <c r="E47" s="252">
        <v>65.643209284999998</v>
      </c>
      <c r="F47" s="252">
        <v>65.573531373999998</v>
      </c>
      <c r="G47" s="252">
        <v>65.572208587999995</v>
      </c>
      <c r="H47" s="252">
        <v>65.661462592000007</v>
      </c>
      <c r="I47" s="252">
        <v>66.134570217000004</v>
      </c>
      <c r="J47" s="252">
        <v>66.166633532000006</v>
      </c>
      <c r="K47" s="252">
        <v>65.790883488000006</v>
      </c>
      <c r="L47" s="252">
        <v>66.228686940000003</v>
      </c>
      <c r="M47" s="252">
        <v>66.393418910999998</v>
      </c>
      <c r="N47" s="252">
        <v>66.369822584999994</v>
      </c>
      <c r="O47" s="252">
        <v>65.819120639000005</v>
      </c>
      <c r="P47" s="252">
        <v>65.378359602000003</v>
      </c>
      <c r="Q47" s="252">
        <v>65.425903919999996</v>
      </c>
      <c r="R47" s="252">
        <v>65.009706496000007</v>
      </c>
      <c r="S47" s="252">
        <v>64.505286569000006</v>
      </c>
      <c r="T47" s="252">
        <v>64.579201366999996</v>
      </c>
      <c r="U47" s="252">
        <v>65.547806829999999</v>
      </c>
      <c r="V47" s="252">
        <v>64.659618436000002</v>
      </c>
      <c r="W47" s="252">
        <v>64.723420179000001</v>
      </c>
      <c r="X47" s="252">
        <v>65.668057654999998</v>
      </c>
      <c r="Y47" s="252">
        <v>66.488829428000003</v>
      </c>
      <c r="Z47" s="252">
        <v>65.511066725000006</v>
      </c>
      <c r="AA47" s="252">
        <v>65.492944792000003</v>
      </c>
      <c r="AB47" s="252">
        <v>65.767001148000006</v>
      </c>
      <c r="AC47" s="252">
        <v>65.498957068999999</v>
      </c>
      <c r="AD47" s="252">
        <v>65.239258343000003</v>
      </c>
      <c r="AE47" s="252">
        <v>65.673086165000001</v>
      </c>
      <c r="AF47" s="252">
        <v>65.963490261000004</v>
      </c>
      <c r="AG47" s="252">
        <v>66.471244780000006</v>
      </c>
      <c r="AH47" s="252">
        <v>65.853910514000006</v>
      </c>
      <c r="AI47" s="252">
        <v>65.807536489</v>
      </c>
      <c r="AJ47" s="252">
        <v>66.596101375000003</v>
      </c>
      <c r="AK47" s="252">
        <v>67.441917931000006</v>
      </c>
      <c r="AL47" s="252">
        <v>66.857646235000004</v>
      </c>
      <c r="AM47" s="252">
        <v>66.781418129000002</v>
      </c>
      <c r="AN47" s="252">
        <v>67.212972758000006</v>
      </c>
      <c r="AO47" s="252">
        <v>67.476550879000001</v>
      </c>
      <c r="AP47" s="252">
        <v>67.670454668999994</v>
      </c>
      <c r="AQ47" s="252">
        <v>67.792383338999997</v>
      </c>
      <c r="AR47" s="252">
        <v>68.560702767999999</v>
      </c>
      <c r="AS47" s="252">
        <v>69.361449429000004</v>
      </c>
      <c r="AT47" s="252">
        <v>69.482308836000001</v>
      </c>
      <c r="AU47" s="252">
        <v>69.333193667000003</v>
      </c>
      <c r="AV47" s="252">
        <v>70.230638161000002</v>
      </c>
      <c r="AW47" s="252">
        <v>70.030088332999995</v>
      </c>
      <c r="AX47" s="252">
        <v>70.351030065000003</v>
      </c>
      <c r="AY47" s="252">
        <v>69.375148746999997</v>
      </c>
      <c r="AZ47" s="252">
        <v>69.753074862999995</v>
      </c>
      <c r="BA47" s="252">
        <v>69.941882598000007</v>
      </c>
      <c r="BB47" s="409">
        <v>70.575885342999996</v>
      </c>
      <c r="BC47" s="409">
        <v>70.834471239999999</v>
      </c>
      <c r="BD47" s="409">
        <v>71.300761623</v>
      </c>
      <c r="BE47" s="409">
        <v>71.596615791000005</v>
      </c>
      <c r="BF47" s="409">
        <v>71.180281851000004</v>
      </c>
      <c r="BG47" s="409">
        <v>71.553905924000006</v>
      </c>
      <c r="BH47" s="409">
        <v>71.854713402000002</v>
      </c>
      <c r="BI47" s="409">
        <v>72.148216074000004</v>
      </c>
      <c r="BJ47" s="409">
        <v>71.750808454999998</v>
      </c>
      <c r="BK47" s="409">
        <v>71.642692882000006</v>
      </c>
      <c r="BL47" s="409">
        <v>71.886136195999995</v>
      </c>
      <c r="BM47" s="409">
        <v>72.122468745000006</v>
      </c>
      <c r="BN47" s="409">
        <v>72.812696699</v>
      </c>
      <c r="BO47" s="409">
        <v>73.051358167000004</v>
      </c>
      <c r="BP47" s="409">
        <v>73.311723051000001</v>
      </c>
      <c r="BQ47" s="409">
        <v>73.259944035999993</v>
      </c>
      <c r="BR47" s="409">
        <v>73.097606627000005</v>
      </c>
      <c r="BS47" s="409">
        <v>73.353154493999995</v>
      </c>
      <c r="BT47" s="409">
        <v>73.493810210000007</v>
      </c>
      <c r="BU47" s="409">
        <v>73.791012877</v>
      </c>
      <c r="BV47" s="409">
        <v>73.455179799000007</v>
      </c>
    </row>
    <row r="48" spans="1:74" ht="11.1" customHeight="1" x14ac:dyDescent="0.2">
      <c r="B48" s="172"/>
      <c r="C48" s="252"/>
      <c r="D48" s="252"/>
      <c r="E48" s="252"/>
      <c r="F48" s="252"/>
      <c r="G48" s="252"/>
      <c r="H48" s="252"/>
      <c r="I48" s="252"/>
      <c r="J48" s="252"/>
      <c r="K48" s="252"/>
      <c r="L48" s="25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409"/>
      <c r="BC48" s="409"/>
      <c r="BD48" s="409"/>
      <c r="BE48" s="409"/>
      <c r="BF48" s="409"/>
      <c r="BG48" s="409"/>
      <c r="BH48" s="409"/>
      <c r="BI48" s="409"/>
      <c r="BJ48" s="409"/>
      <c r="BK48" s="409"/>
      <c r="BL48" s="409"/>
      <c r="BM48" s="409"/>
      <c r="BN48" s="409"/>
      <c r="BO48" s="409"/>
      <c r="BP48" s="409"/>
      <c r="BQ48" s="409"/>
      <c r="BR48" s="409"/>
      <c r="BS48" s="409"/>
      <c r="BT48" s="409"/>
      <c r="BU48" s="409"/>
      <c r="BV48" s="409"/>
    </row>
    <row r="49" spans="1:74" ht="11.1" customHeight="1" x14ac:dyDescent="0.2">
      <c r="A49" s="162" t="s">
        <v>1107</v>
      </c>
      <c r="B49" s="174" t="s">
        <v>1108</v>
      </c>
      <c r="C49" s="253">
        <v>0.253</v>
      </c>
      <c r="D49" s="253">
        <v>0.25900000000000001</v>
      </c>
      <c r="E49" s="253">
        <v>0.30099999999999999</v>
      </c>
      <c r="F49" s="253">
        <v>0.505</v>
      </c>
      <c r="G49" s="253">
        <v>0.46300000000000002</v>
      </c>
      <c r="H49" s="253">
        <v>0.41599999999999998</v>
      </c>
      <c r="I49" s="253">
        <v>0.39129032258000002</v>
      </c>
      <c r="J49" s="253">
        <v>0.32</v>
      </c>
      <c r="K49" s="253">
        <v>0.5</v>
      </c>
      <c r="L49" s="253">
        <v>0.31467741934999999</v>
      </c>
      <c r="M49" s="253">
        <v>0.36199999999999999</v>
      </c>
      <c r="N49" s="253">
        <v>0.34699999999999998</v>
      </c>
      <c r="O49" s="253">
        <v>0.37</v>
      </c>
      <c r="P49" s="253">
        <v>0.3775</v>
      </c>
      <c r="Q49" s="253">
        <v>0.39400000000000002</v>
      </c>
      <c r="R49" s="253">
        <v>0.374</v>
      </c>
      <c r="S49" s="253">
        <v>1.089</v>
      </c>
      <c r="T49" s="253">
        <v>0.79400000000000004</v>
      </c>
      <c r="U49" s="253">
        <v>0.45500000000000002</v>
      </c>
      <c r="V49" s="253">
        <v>0.35713632258</v>
      </c>
      <c r="W49" s="253">
        <v>0.437</v>
      </c>
      <c r="X49" s="253">
        <v>0.32500000000000001</v>
      </c>
      <c r="Y49" s="253">
        <v>0.375</v>
      </c>
      <c r="Z49" s="253">
        <v>0.33500000000000002</v>
      </c>
      <c r="AA49" s="253">
        <v>0.43887096774000001</v>
      </c>
      <c r="AB49" s="253">
        <v>0.33714285713999997</v>
      </c>
      <c r="AC49" s="253">
        <v>0.50700000000000001</v>
      </c>
      <c r="AD49" s="253">
        <v>0.75133333332999996</v>
      </c>
      <c r="AE49" s="253">
        <v>0.68</v>
      </c>
      <c r="AF49" s="253">
        <v>0.60333333333000005</v>
      </c>
      <c r="AG49" s="253">
        <v>0.54241935484000003</v>
      </c>
      <c r="AH49" s="253">
        <v>0.71399999999999997</v>
      </c>
      <c r="AI49" s="253">
        <v>0.63300000000000001</v>
      </c>
      <c r="AJ49" s="253">
        <v>0.61632258065000001</v>
      </c>
      <c r="AK49" s="253">
        <v>0.35499999999999998</v>
      </c>
      <c r="AL49" s="253">
        <v>0.64798387096999999</v>
      </c>
      <c r="AM49" s="253">
        <v>0.44577419354999998</v>
      </c>
      <c r="AN49" s="253">
        <v>0.55012499999999998</v>
      </c>
      <c r="AO49" s="253">
        <v>0.58350000000000002</v>
      </c>
      <c r="AP49" s="253">
        <v>0.40150000000000002</v>
      </c>
      <c r="AQ49" s="253">
        <v>0.3705</v>
      </c>
      <c r="AR49" s="253">
        <v>0.4365</v>
      </c>
      <c r="AS49" s="253">
        <v>0.26548387096999998</v>
      </c>
      <c r="AT49" s="253">
        <v>0.27294354839000001</v>
      </c>
      <c r="AU49" s="253">
        <v>0.36399999999999999</v>
      </c>
      <c r="AV49" s="253">
        <v>0.39514516128999999</v>
      </c>
      <c r="AW49" s="253">
        <v>0.39500000000000002</v>
      </c>
      <c r="AX49" s="253">
        <v>0.51374193548000002</v>
      </c>
      <c r="AY49" s="253">
        <v>0.34200000000000003</v>
      </c>
      <c r="AZ49" s="253">
        <v>0.52800000000000002</v>
      </c>
      <c r="BA49" s="253">
        <v>0.32400000000000001</v>
      </c>
      <c r="BB49" s="630" t="s">
        <v>1368</v>
      </c>
      <c r="BC49" s="630" t="s">
        <v>1368</v>
      </c>
      <c r="BD49" s="630" t="s">
        <v>1368</v>
      </c>
      <c r="BE49" s="630" t="s">
        <v>1368</v>
      </c>
      <c r="BF49" s="630" t="s">
        <v>1368</v>
      </c>
      <c r="BG49" s="630" t="s">
        <v>1368</v>
      </c>
      <c r="BH49" s="630" t="s">
        <v>1368</v>
      </c>
      <c r="BI49" s="630" t="s">
        <v>1368</v>
      </c>
      <c r="BJ49" s="630" t="s">
        <v>1368</v>
      </c>
      <c r="BK49" s="630" t="s">
        <v>1368</v>
      </c>
      <c r="BL49" s="630" t="s">
        <v>1368</v>
      </c>
      <c r="BM49" s="630" t="s">
        <v>1368</v>
      </c>
      <c r="BN49" s="630" t="s">
        <v>1368</v>
      </c>
      <c r="BO49" s="630" t="s">
        <v>1368</v>
      </c>
      <c r="BP49" s="630" t="s">
        <v>1368</v>
      </c>
      <c r="BQ49" s="630" t="s">
        <v>1368</v>
      </c>
      <c r="BR49" s="630" t="s">
        <v>1368</v>
      </c>
      <c r="BS49" s="630" t="s">
        <v>1368</v>
      </c>
      <c r="BT49" s="630" t="s">
        <v>1368</v>
      </c>
      <c r="BU49" s="630" t="s">
        <v>1368</v>
      </c>
      <c r="BV49" s="630" t="s">
        <v>1368</v>
      </c>
    </row>
    <row r="50" spans="1:74" ht="11.1" customHeight="1" x14ac:dyDescent="0.2">
      <c r="B50" s="172"/>
      <c r="C50" s="252"/>
      <c r="D50" s="252"/>
      <c r="E50" s="252"/>
      <c r="F50" s="252"/>
      <c r="G50" s="252"/>
      <c r="H50" s="252"/>
      <c r="I50" s="252"/>
      <c r="J50" s="252"/>
      <c r="K50" s="252"/>
      <c r="L50" s="25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409"/>
      <c r="BC50" s="409"/>
      <c r="BD50" s="252"/>
      <c r="BE50" s="252"/>
      <c r="BF50" s="252"/>
      <c r="BG50" s="409"/>
      <c r="BH50" s="409"/>
      <c r="BI50" s="409"/>
      <c r="BJ50" s="409"/>
      <c r="BK50" s="409"/>
      <c r="BL50" s="409"/>
      <c r="BM50" s="409"/>
      <c r="BN50" s="409"/>
      <c r="BO50" s="409"/>
      <c r="BP50" s="409"/>
      <c r="BQ50" s="409"/>
      <c r="BR50" s="409"/>
      <c r="BS50" s="409"/>
      <c r="BT50" s="409"/>
      <c r="BU50" s="409"/>
      <c r="BV50" s="409"/>
    </row>
    <row r="51" spans="1:74" ht="11.1" customHeight="1" x14ac:dyDescent="0.2">
      <c r="BK51" s="411"/>
      <c r="BL51" s="411"/>
      <c r="BM51" s="411"/>
      <c r="BN51" s="411"/>
      <c r="BO51" s="411"/>
      <c r="BP51" s="411"/>
      <c r="BQ51" s="411"/>
      <c r="BR51" s="411"/>
      <c r="BS51" s="411"/>
      <c r="BT51" s="411"/>
      <c r="BU51" s="411"/>
      <c r="BV51" s="411"/>
    </row>
    <row r="52" spans="1:74" ht="12" customHeight="1" x14ac:dyDescent="0.2">
      <c r="B52" s="813" t="s">
        <v>1003</v>
      </c>
      <c r="C52" s="780"/>
      <c r="D52" s="780"/>
      <c r="E52" s="780"/>
      <c r="F52" s="780"/>
      <c r="G52" s="780"/>
      <c r="H52" s="780"/>
      <c r="I52" s="780"/>
      <c r="J52" s="780"/>
      <c r="K52" s="780"/>
      <c r="L52" s="780"/>
      <c r="M52" s="780"/>
      <c r="N52" s="780"/>
      <c r="O52" s="780"/>
      <c r="P52" s="780"/>
      <c r="Q52" s="780"/>
    </row>
    <row r="53" spans="1:74" ht="12" customHeight="1" x14ac:dyDescent="0.2">
      <c r="B53" s="812" t="s">
        <v>1366</v>
      </c>
      <c r="C53" s="812"/>
      <c r="D53" s="812"/>
      <c r="E53" s="812"/>
      <c r="F53" s="812"/>
      <c r="G53" s="812"/>
      <c r="H53" s="812"/>
      <c r="I53" s="812"/>
      <c r="J53" s="812"/>
      <c r="K53" s="812"/>
      <c r="L53" s="812"/>
      <c r="M53" s="812"/>
      <c r="N53" s="812"/>
      <c r="O53" s="812"/>
      <c r="P53" s="812"/>
      <c r="Q53" s="812"/>
      <c r="R53" s="812"/>
    </row>
    <row r="54" spans="1:74" s="439" customFormat="1" ht="12" customHeight="1" x14ac:dyDescent="0.2">
      <c r="A54" s="440"/>
      <c r="B54" s="812" t="s">
        <v>1362</v>
      </c>
      <c r="C54" s="812"/>
      <c r="D54" s="812"/>
      <c r="E54" s="812"/>
      <c r="F54" s="812"/>
      <c r="G54" s="812"/>
      <c r="H54" s="812"/>
      <c r="I54" s="812"/>
      <c r="J54" s="812"/>
      <c r="K54" s="812"/>
      <c r="L54" s="812"/>
      <c r="M54" s="812"/>
      <c r="N54" s="812"/>
      <c r="O54" s="812"/>
      <c r="P54" s="812"/>
      <c r="Q54" s="812"/>
      <c r="R54" s="778"/>
      <c r="AY54" s="535"/>
      <c r="AZ54" s="535"/>
      <c r="BA54" s="535"/>
      <c r="BB54" s="535"/>
      <c r="BC54" s="535"/>
      <c r="BD54" s="648"/>
      <c r="BE54" s="648"/>
      <c r="BF54" s="648"/>
      <c r="BG54" s="535"/>
      <c r="BH54" s="535"/>
      <c r="BI54" s="535"/>
      <c r="BJ54" s="535"/>
    </row>
    <row r="55" spans="1:74" s="439" customFormat="1" ht="12" customHeight="1" x14ac:dyDescent="0.2">
      <c r="A55" s="440"/>
      <c r="B55" s="801" t="s">
        <v>483</v>
      </c>
      <c r="C55" s="802"/>
      <c r="D55" s="802"/>
      <c r="E55" s="802"/>
      <c r="F55" s="802"/>
      <c r="G55" s="802"/>
      <c r="H55" s="802"/>
      <c r="I55" s="802"/>
      <c r="J55" s="802"/>
      <c r="K55" s="802"/>
      <c r="L55" s="802"/>
      <c r="M55" s="802"/>
      <c r="N55" s="802"/>
      <c r="O55" s="802"/>
      <c r="P55" s="802"/>
      <c r="Q55" s="798"/>
      <c r="AY55" s="535"/>
      <c r="AZ55" s="535"/>
      <c r="BA55" s="535"/>
      <c r="BB55" s="535"/>
      <c r="BC55" s="535"/>
      <c r="BD55" s="648"/>
      <c r="BE55" s="648"/>
      <c r="BF55" s="648"/>
      <c r="BG55" s="535"/>
      <c r="BH55" s="535"/>
      <c r="BI55" s="535"/>
      <c r="BJ55" s="535"/>
    </row>
    <row r="56" spans="1:74" s="439" customFormat="1" ht="12" customHeight="1" x14ac:dyDescent="0.2">
      <c r="A56" s="440"/>
      <c r="B56" s="814" t="s">
        <v>986</v>
      </c>
      <c r="C56" s="814"/>
      <c r="D56" s="814"/>
      <c r="E56" s="814"/>
      <c r="F56" s="814"/>
      <c r="G56" s="814"/>
      <c r="H56" s="814"/>
      <c r="I56" s="814"/>
      <c r="J56" s="814"/>
      <c r="K56" s="814"/>
      <c r="L56" s="814"/>
      <c r="M56" s="814"/>
      <c r="N56" s="814"/>
      <c r="O56" s="814"/>
      <c r="P56" s="814"/>
      <c r="Q56" s="798"/>
      <c r="AY56" s="535"/>
      <c r="AZ56" s="535"/>
      <c r="BA56" s="535"/>
      <c r="BB56" s="535"/>
      <c r="BC56" s="535"/>
      <c r="BD56" s="648"/>
      <c r="BE56" s="648"/>
      <c r="BF56" s="648"/>
      <c r="BG56" s="535"/>
      <c r="BH56" s="535"/>
      <c r="BI56" s="535"/>
      <c r="BJ56" s="535"/>
    </row>
    <row r="57" spans="1:74" s="439" customFormat="1" ht="12.75" customHeight="1" x14ac:dyDescent="0.2">
      <c r="A57" s="440"/>
      <c r="B57" s="814" t="s">
        <v>1061</v>
      </c>
      <c r="C57" s="798"/>
      <c r="D57" s="798"/>
      <c r="E57" s="798"/>
      <c r="F57" s="798"/>
      <c r="G57" s="798"/>
      <c r="H57" s="798"/>
      <c r="I57" s="798"/>
      <c r="J57" s="798"/>
      <c r="K57" s="798"/>
      <c r="L57" s="798"/>
      <c r="M57" s="798"/>
      <c r="N57" s="798"/>
      <c r="O57" s="798"/>
      <c r="P57" s="798"/>
      <c r="Q57" s="798"/>
      <c r="AY57" s="535"/>
      <c r="AZ57" s="535"/>
      <c r="BA57" s="535"/>
      <c r="BB57" s="535"/>
      <c r="BC57" s="535"/>
      <c r="BD57" s="648"/>
      <c r="BE57" s="648"/>
      <c r="BF57" s="648"/>
      <c r="BG57" s="535"/>
      <c r="BH57" s="535"/>
      <c r="BI57" s="535"/>
      <c r="BJ57" s="535"/>
    </row>
    <row r="58" spans="1:74" s="439" customFormat="1" ht="12" customHeight="1" x14ac:dyDescent="0.2">
      <c r="A58" s="440"/>
      <c r="B58" s="816" t="s">
        <v>1050</v>
      </c>
      <c r="C58" s="798"/>
      <c r="D58" s="798"/>
      <c r="E58" s="798"/>
      <c r="F58" s="798"/>
      <c r="G58" s="798"/>
      <c r="H58" s="798"/>
      <c r="I58" s="798"/>
      <c r="J58" s="798"/>
      <c r="K58" s="798"/>
      <c r="L58" s="798"/>
      <c r="M58" s="798"/>
      <c r="N58" s="798"/>
      <c r="O58" s="798"/>
      <c r="P58" s="798"/>
      <c r="Q58" s="798"/>
      <c r="AY58" s="535"/>
      <c r="AZ58" s="535"/>
      <c r="BA58" s="535"/>
      <c r="BB58" s="535"/>
      <c r="BC58" s="535"/>
      <c r="BD58" s="648"/>
      <c r="BE58" s="648"/>
      <c r="BF58" s="648"/>
      <c r="BG58" s="535"/>
      <c r="BH58" s="535"/>
      <c r="BI58" s="535"/>
      <c r="BJ58" s="535"/>
    </row>
    <row r="59" spans="1:74" s="439" customFormat="1" ht="12" customHeight="1" x14ac:dyDescent="0.2">
      <c r="A59" s="435"/>
      <c r="B59" s="817" t="s">
        <v>1032</v>
      </c>
      <c r="C59" s="818"/>
      <c r="D59" s="818"/>
      <c r="E59" s="818"/>
      <c r="F59" s="818"/>
      <c r="G59" s="818"/>
      <c r="H59" s="818"/>
      <c r="I59" s="818"/>
      <c r="J59" s="818"/>
      <c r="K59" s="818"/>
      <c r="L59" s="818"/>
      <c r="M59" s="818"/>
      <c r="N59" s="818"/>
      <c r="O59" s="818"/>
      <c r="P59" s="818"/>
      <c r="Q59" s="798"/>
      <c r="AY59" s="535"/>
      <c r="AZ59" s="535"/>
      <c r="BA59" s="535"/>
      <c r="BB59" s="535"/>
      <c r="BC59" s="535"/>
      <c r="BD59" s="648"/>
      <c r="BE59" s="648"/>
      <c r="BF59" s="648"/>
      <c r="BG59" s="535"/>
      <c r="BH59" s="535"/>
      <c r="BI59" s="535"/>
      <c r="BJ59" s="535"/>
    </row>
    <row r="60" spans="1:74" ht="12.75" x14ac:dyDescent="0.2">
      <c r="B60" s="810" t="s">
        <v>1129</v>
      </c>
      <c r="C60" s="798"/>
      <c r="D60" s="798"/>
      <c r="E60" s="798"/>
      <c r="F60" s="798"/>
      <c r="G60" s="798"/>
      <c r="H60" s="798"/>
      <c r="I60" s="798"/>
      <c r="J60" s="798"/>
      <c r="K60" s="798"/>
      <c r="L60" s="798"/>
      <c r="M60" s="798"/>
      <c r="N60" s="798"/>
      <c r="O60" s="798"/>
      <c r="P60" s="798"/>
      <c r="Q60" s="798"/>
      <c r="R60" s="439"/>
      <c r="BK60" s="411"/>
      <c r="BL60" s="411"/>
      <c r="BM60" s="411"/>
      <c r="BN60" s="411"/>
      <c r="BO60" s="411"/>
      <c r="BP60" s="411"/>
      <c r="BQ60" s="411"/>
      <c r="BR60" s="411"/>
      <c r="BS60" s="411"/>
      <c r="BT60" s="411"/>
      <c r="BU60" s="411"/>
      <c r="BV60" s="411"/>
    </row>
    <row r="61" spans="1:74" x14ac:dyDescent="0.2">
      <c r="BK61" s="411"/>
      <c r="BL61" s="411"/>
      <c r="BM61" s="411"/>
      <c r="BN61" s="411"/>
      <c r="BO61" s="411"/>
      <c r="BP61" s="411"/>
      <c r="BQ61" s="411"/>
      <c r="BR61" s="411"/>
      <c r="BS61" s="411"/>
      <c r="BT61" s="411"/>
      <c r="BU61" s="411"/>
      <c r="BV61" s="411"/>
    </row>
    <row r="62" spans="1:74" x14ac:dyDescent="0.2">
      <c r="BK62" s="411"/>
      <c r="BL62" s="411"/>
      <c r="BM62" s="411"/>
      <c r="BN62" s="411"/>
      <c r="BO62" s="411"/>
      <c r="BP62" s="411"/>
      <c r="BQ62" s="411"/>
      <c r="BR62" s="411"/>
      <c r="BS62" s="411"/>
      <c r="BT62" s="411"/>
      <c r="BU62" s="411"/>
      <c r="BV62" s="411"/>
    </row>
    <row r="63" spans="1:74" x14ac:dyDescent="0.2">
      <c r="BK63" s="411"/>
      <c r="BL63" s="411"/>
      <c r="BM63" s="411"/>
      <c r="BN63" s="411"/>
      <c r="BO63" s="411"/>
      <c r="BP63" s="411"/>
      <c r="BQ63" s="411"/>
      <c r="BR63" s="411"/>
      <c r="BS63" s="411"/>
      <c r="BT63" s="411"/>
      <c r="BU63" s="411"/>
      <c r="BV63" s="411"/>
    </row>
    <row r="64" spans="1: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row r="129" spans="63:74" x14ac:dyDescent="0.2">
      <c r="BK129" s="411"/>
      <c r="BL129" s="411"/>
      <c r="BM129" s="411"/>
      <c r="BN129" s="411"/>
      <c r="BO129" s="411"/>
      <c r="BP129" s="411"/>
      <c r="BQ129" s="411"/>
      <c r="BR129" s="411"/>
      <c r="BS129" s="411"/>
      <c r="BT129" s="411"/>
      <c r="BU129" s="411"/>
      <c r="BV129" s="411"/>
    </row>
    <row r="130" spans="63:74" x14ac:dyDescent="0.2">
      <c r="BK130" s="411"/>
      <c r="BL130" s="411"/>
      <c r="BM130" s="411"/>
      <c r="BN130" s="411"/>
      <c r="BO130" s="411"/>
      <c r="BP130" s="411"/>
      <c r="BQ130" s="411"/>
      <c r="BR130" s="411"/>
      <c r="BS130" s="411"/>
      <c r="BT130" s="411"/>
      <c r="BU130" s="411"/>
      <c r="BV130" s="411"/>
    </row>
    <row r="131" spans="63:74" x14ac:dyDescent="0.2">
      <c r="BK131" s="411"/>
      <c r="BL131" s="411"/>
      <c r="BM131" s="411"/>
      <c r="BN131" s="411"/>
      <c r="BO131" s="411"/>
      <c r="BP131" s="411"/>
      <c r="BQ131" s="411"/>
      <c r="BR131" s="411"/>
      <c r="BS131" s="411"/>
      <c r="BT131" s="411"/>
      <c r="BU131" s="411"/>
      <c r="BV131" s="411"/>
    </row>
    <row r="132" spans="63:74" x14ac:dyDescent="0.2">
      <c r="BK132" s="411"/>
      <c r="BL132" s="411"/>
      <c r="BM132" s="411"/>
      <c r="BN132" s="411"/>
      <c r="BO132" s="411"/>
      <c r="BP132" s="411"/>
      <c r="BQ132" s="411"/>
      <c r="BR132" s="411"/>
      <c r="BS132" s="411"/>
      <c r="BT132" s="411"/>
      <c r="BU132" s="411"/>
      <c r="BV132" s="411"/>
    </row>
    <row r="133" spans="63:74" x14ac:dyDescent="0.2">
      <c r="BK133" s="411"/>
      <c r="BL133" s="411"/>
      <c r="BM133" s="411"/>
      <c r="BN133" s="411"/>
      <c r="BO133" s="411"/>
      <c r="BP133" s="411"/>
      <c r="BQ133" s="411"/>
      <c r="BR133" s="411"/>
      <c r="BS133" s="411"/>
      <c r="BT133" s="411"/>
      <c r="BU133" s="411"/>
      <c r="BV133" s="411"/>
    </row>
    <row r="134" spans="63:74" x14ac:dyDescent="0.2">
      <c r="BK134" s="411"/>
      <c r="BL134" s="411"/>
      <c r="BM134" s="411"/>
      <c r="BN134" s="411"/>
      <c r="BO134" s="411"/>
      <c r="BP134" s="411"/>
      <c r="BQ134" s="411"/>
      <c r="BR134" s="411"/>
      <c r="BS134" s="411"/>
      <c r="BT134" s="411"/>
      <c r="BU134" s="411"/>
      <c r="BV134" s="411"/>
    </row>
    <row r="135" spans="63:74" x14ac:dyDescent="0.2">
      <c r="BK135" s="411"/>
      <c r="BL135" s="411"/>
      <c r="BM135" s="411"/>
      <c r="BN135" s="411"/>
      <c r="BO135" s="411"/>
      <c r="BP135" s="411"/>
      <c r="BQ135" s="411"/>
      <c r="BR135" s="411"/>
      <c r="BS135" s="411"/>
      <c r="BT135" s="411"/>
      <c r="BU135" s="411"/>
      <c r="BV135" s="411"/>
    </row>
    <row r="136" spans="63:74" x14ac:dyDescent="0.2">
      <c r="BK136" s="411"/>
      <c r="BL136" s="411"/>
      <c r="BM136" s="411"/>
      <c r="BN136" s="411"/>
      <c r="BO136" s="411"/>
      <c r="BP136" s="411"/>
      <c r="BQ136" s="411"/>
      <c r="BR136" s="411"/>
      <c r="BS136" s="411"/>
      <c r="BT136" s="411"/>
      <c r="BU136" s="411"/>
      <c r="BV136" s="411"/>
    </row>
    <row r="137" spans="63:74" x14ac:dyDescent="0.2">
      <c r="BK137" s="411"/>
      <c r="BL137" s="411"/>
      <c r="BM137" s="411"/>
      <c r="BN137" s="411"/>
      <c r="BO137" s="411"/>
      <c r="BP137" s="411"/>
      <c r="BQ137" s="411"/>
      <c r="BR137" s="411"/>
      <c r="BS137" s="411"/>
      <c r="BT137" s="411"/>
      <c r="BU137" s="411"/>
      <c r="BV137" s="411"/>
    </row>
    <row r="138" spans="63:74" x14ac:dyDescent="0.2">
      <c r="BK138" s="411"/>
      <c r="BL138" s="411"/>
      <c r="BM138" s="411"/>
      <c r="BN138" s="411"/>
      <c r="BO138" s="411"/>
      <c r="BP138" s="411"/>
      <c r="BQ138" s="411"/>
      <c r="BR138" s="411"/>
      <c r="BS138" s="411"/>
      <c r="BT138" s="411"/>
      <c r="BU138" s="411"/>
      <c r="BV138" s="411"/>
    </row>
    <row r="139" spans="63:74" x14ac:dyDescent="0.2">
      <c r="BK139" s="411"/>
      <c r="BL139" s="411"/>
      <c r="BM139" s="411"/>
      <c r="BN139" s="411"/>
      <c r="BO139" s="411"/>
      <c r="BP139" s="411"/>
      <c r="BQ139" s="411"/>
      <c r="BR139" s="411"/>
      <c r="BS139" s="411"/>
      <c r="BT139" s="411"/>
      <c r="BU139" s="411"/>
      <c r="BV139" s="411"/>
    </row>
    <row r="140" spans="63:74" x14ac:dyDescent="0.2">
      <c r="BK140" s="411"/>
      <c r="BL140" s="411"/>
      <c r="BM140" s="411"/>
      <c r="BN140" s="411"/>
      <c r="BO140" s="411"/>
      <c r="BP140" s="411"/>
      <c r="BQ140" s="411"/>
      <c r="BR140" s="411"/>
      <c r="BS140" s="411"/>
      <c r="BT140" s="411"/>
      <c r="BU140" s="411"/>
      <c r="BV140" s="411"/>
    </row>
    <row r="141" spans="63:74" x14ac:dyDescent="0.2">
      <c r="BK141" s="411"/>
      <c r="BL141" s="411"/>
      <c r="BM141" s="411"/>
      <c r="BN141" s="411"/>
      <c r="BO141" s="411"/>
      <c r="BP141" s="411"/>
      <c r="BQ141" s="411"/>
      <c r="BR141" s="411"/>
      <c r="BS141" s="411"/>
      <c r="BT141" s="411"/>
      <c r="BU141" s="411"/>
      <c r="BV141" s="411"/>
    </row>
    <row r="142" spans="63:74" x14ac:dyDescent="0.2">
      <c r="BK142" s="411"/>
      <c r="BL142" s="411"/>
      <c r="BM142" s="411"/>
      <c r="BN142" s="411"/>
      <c r="BO142" s="411"/>
      <c r="BP142" s="411"/>
      <c r="BQ142" s="411"/>
      <c r="BR142" s="411"/>
      <c r="BS142" s="411"/>
      <c r="BT142" s="411"/>
      <c r="BU142" s="411"/>
      <c r="BV142" s="411"/>
    </row>
    <row r="143" spans="63:74" x14ac:dyDescent="0.2">
      <c r="BK143" s="411"/>
      <c r="BL143" s="411"/>
      <c r="BM143" s="411"/>
      <c r="BN143" s="411"/>
      <c r="BO143" s="411"/>
      <c r="BP143" s="411"/>
      <c r="BQ143" s="411"/>
      <c r="BR143" s="411"/>
      <c r="BS143" s="411"/>
      <c r="BT143" s="411"/>
      <c r="BU143" s="411"/>
      <c r="BV143" s="411"/>
    </row>
    <row r="144" spans="63:74" x14ac:dyDescent="0.2">
      <c r="BK144" s="411"/>
      <c r="BL144" s="411"/>
      <c r="BM144" s="411"/>
      <c r="BN144" s="411"/>
      <c r="BO144" s="411"/>
      <c r="BP144" s="411"/>
      <c r="BQ144" s="411"/>
      <c r="BR144" s="411"/>
      <c r="BS144" s="411"/>
      <c r="BT144" s="411"/>
      <c r="BU144" s="411"/>
      <c r="BV144" s="411"/>
    </row>
  </sheetData>
  <mergeCells count="17">
    <mergeCell ref="B60:Q60"/>
    <mergeCell ref="B57:Q57"/>
    <mergeCell ref="B58:Q58"/>
    <mergeCell ref="B59:Q59"/>
    <mergeCell ref="B52:Q52"/>
    <mergeCell ref="B54:Q54"/>
    <mergeCell ref="B55:Q55"/>
    <mergeCell ref="B56:Q56"/>
    <mergeCell ref="B53:R53"/>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8"/>
  <sheetViews>
    <sheetView zoomScaleNormal="100" workbookViewId="0">
      <pane xSplit="2" ySplit="4" topLeftCell="AG5" activePane="bottomRight" state="frozen"/>
      <selection activeCell="BF63" sqref="BF63"/>
      <selection pane="topRight" activeCell="BF63" sqref="BF63"/>
      <selection pane="bottomLeft" activeCell="BF63" sqref="BF63"/>
      <selection pane="bottomRight" activeCell="BC16" sqref="BC16"/>
    </sheetView>
  </sheetViews>
  <sheetFormatPr defaultColWidth="8.5703125" defaultRowHeight="11.25" x14ac:dyDescent="0.2"/>
  <cols>
    <col min="1" max="1" width="12.42578125" style="162" customWidth="1"/>
    <col min="2" max="2" width="32" style="153" customWidth="1"/>
    <col min="3" max="50" width="6.5703125" style="153" customWidth="1"/>
    <col min="51" max="55" width="6.5703125" style="493" customWidth="1"/>
    <col min="56" max="58" width="6.5703125" style="643" customWidth="1"/>
    <col min="59" max="62" width="6.5703125" style="493" customWidth="1"/>
    <col min="63" max="74" width="6.5703125" style="153" customWidth="1"/>
    <col min="75" max="16384" width="8.5703125" style="153"/>
  </cols>
  <sheetData>
    <row r="1" spans="1:74" ht="13.35" customHeight="1" x14ac:dyDescent="0.2">
      <c r="A1" s="789" t="s">
        <v>982</v>
      </c>
      <c r="B1" s="820" t="s">
        <v>869</v>
      </c>
      <c r="C1" s="821"/>
      <c r="D1" s="821"/>
      <c r="E1" s="821"/>
      <c r="F1" s="821"/>
      <c r="G1" s="821"/>
      <c r="H1" s="821"/>
      <c r="I1" s="821"/>
      <c r="J1" s="821"/>
      <c r="K1" s="821"/>
      <c r="L1" s="821"/>
      <c r="M1" s="821"/>
      <c r="N1" s="821"/>
      <c r="O1" s="821"/>
      <c r="P1" s="821"/>
      <c r="Q1" s="821"/>
      <c r="R1" s="821"/>
      <c r="S1" s="821"/>
      <c r="T1" s="821"/>
      <c r="U1" s="821"/>
      <c r="V1" s="821"/>
      <c r="W1" s="821"/>
      <c r="X1" s="821"/>
      <c r="Y1" s="821"/>
      <c r="Z1" s="821"/>
      <c r="AA1" s="821"/>
      <c r="AB1" s="821"/>
      <c r="AC1" s="821"/>
      <c r="AD1" s="821"/>
      <c r="AE1" s="821"/>
      <c r="AF1" s="821"/>
      <c r="AG1" s="821"/>
      <c r="AH1" s="821"/>
      <c r="AI1" s="821"/>
      <c r="AJ1" s="821"/>
      <c r="AK1" s="821"/>
      <c r="AL1" s="821"/>
    </row>
    <row r="2" spans="1:74" ht="12.75" x14ac:dyDescent="0.2">
      <c r="A2" s="790"/>
      <c r="B2" s="772" t="str">
        <f>"U.S. Energy Information Administration  |  Short-Term Energy Outlook  - "&amp;Dates!D1</f>
        <v>U.S. Energy Information Administration  |  Short-Term Energy Outlook  - April 2019</v>
      </c>
      <c r="C2" s="773"/>
      <c r="D2" s="773"/>
      <c r="E2" s="773"/>
      <c r="F2" s="773"/>
      <c r="G2" s="773"/>
      <c r="H2" s="773"/>
      <c r="I2" s="773"/>
      <c r="J2" s="773"/>
      <c r="K2" s="773"/>
      <c r="L2" s="773"/>
      <c r="M2" s="773"/>
      <c r="N2" s="773"/>
      <c r="O2" s="773"/>
      <c r="P2" s="773"/>
      <c r="Q2" s="773"/>
      <c r="R2" s="773"/>
      <c r="S2" s="773"/>
      <c r="T2" s="773"/>
      <c r="U2" s="773"/>
      <c r="V2" s="773"/>
      <c r="W2" s="773"/>
      <c r="X2" s="773"/>
      <c r="Y2" s="773"/>
      <c r="Z2" s="773"/>
      <c r="AA2" s="773"/>
      <c r="AB2" s="773"/>
      <c r="AC2" s="773"/>
      <c r="AD2" s="773"/>
      <c r="AE2" s="773"/>
      <c r="AF2" s="773"/>
      <c r="AG2" s="773"/>
      <c r="AH2" s="773"/>
      <c r="AI2" s="773"/>
      <c r="AJ2" s="773"/>
      <c r="AK2" s="773"/>
      <c r="AL2" s="773"/>
    </row>
    <row r="3" spans="1:74" s="12" customFormat="1"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B5" s="254" t="s">
        <v>326</v>
      </c>
      <c r="C5" s="252"/>
      <c r="D5" s="252"/>
      <c r="E5" s="252"/>
      <c r="F5" s="252"/>
      <c r="G5" s="252"/>
      <c r="H5" s="252"/>
      <c r="I5" s="252"/>
      <c r="J5" s="252"/>
      <c r="K5" s="252"/>
      <c r="L5" s="252"/>
      <c r="M5" s="252"/>
      <c r="N5" s="252"/>
      <c r="O5" s="252"/>
      <c r="P5" s="252"/>
      <c r="Q5" s="252"/>
      <c r="R5" s="252"/>
      <c r="S5" s="252"/>
      <c r="T5" s="252"/>
      <c r="U5" s="252"/>
      <c r="V5" s="252"/>
      <c r="W5" s="252"/>
      <c r="X5" s="252"/>
      <c r="Y5" s="252"/>
      <c r="Z5" s="252"/>
      <c r="AA5" s="252"/>
      <c r="AB5" s="252"/>
      <c r="AC5" s="252"/>
      <c r="AD5" s="252"/>
      <c r="AE5" s="252"/>
      <c r="AF5" s="252"/>
      <c r="AG5" s="252"/>
      <c r="AH5" s="252"/>
      <c r="AI5" s="252"/>
      <c r="AJ5" s="252"/>
      <c r="AK5" s="252"/>
      <c r="AL5" s="252"/>
      <c r="AM5" s="252"/>
      <c r="AN5" s="252"/>
      <c r="AO5" s="252"/>
      <c r="AP5" s="252"/>
      <c r="AQ5" s="252"/>
      <c r="AR5" s="252"/>
      <c r="AS5" s="252"/>
      <c r="AT5" s="252"/>
      <c r="AU5" s="252"/>
      <c r="AV5" s="252"/>
      <c r="AW5" s="252"/>
      <c r="AX5" s="252"/>
      <c r="AY5" s="734"/>
      <c r="AZ5" s="734"/>
      <c r="BA5" s="252"/>
      <c r="BB5" s="734"/>
      <c r="BC5" s="734"/>
      <c r="BD5" s="252"/>
      <c r="BE5" s="252"/>
      <c r="BF5" s="252"/>
      <c r="BG5" s="252"/>
      <c r="BH5" s="252"/>
      <c r="BI5" s="252"/>
      <c r="BJ5" s="734"/>
      <c r="BK5" s="409"/>
      <c r="BL5" s="409"/>
      <c r="BM5" s="409"/>
      <c r="BN5" s="409"/>
      <c r="BO5" s="409"/>
      <c r="BP5" s="409"/>
      <c r="BQ5" s="409"/>
      <c r="BR5" s="409"/>
      <c r="BS5" s="409"/>
      <c r="BT5" s="409"/>
      <c r="BU5" s="409"/>
      <c r="BV5" s="409"/>
    </row>
    <row r="6" spans="1:74" ht="11.1" customHeight="1" x14ac:dyDescent="0.2">
      <c r="A6" s="162" t="s">
        <v>1219</v>
      </c>
      <c r="B6" s="173" t="s">
        <v>327</v>
      </c>
      <c r="C6" s="252">
        <v>1.1000000000000001</v>
      </c>
      <c r="D6" s="252">
        <v>1.1000000000000001</v>
      </c>
      <c r="E6" s="252">
        <v>1.1000000000000001</v>
      </c>
      <c r="F6" s="252">
        <v>1.1000000000000001</v>
      </c>
      <c r="G6" s="252">
        <v>1.1000000000000001</v>
      </c>
      <c r="H6" s="252">
        <v>1.1000000000000001</v>
      </c>
      <c r="I6" s="252">
        <v>1.1000000000000001</v>
      </c>
      <c r="J6" s="252">
        <v>1.1000000000000001</v>
      </c>
      <c r="K6" s="252">
        <v>1.1000000000000001</v>
      </c>
      <c r="L6" s="252">
        <v>1.1000000000000001</v>
      </c>
      <c r="M6" s="252">
        <v>1.1000000000000001</v>
      </c>
      <c r="N6" s="252">
        <v>1.1000000000000001</v>
      </c>
      <c r="O6" s="252">
        <v>1.05</v>
      </c>
      <c r="P6" s="252">
        <v>1.05</v>
      </c>
      <c r="Q6" s="252">
        <v>1.05</v>
      </c>
      <c r="R6" s="252">
        <v>1.05</v>
      </c>
      <c r="S6" s="252">
        <v>1.05</v>
      </c>
      <c r="T6" s="252">
        <v>1.03</v>
      </c>
      <c r="U6" s="252">
        <v>1.05</v>
      </c>
      <c r="V6" s="252">
        <v>1.05</v>
      </c>
      <c r="W6" s="252">
        <v>1.05</v>
      </c>
      <c r="X6" s="252">
        <v>1.05</v>
      </c>
      <c r="Y6" s="252">
        <v>1.05</v>
      </c>
      <c r="Z6" s="252">
        <v>1.05</v>
      </c>
      <c r="AA6" s="252">
        <v>1.04</v>
      </c>
      <c r="AB6" s="252">
        <v>1.04</v>
      </c>
      <c r="AC6" s="252">
        <v>1.04</v>
      </c>
      <c r="AD6" s="252">
        <v>1.03</v>
      </c>
      <c r="AE6" s="252">
        <v>1.03</v>
      </c>
      <c r="AF6" s="252">
        <v>1.03</v>
      </c>
      <c r="AG6" s="252">
        <v>1.03</v>
      </c>
      <c r="AH6" s="252">
        <v>1.03</v>
      </c>
      <c r="AI6" s="252">
        <v>1.03</v>
      </c>
      <c r="AJ6" s="252">
        <v>0.98</v>
      </c>
      <c r="AK6" s="252">
        <v>1</v>
      </c>
      <c r="AL6" s="252">
        <v>1.03</v>
      </c>
      <c r="AM6" s="252">
        <v>1.04</v>
      </c>
      <c r="AN6" s="252">
        <v>1.03</v>
      </c>
      <c r="AO6" s="252">
        <v>0.99</v>
      </c>
      <c r="AP6" s="252">
        <v>0.99</v>
      </c>
      <c r="AQ6" s="252">
        <v>1.02</v>
      </c>
      <c r="AR6" s="252">
        <v>1.04</v>
      </c>
      <c r="AS6" s="252">
        <v>1.05</v>
      </c>
      <c r="AT6" s="252">
        <v>1.04</v>
      </c>
      <c r="AU6" s="252">
        <v>1</v>
      </c>
      <c r="AV6" s="252">
        <v>1</v>
      </c>
      <c r="AW6" s="252">
        <v>1</v>
      </c>
      <c r="AX6" s="252">
        <v>1</v>
      </c>
      <c r="AY6" s="252">
        <v>0.95</v>
      </c>
      <c r="AZ6" s="252">
        <v>1</v>
      </c>
      <c r="BA6" s="252">
        <v>1</v>
      </c>
      <c r="BB6" s="252" t="s">
        <v>1369</v>
      </c>
      <c r="BC6" s="252" t="s">
        <v>1369</v>
      </c>
      <c r="BD6" s="252" t="s">
        <v>1369</v>
      </c>
      <c r="BE6" s="252" t="s">
        <v>1369</v>
      </c>
      <c r="BF6" s="252" t="s">
        <v>1369</v>
      </c>
      <c r="BG6" s="252" t="s">
        <v>1369</v>
      </c>
      <c r="BH6" s="252" t="s">
        <v>1369</v>
      </c>
      <c r="BI6" s="252" t="s">
        <v>1369</v>
      </c>
      <c r="BJ6" s="252" t="s">
        <v>1369</v>
      </c>
      <c r="BK6" s="252" t="s">
        <v>1369</v>
      </c>
      <c r="BL6" s="252" t="s">
        <v>1369</v>
      </c>
      <c r="BM6" s="252" t="s">
        <v>1369</v>
      </c>
      <c r="BN6" s="252" t="s">
        <v>1369</v>
      </c>
      <c r="BO6" s="252" t="s">
        <v>1369</v>
      </c>
      <c r="BP6" s="252" t="s">
        <v>1369</v>
      </c>
      <c r="BQ6" s="252" t="s">
        <v>1369</v>
      </c>
      <c r="BR6" s="252" t="s">
        <v>1369</v>
      </c>
      <c r="BS6" s="252" t="s">
        <v>1369</v>
      </c>
      <c r="BT6" s="252" t="s">
        <v>1369</v>
      </c>
      <c r="BU6" s="252" t="s">
        <v>1369</v>
      </c>
      <c r="BV6" s="252" t="s">
        <v>1369</v>
      </c>
    </row>
    <row r="7" spans="1:74" ht="11.1" customHeight="1" x14ac:dyDescent="0.2">
      <c r="A7" s="162" t="s">
        <v>344</v>
      </c>
      <c r="B7" s="173" t="s">
        <v>335</v>
      </c>
      <c r="C7" s="252">
        <v>1.8</v>
      </c>
      <c r="D7" s="252">
        <v>1.75</v>
      </c>
      <c r="E7" s="252">
        <v>1.7</v>
      </c>
      <c r="F7" s="252">
        <v>1.77</v>
      </c>
      <c r="G7" s="252">
        <v>1.75</v>
      </c>
      <c r="H7" s="252">
        <v>1.8</v>
      </c>
      <c r="I7" s="252">
        <v>1.83</v>
      </c>
      <c r="J7" s="252">
        <v>1.85</v>
      </c>
      <c r="K7" s="252">
        <v>1.78</v>
      </c>
      <c r="L7" s="252">
        <v>1.75</v>
      </c>
      <c r="M7" s="252">
        <v>1.8</v>
      </c>
      <c r="N7" s="252">
        <v>1.8</v>
      </c>
      <c r="O7" s="252">
        <v>1.78</v>
      </c>
      <c r="P7" s="252">
        <v>1.7749999999999999</v>
      </c>
      <c r="Q7" s="252">
        <v>1.78</v>
      </c>
      <c r="R7" s="252">
        <v>1.7749999999999999</v>
      </c>
      <c r="S7" s="252">
        <v>1.8</v>
      </c>
      <c r="T7" s="252">
        <v>1.8049999999999999</v>
      </c>
      <c r="U7" s="252">
        <v>1.8109999999999999</v>
      </c>
      <c r="V7" s="252">
        <v>1.8149999999999999</v>
      </c>
      <c r="W7" s="252">
        <v>1.75</v>
      </c>
      <c r="X7" s="252">
        <v>1.6</v>
      </c>
      <c r="Y7" s="252">
        <v>1.68</v>
      </c>
      <c r="Z7" s="252">
        <v>1.65</v>
      </c>
      <c r="AA7" s="252">
        <v>1.64</v>
      </c>
      <c r="AB7" s="252">
        <v>1.67</v>
      </c>
      <c r="AC7" s="252">
        <v>1.61</v>
      </c>
      <c r="AD7" s="252">
        <v>1.68</v>
      </c>
      <c r="AE7" s="252">
        <v>1.64</v>
      </c>
      <c r="AF7" s="252">
        <v>1.67</v>
      </c>
      <c r="AG7" s="252">
        <v>1.65</v>
      </c>
      <c r="AH7" s="252">
        <v>1.67</v>
      </c>
      <c r="AI7" s="252">
        <v>1.65</v>
      </c>
      <c r="AJ7" s="252">
        <v>1.675</v>
      </c>
      <c r="AK7" s="252">
        <v>1.58</v>
      </c>
      <c r="AL7" s="252">
        <v>1.62</v>
      </c>
      <c r="AM7" s="252">
        <v>1.61</v>
      </c>
      <c r="AN7" s="252">
        <v>1.6</v>
      </c>
      <c r="AO7" s="252">
        <v>1.57</v>
      </c>
      <c r="AP7" s="252">
        <v>1.5649999999999999</v>
      </c>
      <c r="AQ7" s="252">
        <v>1.57</v>
      </c>
      <c r="AR7" s="252">
        <v>1.54</v>
      </c>
      <c r="AS7" s="252">
        <v>1.55</v>
      </c>
      <c r="AT7" s="252">
        <v>1.56</v>
      </c>
      <c r="AU7" s="252">
        <v>1.58</v>
      </c>
      <c r="AV7" s="252">
        <v>1.55</v>
      </c>
      <c r="AW7" s="252">
        <v>1.6</v>
      </c>
      <c r="AX7" s="252">
        <v>1.57</v>
      </c>
      <c r="AY7" s="252">
        <v>1.55</v>
      </c>
      <c r="AZ7" s="252">
        <v>1.46</v>
      </c>
      <c r="BA7" s="252">
        <v>1.47</v>
      </c>
      <c r="BB7" s="252" t="s">
        <v>1369</v>
      </c>
      <c r="BC7" s="252" t="s">
        <v>1369</v>
      </c>
      <c r="BD7" s="252" t="s">
        <v>1369</v>
      </c>
      <c r="BE7" s="252" t="s">
        <v>1369</v>
      </c>
      <c r="BF7" s="252" t="s">
        <v>1369</v>
      </c>
      <c r="BG7" s="252" t="s">
        <v>1369</v>
      </c>
      <c r="BH7" s="252" t="s">
        <v>1369</v>
      </c>
      <c r="BI7" s="252" t="s">
        <v>1369</v>
      </c>
      <c r="BJ7" s="252" t="s">
        <v>1369</v>
      </c>
      <c r="BK7" s="252" t="s">
        <v>1369</v>
      </c>
      <c r="BL7" s="252" t="s">
        <v>1369</v>
      </c>
      <c r="BM7" s="252" t="s">
        <v>1369</v>
      </c>
      <c r="BN7" s="252" t="s">
        <v>1369</v>
      </c>
      <c r="BO7" s="252" t="s">
        <v>1369</v>
      </c>
      <c r="BP7" s="252" t="s">
        <v>1369</v>
      </c>
      <c r="BQ7" s="252" t="s">
        <v>1369</v>
      </c>
      <c r="BR7" s="252" t="s">
        <v>1369</v>
      </c>
      <c r="BS7" s="252" t="s">
        <v>1369</v>
      </c>
      <c r="BT7" s="252" t="s">
        <v>1369</v>
      </c>
      <c r="BU7" s="252" t="s">
        <v>1369</v>
      </c>
      <c r="BV7" s="252" t="s">
        <v>1369</v>
      </c>
    </row>
    <row r="8" spans="1:74" ht="11.1" customHeight="1" x14ac:dyDescent="0.2">
      <c r="A8" s="162" t="s">
        <v>1345</v>
      </c>
      <c r="B8" s="173" t="s">
        <v>1346</v>
      </c>
      <c r="C8" s="252">
        <v>0.25267800000000001</v>
      </c>
      <c r="D8" s="252">
        <v>0.26105600000000001</v>
      </c>
      <c r="E8" s="252">
        <v>0.27103899999999997</v>
      </c>
      <c r="F8" s="252">
        <v>0.23266899999999999</v>
      </c>
      <c r="G8" s="252">
        <v>0.222529</v>
      </c>
      <c r="H8" s="252">
        <v>0.22875400000000001</v>
      </c>
      <c r="I8" s="252">
        <v>0.25672400000000001</v>
      </c>
      <c r="J8" s="252">
        <v>0.25955299999999998</v>
      </c>
      <c r="K8" s="252">
        <v>0.22764300000000001</v>
      </c>
      <c r="L8" s="252">
        <v>0.198571</v>
      </c>
      <c r="M8" s="252">
        <v>0.19644900000000001</v>
      </c>
      <c r="N8" s="252">
        <v>0.20608000000000001</v>
      </c>
      <c r="O8" s="252">
        <v>0.20954200000000001</v>
      </c>
      <c r="P8" s="252">
        <v>0.20552999999999999</v>
      </c>
      <c r="Q8" s="252">
        <v>0.19054499999999999</v>
      </c>
      <c r="R8" s="252">
        <v>0.181058</v>
      </c>
      <c r="S8" s="252">
        <v>0.18735099999999999</v>
      </c>
      <c r="T8" s="252">
        <v>0.195463</v>
      </c>
      <c r="U8" s="252">
        <v>0.20899499999999999</v>
      </c>
      <c r="V8" s="252">
        <v>0.20374300000000001</v>
      </c>
      <c r="W8" s="252">
        <v>0.18052000000000001</v>
      </c>
      <c r="X8" s="252">
        <v>0.16932700000000001</v>
      </c>
      <c r="Y8" s="252">
        <v>0.16131499999999999</v>
      </c>
      <c r="Z8" s="252">
        <v>0.18970799999999999</v>
      </c>
      <c r="AA8" s="252">
        <v>0.185</v>
      </c>
      <c r="AB8" s="252">
        <v>0.192</v>
      </c>
      <c r="AC8" s="252">
        <v>0.155</v>
      </c>
      <c r="AD8" s="252">
        <v>0.16600000000000001</v>
      </c>
      <c r="AE8" s="252">
        <v>0.19400000000000001</v>
      </c>
      <c r="AF8" s="252">
        <v>0.25</v>
      </c>
      <c r="AG8" s="252">
        <v>0.27</v>
      </c>
      <c r="AH8" s="252">
        <v>0.26200000000000001</v>
      </c>
      <c r="AI8" s="252">
        <v>0.26500000000000001</v>
      </c>
      <c r="AJ8" s="252">
        <v>0.28999999999999998</v>
      </c>
      <c r="AK8" s="252">
        <v>0.30099999999999999</v>
      </c>
      <c r="AL8" s="252">
        <v>0.312</v>
      </c>
      <c r="AM8" s="252">
        <v>0.316</v>
      </c>
      <c r="AN8" s="252">
        <v>0.32600000000000001</v>
      </c>
      <c r="AO8" s="252">
        <v>0.36399999999999999</v>
      </c>
      <c r="AP8" s="252">
        <v>0.36299999999999999</v>
      </c>
      <c r="AQ8" s="252">
        <v>0.35799999999999998</v>
      </c>
      <c r="AR8" s="252">
        <v>0.33500000000000002</v>
      </c>
      <c r="AS8" s="252">
        <v>0.32500000000000001</v>
      </c>
      <c r="AT8" s="252">
        <v>0.34</v>
      </c>
      <c r="AU8" s="252">
        <v>0.33500000000000002</v>
      </c>
      <c r="AV8" s="252">
        <v>0.33</v>
      </c>
      <c r="AW8" s="252">
        <v>0.31</v>
      </c>
      <c r="AX8" s="252">
        <v>0.32</v>
      </c>
      <c r="AY8" s="252">
        <v>0.32</v>
      </c>
      <c r="AZ8" s="252">
        <v>0.33500000000000002</v>
      </c>
      <c r="BA8" s="252">
        <v>0.33</v>
      </c>
      <c r="BB8" s="252" t="s">
        <v>1369</v>
      </c>
      <c r="BC8" s="252" t="s">
        <v>1369</v>
      </c>
      <c r="BD8" s="252" t="s">
        <v>1369</v>
      </c>
      <c r="BE8" s="252" t="s">
        <v>1369</v>
      </c>
      <c r="BF8" s="252" t="s">
        <v>1369</v>
      </c>
      <c r="BG8" s="252" t="s">
        <v>1369</v>
      </c>
      <c r="BH8" s="252" t="s">
        <v>1369</v>
      </c>
      <c r="BI8" s="252" t="s">
        <v>1369</v>
      </c>
      <c r="BJ8" s="252" t="s">
        <v>1369</v>
      </c>
      <c r="BK8" s="252" t="s">
        <v>1369</v>
      </c>
      <c r="BL8" s="252" t="s">
        <v>1369</v>
      </c>
      <c r="BM8" s="252" t="s">
        <v>1369</v>
      </c>
      <c r="BN8" s="252" t="s">
        <v>1369</v>
      </c>
      <c r="BO8" s="252" t="s">
        <v>1369</v>
      </c>
      <c r="BP8" s="252" t="s">
        <v>1369</v>
      </c>
      <c r="BQ8" s="252" t="s">
        <v>1369</v>
      </c>
      <c r="BR8" s="252" t="s">
        <v>1369</v>
      </c>
      <c r="BS8" s="252" t="s">
        <v>1369</v>
      </c>
      <c r="BT8" s="252" t="s">
        <v>1369</v>
      </c>
      <c r="BU8" s="252" t="s">
        <v>1369</v>
      </c>
      <c r="BV8" s="252" t="s">
        <v>1369</v>
      </c>
    </row>
    <row r="9" spans="1:74" ht="11.1" customHeight="1" x14ac:dyDescent="0.2">
      <c r="A9" s="162" t="s">
        <v>87</v>
      </c>
      <c r="B9" s="173" t="s">
        <v>86</v>
      </c>
      <c r="C9" s="252">
        <v>0.55771499999999996</v>
      </c>
      <c r="D9" s="252">
        <v>0.55312600000000001</v>
      </c>
      <c r="E9" s="252">
        <v>0.55272200000000005</v>
      </c>
      <c r="F9" s="252">
        <v>0.54789299999999996</v>
      </c>
      <c r="G9" s="252">
        <v>0.54319300000000004</v>
      </c>
      <c r="H9" s="252">
        <v>0.54103699999999999</v>
      </c>
      <c r="I9" s="252">
        <v>0.53779699999999997</v>
      </c>
      <c r="J9" s="252">
        <v>0.53713200000000005</v>
      </c>
      <c r="K9" s="252">
        <v>0.53897499999999998</v>
      </c>
      <c r="L9" s="252">
        <v>0.53798500000000005</v>
      </c>
      <c r="M9" s="252">
        <v>0.53700099999999995</v>
      </c>
      <c r="N9" s="252">
        <v>0.53327599999999997</v>
      </c>
      <c r="O9" s="252">
        <v>0.53400000000000003</v>
      </c>
      <c r="P9" s="252">
        <v>0.54</v>
      </c>
      <c r="Q9" s="252">
        <v>0.55200000000000005</v>
      </c>
      <c r="R9" s="252">
        <v>0.55500000000000005</v>
      </c>
      <c r="S9" s="252">
        <v>0.55600000000000005</v>
      </c>
      <c r="T9" s="252">
        <v>0.55000000000000004</v>
      </c>
      <c r="U9" s="252">
        <v>0.54500000000000004</v>
      </c>
      <c r="V9" s="252">
        <v>0.54900000000000004</v>
      </c>
      <c r="W9" s="252">
        <v>0.56000000000000005</v>
      </c>
      <c r="X9" s="252">
        <v>0.55200000000000005</v>
      </c>
      <c r="Y9" s="252">
        <v>0.54400000000000004</v>
      </c>
      <c r="Z9" s="252">
        <v>0.54400000000000004</v>
      </c>
      <c r="AA9" s="252">
        <v>0.53600000000000003</v>
      </c>
      <c r="AB9" s="252">
        <v>0.53500000000000003</v>
      </c>
      <c r="AC9" s="252">
        <v>0.53100000000000003</v>
      </c>
      <c r="AD9" s="252">
        <v>0.52800000000000002</v>
      </c>
      <c r="AE9" s="252">
        <v>0.53300000000000003</v>
      </c>
      <c r="AF9" s="252">
        <v>0.54</v>
      </c>
      <c r="AG9" s="252">
        <v>0.54100000000000004</v>
      </c>
      <c r="AH9" s="252">
        <v>0.53600000000000003</v>
      </c>
      <c r="AI9" s="252">
        <v>0.52900000000000003</v>
      </c>
      <c r="AJ9" s="252">
        <v>0.52600000000000002</v>
      </c>
      <c r="AK9" s="252">
        <v>0.52100000000000002</v>
      </c>
      <c r="AL9" s="252">
        <v>0.52</v>
      </c>
      <c r="AM9" s="252">
        <v>0.51300000000000001</v>
      </c>
      <c r="AN9" s="252">
        <v>0.51300000000000001</v>
      </c>
      <c r="AO9" s="252">
        <v>0.51100000000000001</v>
      </c>
      <c r="AP9" s="252">
        <v>0.51700000000000002</v>
      </c>
      <c r="AQ9" s="252">
        <v>0.51600000000000001</v>
      </c>
      <c r="AR9" s="252">
        <v>0.51700000000000002</v>
      </c>
      <c r="AS9" s="252">
        <v>0.52300000000000002</v>
      </c>
      <c r="AT9" s="252">
        <v>0.53</v>
      </c>
      <c r="AU9" s="252">
        <v>0.51900000000000002</v>
      </c>
      <c r="AV9" s="252">
        <v>0.51400000000000001</v>
      </c>
      <c r="AW9" s="252">
        <v>0.51500000000000001</v>
      </c>
      <c r="AX9" s="252">
        <v>0.51900000000000002</v>
      </c>
      <c r="AY9" s="252">
        <v>0.53</v>
      </c>
      <c r="AZ9" s="252">
        <v>0.53</v>
      </c>
      <c r="BA9" s="252">
        <v>0.53</v>
      </c>
      <c r="BB9" s="252" t="s">
        <v>1369</v>
      </c>
      <c r="BC9" s="252" t="s">
        <v>1369</v>
      </c>
      <c r="BD9" s="252" t="s">
        <v>1369</v>
      </c>
      <c r="BE9" s="252" t="s">
        <v>1369</v>
      </c>
      <c r="BF9" s="252" t="s">
        <v>1369</v>
      </c>
      <c r="BG9" s="252" t="s">
        <v>1369</v>
      </c>
      <c r="BH9" s="252" t="s">
        <v>1369</v>
      </c>
      <c r="BI9" s="252" t="s">
        <v>1369</v>
      </c>
      <c r="BJ9" s="252" t="s">
        <v>1369</v>
      </c>
      <c r="BK9" s="252" t="s">
        <v>1369</v>
      </c>
      <c r="BL9" s="252" t="s">
        <v>1369</v>
      </c>
      <c r="BM9" s="252" t="s">
        <v>1369</v>
      </c>
      <c r="BN9" s="252" t="s">
        <v>1369</v>
      </c>
      <c r="BO9" s="252" t="s">
        <v>1369</v>
      </c>
      <c r="BP9" s="252" t="s">
        <v>1369</v>
      </c>
      <c r="BQ9" s="252" t="s">
        <v>1369</v>
      </c>
      <c r="BR9" s="252" t="s">
        <v>1369</v>
      </c>
      <c r="BS9" s="252" t="s">
        <v>1369</v>
      </c>
      <c r="BT9" s="252" t="s">
        <v>1369</v>
      </c>
      <c r="BU9" s="252" t="s">
        <v>1369</v>
      </c>
      <c r="BV9" s="252" t="s">
        <v>1369</v>
      </c>
    </row>
    <row r="10" spans="1:74" ht="11.1" customHeight="1" x14ac:dyDescent="0.2">
      <c r="A10" s="162" t="s">
        <v>1325</v>
      </c>
      <c r="B10" s="173" t="s">
        <v>1326</v>
      </c>
      <c r="C10" s="252">
        <v>0.17899999999999999</v>
      </c>
      <c r="D10" s="252">
        <v>0.17899999999999999</v>
      </c>
      <c r="E10" s="252">
        <v>0.17899999999999999</v>
      </c>
      <c r="F10" s="252">
        <v>0.17899999999999999</v>
      </c>
      <c r="G10" s="252">
        <v>0.17899999999999999</v>
      </c>
      <c r="H10" s="252">
        <v>0.17899999999999999</v>
      </c>
      <c r="I10" s="252">
        <v>0.17899999999999999</v>
      </c>
      <c r="J10" s="252">
        <v>0.17899999999999999</v>
      </c>
      <c r="K10" s="252">
        <v>0.17899999999999999</v>
      </c>
      <c r="L10" s="252">
        <v>0.17899999999999999</v>
      </c>
      <c r="M10" s="252">
        <v>0.17899999999999999</v>
      </c>
      <c r="N10" s="252">
        <v>0.17899999999999999</v>
      </c>
      <c r="O10" s="252">
        <v>0.16</v>
      </c>
      <c r="P10" s="252">
        <v>0.16</v>
      </c>
      <c r="Q10" s="252">
        <v>0.16</v>
      </c>
      <c r="R10" s="252">
        <v>0.16</v>
      </c>
      <c r="S10" s="252">
        <v>0.16</v>
      </c>
      <c r="T10" s="252">
        <v>0.16</v>
      </c>
      <c r="U10" s="252">
        <v>0.16</v>
      </c>
      <c r="V10" s="252">
        <v>0.16</v>
      </c>
      <c r="W10" s="252">
        <v>0.16</v>
      </c>
      <c r="X10" s="252">
        <v>0.16</v>
      </c>
      <c r="Y10" s="252">
        <v>0.16</v>
      </c>
      <c r="Z10" s="252">
        <v>0.16</v>
      </c>
      <c r="AA10" s="252">
        <v>0.13500000000000001</v>
      </c>
      <c r="AB10" s="252">
        <v>0.13500000000000001</v>
      </c>
      <c r="AC10" s="252">
        <v>0.13500000000000001</v>
      </c>
      <c r="AD10" s="252">
        <v>0.13500000000000001</v>
      </c>
      <c r="AE10" s="252">
        <v>0.13500000000000001</v>
      </c>
      <c r="AF10" s="252">
        <v>0.13500000000000001</v>
      </c>
      <c r="AG10" s="252">
        <v>0.13500000000000001</v>
      </c>
      <c r="AH10" s="252">
        <v>0.13</v>
      </c>
      <c r="AI10" s="252">
        <v>0.13</v>
      </c>
      <c r="AJ10" s="252">
        <v>0.13500000000000001</v>
      </c>
      <c r="AK10" s="252">
        <v>0.13</v>
      </c>
      <c r="AL10" s="252">
        <v>0.13</v>
      </c>
      <c r="AM10" s="252">
        <v>0.13500000000000001</v>
      </c>
      <c r="AN10" s="252">
        <v>0.13500000000000001</v>
      </c>
      <c r="AO10" s="252">
        <v>0.13500000000000001</v>
      </c>
      <c r="AP10" s="252">
        <v>0.13500000000000001</v>
      </c>
      <c r="AQ10" s="252">
        <v>0.13500000000000001</v>
      </c>
      <c r="AR10" s="252">
        <v>0.13</v>
      </c>
      <c r="AS10" s="252">
        <v>0.13500000000000001</v>
      </c>
      <c r="AT10" s="252">
        <v>0.13500000000000001</v>
      </c>
      <c r="AU10" s="252">
        <v>0.13500000000000001</v>
      </c>
      <c r="AV10" s="252">
        <v>0.13500000000000001</v>
      </c>
      <c r="AW10" s="252">
        <v>0.12</v>
      </c>
      <c r="AX10" s="252">
        <v>0.11</v>
      </c>
      <c r="AY10" s="252">
        <v>0.11</v>
      </c>
      <c r="AZ10" s="252">
        <v>0.1</v>
      </c>
      <c r="BA10" s="252">
        <v>0.12</v>
      </c>
      <c r="BB10" s="252" t="s">
        <v>1369</v>
      </c>
      <c r="BC10" s="252" t="s">
        <v>1369</v>
      </c>
      <c r="BD10" s="252" t="s">
        <v>1369</v>
      </c>
      <c r="BE10" s="252" t="s">
        <v>1369</v>
      </c>
      <c r="BF10" s="252" t="s">
        <v>1369</v>
      </c>
      <c r="BG10" s="252" t="s">
        <v>1369</v>
      </c>
      <c r="BH10" s="252" t="s">
        <v>1369</v>
      </c>
      <c r="BI10" s="252" t="s">
        <v>1369</v>
      </c>
      <c r="BJ10" s="252" t="s">
        <v>1369</v>
      </c>
      <c r="BK10" s="252" t="s">
        <v>1369</v>
      </c>
      <c r="BL10" s="252" t="s">
        <v>1369</v>
      </c>
      <c r="BM10" s="252" t="s">
        <v>1369</v>
      </c>
      <c r="BN10" s="252" t="s">
        <v>1369</v>
      </c>
      <c r="BO10" s="252" t="s">
        <v>1369</v>
      </c>
      <c r="BP10" s="252" t="s">
        <v>1369</v>
      </c>
      <c r="BQ10" s="252" t="s">
        <v>1369</v>
      </c>
      <c r="BR10" s="252" t="s">
        <v>1369</v>
      </c>
      <c r="BS10" s="252" t="s">
        <v>1369</v>
      </c>
      <c r="BT10" s="252" t="s">
        <v>1369</v>
      </c>
      <c r="BU10" s="252" t="s">
        <v>1369</v>
      </c>
      <c r="BV10" s="252" t="s">
        <v>1369</v>
      </c>
    </row>
    <row r="11" spans="1:74" ht="11.1" customHeight="1" x14ac:dyDescent="0.2">
      <c r="A11" s="162" t="s">
        <v>1228</v>
      </c>
      <c r="B11" s="173" t="s">
        <v>1229</v>
      </c>
      <c r="C11" s="252">
        <v>0.215</v>
      </c>
      <c r="D11" s="252">
        <v>0.215</v>
      </c>
      <c r="E11" s="252">
        <v>0.215</v>
      </c>
      <c r="F11" s="252">
        <v>0.20499999999999999</v>
      </c>
      <c r="G11" s="252">
        <v>0.20499999999999999</v>
      </c>
      <c r="H11" s="252">
        <v>0.215</v>
      </c>
      <c r="I11" s="252">
        <v>0.215</v>
      </c>
      <c r="J11" s="252">
        <v>0.215</v>
      </c>
      <c r="K11" s="252">
        <v>0.215</v>
      </c>
      <c r="L11" s="252">
        <v>0.215</v>
      </c>
      <c r="M11" s="252">
        <v>0.215</v>
      </c>
      <c r="N11" s="252">
        <v>0.215</v>
      </c>
      <c r="O11" s="252">
        <v>0.21</v>
      </c>
      <c r="P11" s="252">
        <v>0.21</v>
      </c>
      <c r="Q11" s="252">
        <v>0.21</v>
      </c>
      <c r="R11" s="252">
        <v>0.21</v>
      </c>
      <c r="S11" s="252">
        <v>0.21</v>
      </c>
      <c r="T11" s="252">
        <v>0.21</v>
      </c>
      <c r="U11" s="252">
        <v>0.21</v>
      </c>
      <c r="V11" s="252">
        <v>0.21</v>
      </c>
      <c r="W11" s="252">
        <v>0.21</v>
      </c>
      <c r="X11" s="252">
        <v>0.2</v>
      </c>
      <c r="Y11" s="252">
        <v>0.22</v>
      </c>
      <c r="Z11" s="252">
        <v>0.22</v>
      </c>
      <c r="AA11" s="252">
        <v>0.2</v>
      </c>
      <c r="AB11" s="252">
        <v>0.185</v>
      </c>
      <c r="AC11" s="252">
        <v>0.19</v>
      </c>
      <c r="AD11" s="252">
        <v>0.21</v>
      </c>
      <c r="AE11" s="252">
        <v>0.2</v>
      </c>
      <c r="AF11" s="252">
        <v>0.2</v>
      </c>
      <c r="AG11" s="252">
        <v>0.21</v>
      </c>
      <c r="AH11" s="252">
        <v>0.2</v>
      </c>
      <c r="AI11" s="252">
        <v>0.2</v>
      </c>
      <c r="AJ11" s="252">
        <v>0.2</v>
      </c>
      <c r="AK11" s="252">
        <v>0.19</v>
      </c>
      <c r="AL11" s="252">
        <v>0.2</v>
      </c>
      <c r="AM11" s="252">
        <v>0.2</v>
      </c>
      <c r="AN11" s="252">
        <v>0.2</v>
      </c>
      <c r="AO11" s="252">
        <v>0.2</v>
      </c>
      <c r="AP11" s="252">
        <v>0.19</v>
      </c>
      <c r="AQ11" s="252">
        <v>0.2</v>
      </c>
      <c r="AR11" s="252">
        <v>0.2</v>
      </c>
      <c r="AS11" s="252">
        <v>0.18</v>
      </c>
      <c r="AT11" s="252">
        <v>0.2</v>
      </c>
      <c r="AU11" s="252">
        <v>0.2</v>
      </c>
      <c r="AV11" s="252">
        <v>0.2</v>
      </c>
      <c r="AW11" s="252">
        <v>0.18</v>
      </c>
      <c r="AX11" s="252">
        <v>0.2</v>
      </c>
      <c r="AY11" s="252">
        <v>0.2</v>
      </c>
      <c r="AZ11" s="252">
        <v>0.2</v>
      </c>
      <c r="BA11" s="252">
        <v>0.21</v>
      </c>
      <c r="BB11" s="252" t="s">
        <v>1369</v>
      </c>
      <c r="BC11" s="252" t="s">
        <v>1369</v>
      </c>
      <c r="BD11" s="252" t="s">
        <v>1369</v>
      </c>
      <c r="BE11" s="252" t="s">
        <v>1369</v>
      </c>
      <c r="BF11" s="252" t="s">
        <v>1369</v>
      </c>
      <c r="BG11" s="252" t="s">
        <v>1369</v>
      </c>
      <c r="BH11" s="252" t="s">
        <v>1369</v>
      </c>
      <c r="BI11" s="252" t="s">
        <v>1369</v>
      </c>
      <c r="BJ11" s="252" t="s">
        <v>1369</v>
      </c>
      <c r="BK11" s="252" t="s">
        <v>1369</v>
      </c>
      <c r="BL11" s="252" t="s">
        <v>1369</v>
      </c>
      <c r="BM11" s="252" t="s">
        <v>1369</v>
      </c>
      <c r="BN11" s="252" t="s">
        <v>1369</v>
      </c>
      <c r="BO11" s="252" t="s">
        <v>1369</v>
      </c>
      <c r="BP11" s="252" t="s">
        <v>1369</v>
      </c>
      <c r="BQ11" s="252" t="s">
        <v>1369</v>
      </c>
      <c r="BR11" s="252" t="s">
        <v>1369</v>
      </c>
      <c r="BS11" s="252" t="s">
        <v>1369</v>
      </c>
      <c r="BT11" s="252" t="s">
        <v>1369</v>
      </c>
      <c r="BU11" s="252" t="s">
        <v>1369</v>
      </c>
      <c r="BV11" s="252" t="s">
        <v>1369</v>
      </c>
    </row>
    <row r="12" spans="1:74" ht="11.1" customHeight="1" x14ac:dyDescent="0.2">
      <c r="A12" s="162" t="s">
        <v>1218</v>
      </c>
      <c r="B12" s="173" t="s">
        <v>328</v>
      </c>
      <c r="C12" s="252">
        <v>2.8</v>
      </c>
      <c r="D12" s="252">
        <v>2.8</v>
      </c>
      <c r="E12" s="252">
        <v>2.8</v>
      </c>
      <c r="F12" s="252">
        <v>2.8</v>
      </c>
      <c r="G12" s="252">
        <v>2.8</v>
      </c>
      <c r="H12" s="252">
        <v>2.8</v>
      </c>
      <c r="I12" s="252">
        <v>2.8</v>
      </c>
      <c r="J12" s="252">
        <v>2.8</v>
      </c>
      <c r="K12" s="252">
        <v>2.8</v>
      </c>
      <c r="L12" s="252">
        <v>2.8</v>
      </c>
      <c r="M12" s="252">
        <v>2.8</v>
      </c>
      <c r="N12" s="252">
        <v>2.8</v>
      </c>
      <c r="O12" s="252">
        <v>3.05</v>
      </c>
      <c r="P12" s="252">
        <v>3.2</v>
      </c>
      <c r="Q12" s="252">
        <v>3.5</v>
      </c>
      <c r="R12" s="252">
        <v>3.59</v>
      </c>
      <c r="S12" s="252">
        <v>3.62</v>
      </c>
      <c r="T12" s="252">
        <v>3.63</v>
      </c>
      <c r="U12" s="252">
        <v>3.65</v>
      </c>
      <c r="V12" s="252">
        <v>3.67</v>
      </c>
      <c r="W12" s="252">
        <v>3.69</v>
      </c>
      <c r="X12" s="252">
        <v>3.7</v>
      </c>
      <c r="Y12" s="252">
        <v>3.72</v>
      </c>
      <c r="Z12" s="252">
        <v>3.78</v>
      </c>
      <c r="AA12" s="252">
        <v>3.8</v>
      </c>
      <c r="AB12" s="252">
        <v>3.8</v>
      </c>
      <c r="AC12" s="252">
        <v>3.81</v>
      </c>
      <c r="AD12" s="252">
        <v>3.81</v>
      </c>
      <c r="AE12" s="252">
        <v>3.81</v>
      </c>
      <c r="AF12" s="252">
        <v>3.82</v>
      </c>
      <c r="AG12" s="252">
        <v>3.83</v>
      </c>
      <c r="AH12" s="252">
        <v>3.83</v>
      </c>
      <c r="AI12" s="252">
        <v>3.84</v>
      </c>
      <c r="AJ12" s="252">
        <v>3.85</v>
      </c>
      <c r="AK12" s="252">
        <v>3.84</v>
      </c>
      <c r="AL12" s="252">
        <v>3.83</v>
      </c>
      <c r="AM12" s="252">
        <v>3.84</v>
      </c>
      <c r="AN12" s="252">
        <v>3.835</v>
      </c>
      <c r="AO12" s="252">
        <v>3.8149999999999999</v>
      </c>
      <c r="AP12" s="252">
        <v>3.8250000000000002</v>
      </c>
      <c r="AQ12" s="252">
        <v>3.8050000000000002</v>
      </c>
      <c r="AR12" s="252">
        <v>3.78</v>
      </c>
      <c r="AS12" s="252">
        <v>3.722</v>
      </c>
      <c r="AT12" s="252">
        <v>3.52</v>
      </c>
      <c r="AU12" s="252">
        <v>3.4</v>
      </c>
      <c r="AV12" s="252">
        <v>3.4</v>
      </c>
      <c r="AW12" s="252">
        <v>2.7</v>
      </c>
      <c r="AX12" s="252">
        <v>2.6</v>
      </c>
      <c r="AY12" s="252">
        <v>2.65</v>
      </c>
      <c r="AZ12" s="252">
        <v>2.65</v>
      </c>
      <c r="BA12" s="252">
        <v>2.6</v>
      </c>
      <c r="BB12" s="252" t="s">
        <v>1369</v>
      </c>
      <c r="BC12" s="252" t="s">
        <v>1369</v>
      </c>
      <c r="BD12" s="252" t="s">
        <v>1369</v>
      </c>
      <c r="BE12" s="252" t="s">
        <v>1369</v>
      </c>
      <c r="BF12" s="252" t="s">
        <v>1369</v>
      </c>
      <c r="BG12" s="252" t="s">
        <v>1369</v>
      </c>
      <c r="BH12" s="252" t="s">
        <v>1369</v>
      </c>
      <c r="BI12" s="252" t="s">
        <v>1369</v>
      </c>
      <c r="BJ12" s="252" t="s">
        <v>1369</v>
      </c>
      <c r="BK12" s="252" t="s">
        <v>1369</v>
      </c>
      <c r="BL12" s="252" t="s">
        <v>1369</v>
      </c>
      <c r="BM12" s="252" t="s">
        <v>1369</v>
      </c>
      <c r="BN12" s="252" t="s">
        <v>1369</v>
      </c>
      <c r="BO12" s="252" t="s">
        <v>1369</v>
      </c>
      <c r="BP12" s="252" t="s">
        <v>1369</v>
      </c>
      <c r="BQ12" s="252" t="s">
        <v>1369</v>
      </c>
      <c r="BR12" s="252" t="s">
        <v>1369</v>
      </c>
      <c r="BS12" s="252" t="s">
        <v>1369</v>
      </c>
      <c r="BT12" s="252" t="s">
        <v>1369</v>
      </c>
      <c r="BU12" s="252" t="s">
        <v>1369</v>
      </c>
      <c r="BV12" s="252" t="s">
        <v>1369</v>
      </c>
    </row>
    <row r="13" spans="1:74" ht="11.1" customHeight="1" x14ac:dyDescent="0.2">
      <c r="A13" s="162" t="s">
        <v>345</v>
      </c>
      <c r="B13" s="173" t="s">
        <v>336</v>
      </c>
      <c r="C13" s="252">
        <v>3.45</v>
      </c>
      <c r="D13" s="252">
        <v>3.3</v>
      </c>
      <c r="E13" s="252">
        <v>3.7</v>
      </c>
      <c r="F13" s="252">
        <v>3.75</v>
      </c>
      <c r="G13" s="252">
        <v>3.9</v>
      </c>
      <c r="H13" s="252">
        <v>4.25</v>
      </c>
      <c r="I13" s="252">
        <v>4.3</v>
      </c>
      <c r="J13" s="252">
        <v>4.2</v>
      </c>
      <c r="K13" s="252">
        <v>4.4000000000000004</v>
      </c>
      <c r="L13" s="252">
        <v>4.25</v>
      </c>
      <c r="M13" s="252">
        <v>4.4000000000000004</v>
      </c>
      <c r="N13" s="252">
        <v>4.4000000000000004</v>
      </c>
      <c r="O13" s="252">
        <v>4.45</v>
      </c>
      <c r="P13" s="252">
        <v>4.2</v>
      </c>
      <c r="Q13" s="252">
        <v>4.2</v>
      </c>
      <c r="R13" s="252">
        <v>4.45</v>
      </c>
      <c r="S13" s="252">
        <v>4.33</v>
      </c>
      <c r="T13" s="252">
        <v>4.38</v>
      </c>
      <c r="U13" s="252">
        <v>4.3899999999999997</v>
      </c>
      <c r="V13" s="252">
        <v>4.4349999999999996</v>
      </c>
      <c r="W13" s="252">
        <v>4.4550000000000001</v>
      </c>
      <c r="X13" s="252">
        <v>4.54</v>
      </c>
      <c r="Y13" s="252">
        <v>4.62</v>
      </c>
      <c r="Z13" s="252">
        <v>4.66</v>
      </c>
      <c r="AA13" s="252">
        <v>4.54</v>
      </c>
      <c r="AB13" s="252">
        <v>4.42</v>
      </c>
      <c r="AC13" s="252">
        <v>4.4050000000000002</v>
      </c>
      <c r="AD13" s="252">
        <v>4.4000000000000004</v>
      </c>
      <c r="AE13" s="252">
        <v>4.45</v>
      </c>
      <c r="AF13" s="252">
        <v>4.4649999999999999</v>
      </c>
      <c r="AG13" s="252">
        <v>4.4749999999999996</v>
      </c>
      <c r="AH13" s="252">
        <v>4.5</v>
      </c>
      <c r="AI13" s="252">
        <v>4.54</v>
      </c>
      <c r="AJ13" s="252">
        <v>4.3899999999999997</v>
      </c>
      <c r="AK13" s="252">
        <v>4.32</v>
      </c>
      <c r="AL13" s="252">
        <v>4.38</v>
      </c>
      <c r="AM13" s="252">
        <v>4.43</v>
      </c>
      <c r="AN13" s="252">
        <v>4.47</v>
      </c>
      <c r="AO13" s="252">
        <v>4.4800000000000004</v>
      </c>
      <c r="AP13" s="252">
        <v>4.4400000000000004</v>
      </c>
      <c r="AQ13" s="252">
        <v>4.49</v>
      </c>
      <c r="AR13" s="252">
        <v>4.5739999999999998</v>
      </c>
      <c r="AS13" s="252">
        <v>4.6040000000000001</v>
      </c>
      <c r="AT13" s="252">
        <v>4.6749999999999998</v>
      </c>
      <c r="AU13" s="252">
        <v>4.7</v>
      </c>
      <c r="AV13" s="252">
        <v>4.7300000000000004</v>
      </c>
      <c r="AW13" s="252">
        <v>4.7699999999999996</v>
      </c>
      <c r="AX13" s="252">
        <v>4.8</v>
      </c>
      <c r="AY13" s="252">
        <v>4.8499999999999996</v>
      </c>
      <c r="AZ13" s="252">
        <v>4.78</v>
      </c>
      <c r="BA13" s="252">
        <v>4.7</v>
      </c>
      <c r="BB13" s="252" t="s">
        <v>1369</v>
      </c>
      <c r="BC13" s="252" t="s">
        <v>1369</v>
      </c>
      <c r="BD13" s="252" t="s">
        <v>1369</v>
      </c>
      <c r="BE13" s="252" t="s">
        <v>1369</v>
      </c>
      <c r="BF13" s="252" t="s">
        <v>1369</v>
      </c>
      <c r="BG13" s="252" t="s">
        <v>1369</v>
      </c>
      <c r="BH13" s="252" t="s">
        <v>1369</v>
      </c>
      <c r="BI13" s="252" t="s">
        <v>1369</v>
      </c>
      <c r="BJ13" s="252" t="s">
        <v>1369</v>
      </c>
      <c r="BK13" s="252" t="s">
        <v>1369</v>
      </c>
      <c r="BL13" s="252" t="s">
        <v>1369</v>
      </c>
      <c r="BM13" s="252" t="s">
        <v>1369</v>
      </c>
      <c r="BN13" s="252" t="s">
        <v>1369</v>
      </c>
      <c r="BO13" s="252" t="s">
        <v>1369</v>
      </c>
      <c r="BP13" s="252" t="s">
        <v>1369</v>
      </c>
      <c r="BQ13" s="252" t="s">
        <v>1369</v>
      </c>
      <c r="BR13" s="252" t="s">
        <v>1369</v>
      </c>
      <c r="BS13" s="252" t="s">
        <v>1369</v>
      </c>
      <c r="BT13" s="252" t="s">
        <v>1369</v>
      </c>
      <c r="BU13" s="252" t="s">
        <v>1369</v>
      </c>
      <c r="BV13" s="252" t="s">
        <v>1369</v>
      </c>
    </row>
    <row r="14" spans="1:74" ht="11.1" customHeight="1" x14ac:dyDescent="0.2">
      <c r="A14" s="162" t="s">
        <v>338</v>
      </c>
      <c r="B14" s="173" t="s">
        <v>329</v>
      </c>
      <c r="C14" s="252">
        <v>2.7</v>
      </c>
      <c r="D14" s="252">
        <v>2.7</v>
      </c>
      <c r="E14" s="252">
        <v>2.7</v>
      </c>
      <c r="F14" s="252">
        <v>2.72</v>
      </c>
      <c r="G14" s="252">
        <v>2.73</v>
      </c>
      <c r="H14" s="252">
        <v>2.73</v>
      </c>
      <c r="I14" s="252">
        <v>2.76</v>
      </c>
      <c r="J14" s="252">
        <v>2.8</v>
      </c>
      <c r="K14" s="252">
        <v>2.8</v>
      </c>
      <c r="L14" s="252">
        <v>2.75</v>
      </c>
      <c r="M14" s="252">
        <v>2.8</v>
      </c>
      <c r="N14" s="252">
        <v>2.85</v>
      </c>
      <c r="O14" s="252">
        <v>2.9</v>
      </c>
      <c r="P14" s="252">
        <v>2.86</v>
      </c>
      <c r="Q14" s="252">
        <v>2.88</v>
      </c>
      <c r="R14" s="252">
        <v>2.65</v>
      </c>
      <c r="S14" s="252">
        <v>2.86</v>
      </c>
      <c r="T14" s="252">
        <v>2.86</v>
      </c>
      <c r="U14" s="252">
        <v>2.9</v>
      </c>
      <c r="V14" s="252">
        <v>2.91</v>
      </c>
      <c r="W14" s="252">
        <v>2.91</v>
      </c>
      <c r="X14" s="252">
        <v>2.91</v>
      </c>
      <c r="Y14" s="252">
        <v>2.92</v>
      </c>
      <c r="Z14" s="252">
        <v>2.92</v>
      </c>
      <c r="AA14" s="252">
        <v>2.78</v>
      </c>
      <c r="AB14" s="252">
        <v>2.72</v>
      </c>
      <c r="AC14" s="252">
        <v>2.71</v>
      </c>
      <c r="AD14" s="252">
        <v>2.71</v>
      </c>
      <c r="AE14" s="252">
        <v>2.71</v>
      </c>
      <c r="AF14" s="252">
        <v>2.72</v>
      </c>
      <c r="AG14" s="252">
        <v>2.71</v>
      </c>
      <c r="AH14" s="252">
        <v>2.71</v>
      </c>
      <c r="AI14" s="252">
        <v>2.73</v>
      </c>
      <c r="AJ14" s="252">
        <v>2.74</v>
      </c>
      <c r="AK14" s="252">
        <v>2.71</v>
      </c>
      <c r="AL14" s="252">
        <v>2.7</v>
      </c>
      <c r="AM14" s="252">
        <v>2.71</v>
      </c>
      <c r="AN14" s="252">
        <v>2.71</v>
      </c>
      <c r="AO14" s="252">
        <v>2.72</v>
      </c>
      <c r="AP14" s="252">
        <v>2.71</v>
      </c>
      <c r="AQ14" s="252">
        <v>2.71</v>
      </c>
      <c r="AR14" s="252">
        <v>2.72</v>
      </c>
      <c r="AS14" s="252">
        <v>2.8</v>
      </c>
      <c r="AT14" s="252">
        <v>2.8</v>
      </c>
      <c r="AU14" s="252">
        <v>2.8</v>
      </c>
      <c r="AV14" s="252">
        <v>2.8</v>
      </c>
      <c r="AW14" s="252">
        <v>2.8</v>
      </c>
      <c r="AX14" s="252">
        <v>2.8</v>
      </c>
      <c r="AY14" s="252">
        <v>2.75</v>
      </c>
      <c r="AZ14" s="252">
        <v>2.75</v>
      </c>
      <c r="BA14" s="252">
        <v>2.72</v>
      </c>
      <c r="BB14" s="252" t="s">
        <v>1369</v>
      </c>
      <c r="BC14" s="252" t="s">
        <v>1369</v>
      </c>
      <c r="BD14" s="252" t="s">
        <v>1369</v>
      </c>
      <c r="BE14" s="252" t="s">
        <v>1369</v>
      </c>
      <c r="BF14" s="252" t="s">
        <v>1369</v>
      </c>
      <c r="BG14" s="252" t="s">
        <v>1369</v>
      </c>
      <c r="BH14" s="252" t="s">
        <v>1369</v>
      </c>
      <c r="BI14" s="252" t="s">
        <v>1369</v>
      </c>
      <c r="BJ14" s="252" t="s">
        <v>1369</v>
      </c>
      <c r="BK14" s="252" t="s">
        <v>1369</v>
      </c>
      <c r="BL14" s="252" t="s">
        <v>1369</v>
      </c>
      <c r="BM14" s="252" t="s">
        <v>1369</v>
      </c>
      <c r="BN14" s="252" t="s">
        <v>1369</v>
      </c>
      <c r="BO14" s="252" t="s">
        <v>1369</v>
      </c>
      <c r="BP14" s="252" t="s">
        <v>1369</v>
      </c>
      <c r="BQ14" s="252" t="s">
        <v>1369</v>
      </c>
      <c r="BR14" s="252" t="s">
        <v>1369</v>
      </c>
      <c r="BS14" s="252" t="s">
        <v>1369</v>
      </c>
      <c r="BT14" s="252" t="s">
        <v>1369</v>
      </c>
      <c r="BU14" s="252" t="s">
        <v>1369</v>
      </c>
      <c r="BV14" s="252" t="s">
        <v>1369</v>
      </c>
    </row>
    <row r="15" spans="1:74" ht="11.1" customHeight="1" x14ac:dyDescent="0.2">
      <c r="A15" s="162" t="s">
        <v>339</v>
      </c>
      <c r="B15" s="173" t="s">
        <v>330</v>
      </c>
      <c r="C15" s="252">
        <v>0.37</v>
      </c>
      <c r="D15" s="252">
        <v>0.36</v>
      </c>
      <c r="E15" s="252">
        <v>0.47499999999999998</v>
      </c>
      <c r="F15" s="252">
        <v>0.505</v>
      </c>
      <c r="G15" s="252">
        <v>0.43</v>
      </c>
      <c r="H15" s="252">
        <v>0.41</v>
      </c>
      <c r="I15" s="252">
        <v>0.4</v>
      </c>
      <c r="J15" s="252">
        <v>0.36</v>
      </c>
      <c r="K15" s="252">
        <v>0.375</v>
      </c>
      <c r="L15" s="252">
        <v>0.41499999999999998</v>
      </c>
      <c r="M15" s="252">
        <v>0.375</v>
      </c>
      <c r="N15" s="252">
        <v>0.37</v>
      </c>
      <c r="O15" s="252">
        <v>0.37</v>
      </c>
      <c r="P15" s="252">
        <v>0.36</v>
      </c>
      <c r="Q15" s="252">
        <v>0.32</v>
      </c>
      <c r="R15" s="252">
        <v>0.33</v>
      </c>
      <c r="S15" s="252">
        <v>0.28499999999999998</v>
      </c>
      <c r="T15" s="252">
        <v>0.33</v>
      </c>
      <c r="U15" s="252">
        <v>0.31</v>
      </c>
      <c r="V15" s="252">
        <v>0.25</v>
      </c>
      <c r="W15" s="252">
        <v>0.31</v>
      </c>
      <c r="X15" s="252">
        <v>0.55000000000000004</v>
      </c>
      <c r="Y15" s="252">
        <v>0.57999999999999996</v>
      </c>
      <c r="Z15" s="252">
        <v>0.62</v>
      </c>
      <c r="AA15" s="252">
        <v>0.68</v>
      </c>
      <c r="AB15" s="252">
        <v>0.69</v>
      </c>
      <c r="AC15" s="252">
        <v>0.59</v>
      </c>
      <c r="AD15" s="252">
        <v>0.53500000000000003</v>
      </c>
      <c r="AE15" s="252">
        <v>0.78</v>
      </c>
      <c r="AF15" s="252">
        <v>0.85</v>
      </c>
      <c r="AG15" s="252">
        <v>1.0049999999999999</v>
      </c>
      <c r="AH15" s="252">
        <v>0.89</v>
      </c>
      <c r="AI15" s="252">
        <v>0.92500000000000004</v>
      </c>
      <c r="AJ15" s="252">
        <v>0.96</v>
      </c>
      <c r="AK15" s="252">
        <v>0.98</v>
      </c>
      <c r="AL15" s="252">
        <v>0.92</v>
      </c>
      <c r="AM15" s="252">
        <v>1.0149999999999999</v>
      </c>
      <c r="AN15" s="252">
        <v>0.99</v>
      </c>
      <c r="AO15" s="252">
        <v>0.98499999999999999</v>
      </c>
      <c r="AP15" s="252">
        <v>1.0049999999999999</v>
      </c>
      <c r="AQ15" s="252">
        <v>0.99</v>
      </c>
      <c r="AR15" s="252">
        <v>0.75</v>
      </c>
      <c r="AS15" s="252">
        <v>0.67</v>
      </c>
      <c r="AT15" s="252">
        <v>0.99</v>
      </c>
      <c r="AU15" s="252">
        <v>1.08</v>
      </c>
      <c r="AV15" s="252">
        <v>1.08</v>
      </c>
      <c r="AW15" s="252">
        <v>1.1499999999999999</v>
      </c>
      <c r="AX15" s="252">
        <v>0.88</v>
      </c>
      <c r="AY15" s="252">
        <v>0.83</v>
      </c>
      <c r="AZ15" s="252">
        <v>0.84</v>
      </c>
      <c r="BA15" s="252">
        <v>1.04</v>
      </c>
      <c r="BB15" s="252" t="s">
        <v>1369</v>
      </c>
      <c r="BC15" s="252" t="s">
        <v>1369</v>
      </c>
      <c r="BD15" s="252" t="s">
        <v>1369</v>
      </c>
      <c r="BE15" s="252" t="s">
        <v>1369</v>
      </c>
      <c r="BF15" s="252" t="s">
        <v>1369</v>
      </c>
      <c r="BG15" s="252" t="s">
        <v>1369</v>
      </c>
      <c r="BH15" s="252" t="s">
        <v>1369</v>
      </c>
      <c r="BI15" s="252" t="s">
        <v>1369</v>
      </c>
      <c r="BJ15" s="252" t="s">
        <v>1369</v>
      </c>
      <c r="BK15" s="252" t="s">
        <v>1369</v>
      </c>
      <c r="BL15" s="252" t="s">
        <v>1369</v>
      </c>
      <c r="BM15" s="252" t="s">
        <v>1369</v>
      </c>
      <c r="BN15" s="252" t="s">
        <v>1369</v>
      </c>
      <c r="BO15" s="252" t="s">
        <v>1369</v>
      </c>
      <c r="BP15" s="252" t="s">
        <v>1369</v>
      </c>
      <c r="BQ15" s="252" t="s">
        <v>1369</v>
      </c>
      <c r="BR15" s="252" t="s">
        <v>1369</v>
      </c>
      <c r="BS15" s="252" t="s">
        <v>1369</v>
      </c>
      <c r="BT15" s="252" t="s">
        <v>1369</v>
      </c>
      <c r="BU15" s="252" t="s">
        <v>1369</v>
      </c>
      <c r="BV15" s="252" t="s">
        <v>1369</v>
      </c>
    </row>
    <row r="16" spans="1:74" ht="11.1" customHeight="1" x14ac:dyDescent="0.2">
      <c r="A16" s="162" t="s">
        <v>340</v>
      </c>
      <c r="B16" s="173" t="s">
        <v>331</v>
      </c>
      <c r="C16" s="252">
        <v>1.8</v>
      </c>
      <c r="D16" s="252">
        <v>1.79</v>
      </c>
      <c r="E16" s="252">
        <v>1.738</v>
      </c>
      <c r="F16" s="252">
        <v>1.74</v>
      </c>
      <c r="G16" s="252">
        <v>1.7250000000000001</v>
      </c>
      <c r="H16" s="252">
        <v>1.62</v>
      </c>
      <c r="I16" s="252">
        <v>1.79</v>
      </c>
      <c r="J16" s="252">
        <v>1.754</v>
      </c>
      <c r="K16" s="252">
        <v>1.77</v>
      </c>
      <c r="L16" s="252">
        <v>1.804</v>
      </c>
      <c r="M16" s="252">
        <v>1.831</v>
      </c>
      <c r="N16" s="252">
        <v>1.744</v>
      </c>
      <c r="O16" s="252">
        <v>1.825</v>
      </c>
      <c r="P16" s="252">
        <v>1.78</v>
      </c>
      <c r="Q16" s="252">
        <v>1.579</v>
      </c>
      <c r="R16" s="252">
        <v>1.57</v>
      </c>
      <c r="S16" s="252">
        <v>1.3089999999999999</v>
      </c>
      <c r="T16" s="252">
        <v>1.4350000000000001</v>
      </c>
      <c r="U16" s="252">
        <v>1.34</v>
      </c>
      <c r="V16" s="252">
        <v>1.21</v>
      </c>
      <c r="W16" s="252">
        <v>1.27</v>
      </c>
      <c r="X16" s="252">
        <v>1.41</v>
      </c>
      <c r="Y16" s="252">
        <v>1.5</v>
      </c>
      <c r="Z16" s="252">
        <v>1.35</v>
      </c>
      <c r="AA16" s="252">
        <v>1.39</v>
      </c>
      <c r="AB16" s="252">
        <v>1.43</v>
      </c>
      <c r="AC16" s="252">
        <v>1.33</v>
      </c>
      <c r="AD16" s="252">
        <v>1.38</v>
      </c>
      <c r="AE16" s="252">
        <v>1.52</v>
      </c>
      <c r="AF16" s="252">
        <v>1.56</v>
      </c>
      <c r="AG16" s="252">
        <v>1.655</v>
      </c>
      <c r="AH16" s="252">
        <v>1.68</v>
      </c>
      <c r="AI16" s="252">
        <v>1.7050000000000001</v>
      </c>
      <c r="AJ16" s="252">
        <v>1.69</v>
      </c>
      <c r="AK16" s="252">
        <v>1.73</v>
      </c>
      <c r="AL16" s="252">
        <v>1.7549999999999999</v>
      </c>
      <c r="AM16" s="252">
        <v>1.75</v>
      </c>
      <c r="AN16" s="252">
        <v>1.72</v>
      </c>
      <c r="AO16" s="252">
        <v>1.69</v>
      </c>
      <c r="AP16" s="252">
        <v>1.67</v>
      </c>
      <c r="AQ16" s="252">
        <v>1.49</v>
      </c>
      <c r="AR16" s="252">
        <v>1.42</v>
      </c>
      <c r="AS16" s="252">
        <v>1.47</v>
      </c>
      <c r="AT16" s="252">
        <v>1.54</v>
      </c>
      <c r="AU16" s="252">
        <v>1.64</v>
      </c>
      <c r="AV16" s="252">
        <v>1.6</v>
      </c>
      <c r="AW16" s="252">
        <v>1.61</v>
      </c>
      <c r="AX16" s="252">
        <v>1.62</v>
      </c>
      <c r="AY16" s="252">
        <v>1.55</v>
      </c>
      <c r="AZ16" s="252">
        <v>1.58</v>
      </c>
      <c r="BA16" s="252">
        <v>1.61</v>
      </c>
      <c r="BB16" s="252" t="s">
        <v>1369</v>
      </c>
      <c r="BC16" s="252" t="s">
        <v>1369</v>
      </c>
      <c r="BD16" s="252" t="s">
        <v>1369</v>
      </c>
      <c r="BE16" s="252" t="s">
        <v>1369</v>
      </c>
      <c r="BF16" s="252" t="s">
        <v>1369</v>
      </c>
      <c r="BG16" s="252" t="s">
        <v>1369</v>
      </c>
      <c r="BH16" s="252" t="s">
        <v>1369</v>
      </c>
      <c r="BI16" s="252" t="s">
        <v>1369</v>
      </c>
      <c r="BJ16" s="252" t="s">
        <v>1369</v>
      </c>
      <c r="BK16" s="252" t="s">
        <v>1369</v>
      </c>
      <c r="BL16" s="252" t="s">
        <v>1369</v>
      </c>
      <c r="BM16" s="252" t="s">
        <v>1369</v>
      </c>
      <c r="BN16" s="252" t="s">
        <v>1369</v>
      </c>
      <c r="BO16" s="252" t="s">
        <v>1369</v>
      </c>
      <c r="BP16" s="252" t="s">
        <v>1369</v>
      </c>
      <c r="BQ16" s="252" t="s">
        <v>1369</v>
      </c>
      <c r="BR16" s="252" t="s">
        <v>1369</v>
      </c>
      <c r="BS16" s="252" t="s">
        <v>1369</v>
      </c>
      <c r="BT16" s="252" t="s">
        <v>1369</v>
      </c>
      <c r="BU16" s="252" t="s">
        <v>1369</v>
      </c>
      <c r="BV16" s="252" t="s">
        <v>1369</v>
      </c>
    </row>
    <row r="17" spans="1:74" ht="11.1" customHeight="1" x14ac:dyDescent="0.2">
      <c r="A17" s="162" t="s">
        <v>341</v>
      </c>
      <c r="B17" s="173" t="s">
        <v>332</v>
      </c>
      <c r="C17" s="252">
        <v>9.6</v>
      </c>
      <c r="D17" s="252">
        <v>9.6999999999999993</v>
      </c>
      <c r="E17" s="252">
        <v>10.1</v>
      </c>
      <c r="F17" s="252">
        <v>10.1</v>
      </c>
      <c r="G17" s="252">
        <v>10.3</v>
      </c>
      <c r="H17" s="252">
        <v>10.45</v>
      </c>
      <c r="I17" s="252">
        <v>10.36</v>
      </c>
      <c r="J17" s="252">
        <v>10.25</v>
      </c>
      <c r="K17" s="252">
        <v>10.25</v>
      </c>
      <c r="L17" s="252">
        <v>10.199999999999999</v>
      </c>
      <c r="M17" s="252">
        <v>10.1</v>
      </c>
      <c r="N17" s="252">
        <v>10.1</v>
      </c>
      <c r="O17" s="252">
        <v>10.199999999999999</v>
      </c>
      <c r="P17" s="252">
        <v>10.199999999999999</v>
      </c>
      <c r="Q17" s="252">
        <v>10.199999999999999</v>
      </c>
      <c r="R17" s="252">
        <v>10.199999999999999</v>
      </c>
      <c r="S17" s="252">
        <v>10.3</v>
      </c>
      <c r="T17" s="252">
        <v>10.5</v>
      </c>
      <c r="U17" s="252">
        <v>10.63</v>
      </c>
      <c r="V17" s="252">
        <v>10.6</v>
      </c>
      <c r="W17" s="252">
        <v>10.56</v>
      </c>
      <c r="X17" s="252">
        <v>10.55</v>
      </c>
      <c r="Y17" s="252">
        <v>10.6</v>
      </c>
      <c r="Z17" s="252">
        <v>10.5</v>
      </c>
      <c r="AA17" s="252">
        <v>9.98</v>
      </c>
      <c r="AB17" s="252">
        <v>10</v>
      </c>
      <c r="AC17" s="252">
        <v>9.9499999999999993</v>
      </c>
      <c r="AD17" s="252">
        <v>9.98</v>
      </c>
      <c r="AE17" s="252">
        <v>10.050000000000001</v>
      </c>
      <c r="AF17" s="252">
        <v>10.25</v>
      </c>
      <c r="AG17" s="252">
        <v>10.199999999999999</v>
      </c>
      <c r="AH17" s="252">
        <v>10.14</v>
      </c>
      <c r="AI17" s="252">
        <v>10.19</v>
      </c>
      <c r="AJ17" s="252">
        <v>10.16</v>
      </c>
      <c r="AK17" s="252">
        <v>10.130000000000001</v>
      </c>
      <c r="AL17" s="252">
        <v>10.06</v>
      </c>
      <c r="AM17" s="252">
        <v>10.16</v>
      </c>
      <c r="AN17" s="252">
        <v>10.1</v>
      </c>
      <c r="AO17" s="252">
        <v>10.050000000000001</v>
      </c>
      <c r="AP17" s="252">
        <v>10.06</v>
      </c>
      <c r="AQ17" s="252">
        <v>10.119999999999999</v>
      </c>
      <c r="AR17" s="252">
        <v>10.42</v>
      </c>
      <c r="AS17" s="252">
        <v>10.48</v>
      </c>
      <c r="AT17" s="252">
        <v>10.42</v>
      </c>
      <c r="AU17" s="252">
        <v>10.52</v>
      </c>
      <c r="AV17" s="252">
        <v>10.72</v>
      </c>
      <c r="AW17" s="252">
        <v>11</v>
      </c>
      <c r="AX17" s="252">
        <v>10.5</v>
      </c>
      <c r="AY17" s="252">
        <v>10.050000000000001</v>
      </c>
      <c r="AZ17" s="252">
        <v>10.1</v>
      </c>
      <c r="BA17" s="252">
        <v>9.85</v>
      </c>
      <c r="BB17" s="252" t="s">
        <v>1369</v>
      </c>
      <c r="BC17" s="252" t="s">
        <v>1369</v>
      </c>
      <c r="BD17" s="252" t="s">
        <v>1369</v>
      </c>
      <c r="BE17" s="252" t="s">
        <v>1369</v>
      </c>
      <c r="BF17" s="252" t="s">
        <v>1369</v>
      </c>
      <c r="BG17" s="252" t="s">
        <v>1369</v>
      </c>
      <c r="BH17" s="252" t="s">
        <v>1369</v>
      </c>
      <c r="BI17" s="252" t="s">
        <v>1369</v>
      </c>
      <c r="BJ17" s="252" t="s">
        <v>1369</v>
      </c>
      <c r="BK17" s="252" t="s">
        <v>1369</v>
      </c>
      <c r="BL17" s="252" t="s">
        <v>1369</v>
      </c>
      <c r="BM17" s="252" t="s">
        <v>1369</v>
      </c>
      <c r="BN17" s="252" t="s">
        <v>1369</v>
      </c>
      <c r="BO17" s="252" t="s">
        <v>1369</v>
      </c>
      <c r="BP17" s="252" t="s">
        <v>1369</v>
      </c>
      <c r="BQ17" s="252" t="s">
        <v>1369</v>
      </c>
      <c r="BR17" s="252" t="s">
        <v>1369</v>
      </c>
      <c r="BS17" s="252" t="s">
        <v>1369</v>
      </c>
      <c r="BT17" s="252" t="s">
        <v>1369</v>
      </c>
      <c r="BU17" s="252" t="s">
        <v>1369</v>
      </c>
      <c r="BV17" s="252" t="s">
        <v>1369</v>
      </c>
    </row>
    <row r="18" spans="1:74" ht="11.1" customHeight="1" x14ac:dyDescent="0.2">
      <c r="A18" s="162" t="s">
        <v>342</v>
      </c>
      <c r="B18" s="173" t="s">
        <v>333</v>
      </c>
      <c r="C18" s="252">
        <v>2.84</v>
      </c>
      <c r="D18" s="252">
        <v>2.85</v>
      </c>
      <c r="E18" s="252">
        <v>2.86</v>
      </c>
      <c r="F18" s="252">
        <v>2.89</v>
      </c>
      <c r="G18" s="252">
        <v>2.9</v>
      </c>
      <c r="H18" s="252">
        <v>2.91</v>
      </c>
      <c r="I18" s="252">
        <v>2.91</v>
      </c>
      <c r="J18" s="252">
        <v>2.92</v>
      </c>
      <c r="K18" s="252">
        <v>2.92</v>
      </c>
      <c r="L18" s="252">
        <v>2.93</v>
      </c>
      <c r="M18" s="252">
        <v>2.92</v>
      </c>
      <c r="N18" s="252">
        <v>2.94</v>
      </c>
      <c r="O18" s="252">
        <v>2.9849999999999999</v>
      </c>
      <c r="P18" s="252">
        <v>2.7650000000000001</v>
      </c>
      <c r="Q18" s="252">
        <v>2.79</v>
      </c>
      <c r="R18" s="252">
        <v>2.8</v>
      </c>
      <c r="S18" s="252">
        <v>2.98</v>
      </c>
      <c r="T18" s="252">
        <v>3.01</v>
      </c>
      <c r="U18" s="252">
        <v>3.03</v>
      </c>
      <c r="V18" s="252">
        <v>3.06</v>
      </c>
      <c r="W18" s="252">
        <v>3.09</v>
      </c>
      <c r="X18" s="252">
        <v>3.07</v>
      </c>
      <c r="Y18" s="252">
        <v>3.1</v>
      </c>
      <c r="Z18" s="252">
        <v>3.1</v>
      </c>
      <c r="AA18" s="252">
        <v>2.94</v>
      </c>
      <c r="AB18" s="252">
        <v>2.92</v>
      </c>
      <c r="AC18" s="252">
        <v>2.9</v>
      </c>
      <c r="AD18" s="252">
        <v>2.88</v>
      </c>
      <c r="AE18" s="252">
        <v>2.9</v>
      </c>
      <c r="AF18" s="252">
        <v>2.92</v>
      </c>
      <c r="AG18" s="252">
        <v>2.92</v>
      </c>
      <c r="AH18" s="252">
        <v>2.92</v>
      </c>
      <c r="AI18" s="252">
        <v>2.92</v>
      </c>
      <c r="AJ18" s="252">
        <v>2.91</v>
      </c>
      <c r="AK18" s="252">
        <v>2.88</v>
      </c>
      <c r="AL18" s="252">
        <v>2.9</v>
      </c>
      <c r="AM18" s="252">
        <v>2.91</v>
      </c>
      <c r="AN18" s="252">
        <v>2.87</v>
      </c>
      <c r="AO18" s="252">
        <v>2.85</v>
      </c>
      <c r="AP18" s="252">
        <v>2.86</v>
      </c>
      <c r="AQ18" s="252">
        <v>2.84</v>
      </c>
      <c r="AR18" s="252">
        <v>2.88</v>
      </c>
      <c r="AS18" s="252">
        <v>2.91</v>
      </c>
      <c r="AT18" s="252">
        <v>2.95</v>
      </c>
      <c r="AU18" s="252">
        <v>2.95</v>
      </c>
      <c r="AV18" s="252">
        <v>3</v>
      </c>
      <c r="AW18" s="252">
        <v>3.14</v>
      </c>
      <c r="AX18" s="252">
        <v>3.18</v>
      </c>
      <c r="AY18" s="252">
        <v>3.1</v>
      </c>
      <c r="AZ18" s="252">
        <v>3.15</v>
      </c>
      <c r="BA18" s="252">
        <v>3.1</v>
      </c>
      <c r="BB18" s="252" t="s">
        <v>1369</v>
      </c>
      <c r="BC18" s="252" t="s">
        <v>1369</v>
      </c>
      <c r="BD18" s="252" t="s">
        <v>1369</v>
      </c>
      <c r="BE18" s="252" t="s">
        <v>1369</v>
      </c>
      <c r="BF18" s="252" t="s">
        <v>1369</v>
      </c>
      <c r="BG18" s="252" t="s">
        <v>1369</v>
      </c>
      <c r="BH18" s="252" t="s">
        <v>1369</v>
      </c>
      <c r="BI18" s="252" t="s">
        <v>1369</v>
      </c>
      <c r="BJ18" s="252" t="s">
        <v>1369</v>
      </c>
      <c r="BK18" s="252" t="s">
        <v>1369</v>
      </c>
      <c r="BL18" s="252" t="s">
        <v>1369</v>
      </c>
      <c r="BM18" s="252" t="s">
        <v>1369</v>
      </c>
      <c r="BN18" s="252" t="s">
        <v>1369</v>
      </c>
      <c r="BO18" s="252" t="s">
        <v>1369</v>
      </c>
      <c r="BP18" s="252" t="s">
        <v>1369</v>
      </c>
      <c r="BQ18" s="252" t="s">
        <v>1369</v>
      </c>
      <c r="BR18" s="252" t="s">
        <v>1369</v>
      </c>
      <c r="BS18" s="252" t="s">
        <v>1369</v>
      </c>
      <c r="BT18" s="252" t="s">
        <v>1369</v>
      </c>
      <c r="BU18" s="252" t="s">
        <v>1369</v>
      </c>
      <c r="BV18" s="252" t="s">
        <v>1369</v>
      </c>
    </row>
    <row r="19" spans="1:74" ht="11.1" customHeight="1" x14ac:dyDescent="0.2">
      <c r="A19" s="162" t="s">
        <v>343</v>
      </c>
      <c r="B19" s="173" t="s">
        <v>334</v>
      </c>
      <c r="C19" s="252">
        <v>2.4</v>
      </c>
      <c r="D19" s="252">
        <v>2.4</v>
      </c>
      <c r="E19" s="252">
        <v>2.4</v>
      </c>
      <c r="F19" s="252">
        <v>2.4</v>
      </c>
      <c r="G19" s="252">
        <v>2.4</v>
      </c>
      <c r="H19" s="252">
        <v>2.4</v>
      </c>
      <c r="I19" s="252">
        <v>2.4</v>
      </c>
      <c r="J19" s="252">
        <v>2.4</v>
      </c>
      <c r="K19" s="252">
        <v>2.4</v>
      </c>
      <c r="L19" s="252">
        <v>2.4</v>
      </c>
      <c r="M19" s="252">
        <v>2.4</v>
      </c>
      <c r="N19" s="252">
        <v>2.4</v>
      </c>
      <c r="O19" s="252">
        <v>2.2999999999999998</v>
      </c>
      <c r="P19" s="252">
        <v>2.2999999999999998</v>
      </c>
      <c r="Q19" s="252">
        <v>2.2999999999999998</v>
      </c>
      <c r="R19" s="252">
        <v>2.2999999999999998</v>
      </c>
      <c r="S19" s="252">
        <v>2.2000000000000002</v>
      </c>
      <c r="T19" s="252">
        <v>2.1800000000000002</v>
      </c>
      <c r="U19" s="252">
        <v>2.12</v>
      </c>
      <c r="V19" s="252">
        <v>2.11</v>
      </c>
      <c r="W19" s="252">
        <v>2.1</v>
      </c>
      <c r="X19" s="252">
        <v>2.09</v>
      </c>
      <c r="Y19" s="252">
        <v>2.08</v>
      </c>
      <c r="Z19" s="252">
        <v>2.0499999999999998</v>
      </c>
      <c r="AA19" s="252">
        <v>2</v>
      </c>
      <c r="AB19" s="252">
        <v>1.99</v>
      </c>
      <c r="AC19" s="252">
        <v>1.99</v>
      </c>
      <c r="AD19" s="252">
        <v>1.98</v>
      </c>
      <c r="AE19" s="252">
        <v>1.98</v>
      </c>
      <c r="AF19" s="252">
        <v>1.96</v>
      </c>
      <c r="AG19" s="252">
        <v>1.96</v>
      </c>
      <c r="AH19" s="252">
        <v>1.9550000000000001</v>
      </c>
      <c r="AI19" s="252">
        <v>1.94</v>
      </c>
      <c r="AJ19" s="252">
        <v>1.89</v>
      </c>
      <c r="AK19" s="252">
        <v>1.82</v>
      </c>
      <c r="AL19" s="252">
        <v>1.64</v>
      </c>
      <c r="AM19" s="252">
        <v>1.64</v>
      </c>
      <c r="AN19" s="252">
        <v>1.6</v>
      </c>
      <c r="AO19" s="252">
        <v>1.56</v>
      </c>
      <c r="AP19" s="252">
        <v>1.53</v>
      </c>
      <c r="AQ19" s="252">
        <v>1.5</v>
      </c>
      <c r="AR19" s="252">
        <v>1.44</v>
      </c>
      <c r="AS19" s="252">
        <v>1.405</v>
      </c>
      <c r="AT19" s="252">
        <v>1.36</v>
      </c>
      <c r="AU19" s="252">
        <v>1.3260000000000001</v>
      </c>
      <c r="AV19" s="252">
        <v>1.296</v>
      </c>
      <c r="AW19" s="252">
        <v>1.276</v>
      </c>
      <c r="AX19" s="252">
        <v>1.246</v>
      </c>
      <c r="AY19" s="252">
        <v>1.216</v>
      </c>
      <c r="AZ19" s="252">
        <v>1.0860000000000001</v>
      </c>
      <c r="BA19" s="252">
        <v>0.84099999999999997</v>
      </c>
      <c r="BB19" s="252" t="s">
        <v>1369</v>
      </c>
      <c r="BC19" s="252" t="s">
        <v>1369</v>
      </c>
      <c r="BD19" s="252" t="s">
        <v>1369</v>
      </c>
      <c r="BE19" s="252" t="s">
        <v>1369</v>
      </c>
      <c r="BF19" s="252" t="s">
        <v>1369</v>
      </c>
      <c r="BG19" s="252" t="s">
        <v>1369</v>
      </c>
      <c r="BH19" s="252" t="s">
        <v>1369</v>
      </c>
      <c r="BI19" s="252" t="s">
        <v>1369</v>
      </c>
      <c r="BJ19" s="252" t="s">
        <v>1369</v>
      </c>
      <c r="BK19" s="252" t="s">
        <v>1369</v>
      </c>
      <c r="BL19" s="252" t="s">
        <v>1369</v>
      </c>
      <c r="BM19" s="252" t="s">
        <v>1369</v>
      </c>
      <c r="BN19" s="252" t="s">
        <v>1369</v>
      </c>
      <c r="BO19" s="252" t="s">
        <v>1369</v>
      </c>
      <c r="BP19" s="252" t="s">
        <v>1369</v>
      </c>
      <c r="BQ19" s="252" t="s">
        <v>1369</v>
      </c>
      <c r="BR19" s="252" t="s">
        <v>1369</v>
      </c>
      <c r="BS19" s="252" t="s">
        <v>1369</v>
      </c>
      <c r="BT19" s="252" t="s">
        <v>1369</v>
      </c>
      <c r="BU19" s="252" t="s">
        <v>1369</v>
      </c>
      <c r="BV19" s="252" t="s">
        <v>1369</v>
      </c>
    </row>
    <row r="20" spans="1:74" ht="11.1" customHeight="1" x14ac:dyDescent="0.2">
      <c r="A20" s="162" t="s">
        <v>312</v>
      </c>
      <c r="B20" s="173" t="s">
        <v>88</v>
      </c>
      <c r="C20" s="252">
        <v>30.064392999999999</v>
      </c>
      <c r="D20" s="252">
        <v>29.958182000000001</v>
      </c>
      <c r="E20" s="252">
        <v>30.790761</v>
      </c>
      <c r="F20" s="252">
        <v>30.939561999999999</v>
      </c>
      <c r="G20" s="252">
        <v>31.184722000000001</v>
      </c>
      <c r="H20" s="252">
        <v>31.633790999999999</v>
      </c>
      <c r="I20" s="252">
        <v>31.838521</v>
      </c>
      <c r="J20" s="252">
        <v>31.624684999999999</v>
      </c>
      <c r="K20" s="252">
        <v>31.755617999999998</v>
      </c>
      <c r="L20" s="252">
        <v>31.529555999999999</v>
      </c>
      <c r="M20" s="252">
        <v>31.653449999999999</v>
      </c>
      <c r="N20" s="252">
        <v>31.637356</v>
      </c>
      <c r="O20" s="252">
        <v>32.023541999999999</v>
      </c>
      <c r="P20" s="252">
        <v>31.605530000000002</v>
      </c>
      <c r="Q20" s="252">
        <v>31.711545000000001</v>
      </c>
      <c r="R20" s="252">
        <v>31.821058000000001</v>
      </c>
      <c r="S20" s="252">
        <v>31.847351</v>
      </c>
      <c r="T20" s="252">
        <v>32.275463000000002</v>
      </c>
      <c r="U20" s="252">
        <v>32.354995000000002</v>
      </c>
      <c r="V20" s="252">
        <v>32.232742999999999</v>
      </c>
      <c r="W20" s="252">
        <v>32.295520000000003</v>
      </c>
      <c r="X20" s="252">
        <v>32.551327000000001</v>
      </c>
      <c r="Y20" s="252">
        <v>32.935315000000003</v>
      </c>
      <c r="Z20" s="252">
        <v>32.793708000000002</v>
      </c>
      <c r="AA20" s="252">
        <v>31.846</v>
      </c>
      <c r="AB20" s="252">
        <v>31.727</v>
      </c>
      <c r="AC20" s="252">
        <v>31.346</v>
      </c>
      <c r="AD20" s="252">
        <v>31.423999999999999</v>
      </c>
      <c r="AE20" s="252">
        <v>31.931999999999999</v>
      </c>
      <c r="AF20" s="252">
        <v>32.369999999999997</v>
      </c>
      <c r="AG20" s="252">
        <v>32.591000000000001</v>
      </c>
      <c r="AH20" s="252">
        <v>32.453000000000003</v>
      </c>
      <c r="AI20" s="252">
        <v>32.594000000000001</v>
      </c>
      <c r="AJ20" s="252">
        <v>32.396000000000001</v>
      </c>
      <c r="AK20" s="252">
        <v>32.131999999999998</v>
      </c>
      <c r="AL20" s="252">
        <v>31.997</v>
      </c>
      <c r="AM20" s="252">
        <v>32.268999999999998</v>
      </c>
      <c r="AN20" s="252">
        <v>32.098999999999997</v>
      </c>
      <c r="AO20" s="252">
        <v>31.92</v>
      </c>
      <c r="AP20" s="252">
        <v>31.86</v>
      </c>
      <c r="AQ20" s="252">
        <v>31.744</v>
      </c>
      <c r="AR20" s="252">
        <v>31.745999999999999</v>
      </c>
      <c r="AS20" s="252">
        <v>31.824000000000002</v>
      </c>
      <c r="AT20" s="252">
        <v>32.06</v>
      </c>
      <c r="AU20" s="252">
        <v>32.185000000000002</v>
      </c>
      <c r="AV20" s="252">
        <v>32.354999999999997</v>
      </c>
      <c r="AW20" s="252">
        <v>32.170999999999999</v>
      </c>
      <c r="AX20" s="252">
        <v>31.344999999999999</v>
      </c>
      <c r="AY20" s="252">
        <v>30.655999999999999</v>
      </c>
      <c r="AZ20" s="252">
        <v>30.561</v>
      </c>
      <c r="BA20" s="252">
        <v>30.120999999999999</v>
      </c>
      <c r="BB20" s="409">
        <v>30.421665999999998</v>
      </c>
      <c r="BC20" s="409">
        <v>30.490358000000001</v>
      </c>
      <c r="BD20" s="409">
        <v>30.579063000000001</v>
      </c>
      <c r="BE20" s="409">
        <v>30.717780999999999</v>
      </c>
      <c r="BF20" s="409">
        <v>30.786511000000001</v>
      </c>
      <c r="BG20" s="409">
        <v>30.665254000000001</v>
      </c>
      <c r="BH20" s="409">
        <v>30.56401</v>
      </c>
      <c r="BI20" s="409">
        <v>30.442778000000001</v>
      </c>
      <c r="BJ20" s="409">
        <v>30.321559000000001</v>
      </c>
      <c r="BK20" s="409">
        <v>30.241959999999999</v>
      </c>
      <c r="BL20" s="409">
        <v>30.132117999999998</v>
      </c>
      <c r="BM20" s="409">
        <v>30.162289999999999</v>
      </c>
      <c r="BN20" s="409">
        <v>30.163118999999998</v>
      </c>
      <c r="BO20" s="409">
        <v>30.258963999999999</v>
      </c>
      <c r="BP20" s="409">
        <v>30.349826</v>
      </c>
      <c r="BQ20" s="409">
        <v>30.470704000000001</v>
      </c>
      <c r="BR20" s="409">
        <v>30.466598999999999</v>
      </c>
      <c r="BS20" s="409">
        <v>30.362508999999999</v>
      </c>
      <c r="BT20" s="409">
        <v>30.278435999999999</v>
      </c>
      <c r="BU20" s="409">
        <v>30.169377999999998</v>
      </c>
      <c r="BV20" s="409">
        <v>30.160335</v>
      </c>
    </row>
    <row r="21" spans="1:74" ht="11.1" customHeight="1" x14ac:dyDescent="0.2">
      <c r="C21" s="479"/>
      <c r="D21" s="223"/>
      <c r="E21" s="223"/>
      <c r="F21" s="223"/>
      <c r="G21" s="223"/>
      <c r="H21" s="223"/>
      <c r="I21" s="223"/>
      <c r="J21" s="223"/>
      <c r="K21" s="223"/>
      <c r="L21" s="223"/>
      <c r="M21" s="223"/>
      <c r="N21" s="223"/>
      <c r="O21" s="223"/>
      <c r="P21" s="223"/>
      <c r="Q21" s="223"/>
      <c r="R21" s="223"/>
      <c r="S21" s="223"/>
      <c r="T21" s="223"/>
      <c r="U21" s="223"/>
      <c r="V21" s="223"/>
      <c r="W21" s="223"/>
      <c r="X21" s="223"/>
      <c r="Y21" s="223"/>
      <c r="Z21" s="223"/>
      <c r="AA21" s="223"/>
      <c r="AB21" s="223"/>
      <c r="AC21" s="223"/>
      <c r="AD21" s="223"/>
      <c r="AE21" s="223"/>
      <c r="AF21" s="223"/>
      <c r="AG21" s="223"/>
      <c r="AH21" s="223"/>
      <c r="AI21" s="223"/>
      <c r="AJ21" s="223"/>
      <c r="AK21" s="223"/>
      <c r="AL21" s="223"/>
      <c r="AM21" s="223"/>
      <c r="AN21" s="223"/>
      <c r="AO21" s="223"/>
      <c r="AP21" s="223"/>
      <c r="AQ21" s="223"/>
      <c r="AR21" s="223"/>
      <c r="AS21" s="223"/>
      <c r="AT21" s="223"/>
      <c r="AU21" s="223"/>
      <c r="AV21" s="223"/>
      <c r="AW21" s="223"/>
      <c r="AX21" s="223"/>
      <c r="AY21" s="223"/>
      <c r="AZ21" s="223"/>
      <c r="BA21" s="223"/>
      <c r="BB21" s="491"/>
      <c r="BC21" s="491"/>
      <c r="BD21" s="491"/>
      <c r="BE21" s="491"/>
      <c r="BF21" s="491"/>
      <c r="BG21" s="491"/>
      <c r="BH21" s="491"/>
      <c r="BI21" s="491"/>
      <c r="BJ21" s="491"/>
      <c r="BK21" s="491"/>
      <c r="BL21" s="491"/>
      <c r="BM21" s="491"/>
      <c r="BN21" s="491"/>
      <c r="BO21" s="491"/>
      <c r="BP21" s="491"/>
      <c r="BQ21" s="491"/>
      <c r="BR21" s="491"/>
      <c r="BS21" s="491"/>
      <c r="BT21" s="491"/>
      <c r="BU21" s="491"/>
      <c r="BV21" s="491"/>
    </row>
    <row r="22" spans="1:74" ht="11.1" customHeight="1" x14ac:dyDescent="0.2">
      <c r="A22" s="162" t="s">
        <v>498</v>
      </c>
      <c r="B22" s="172" t="s">
        <v>1205</v>
      </c>
      <c r="C22" s="252">
        <v>5.2411619363000002</v>
      </c>
      <c r="D22" s="252">
        <v>5.2214265968999998</v>
      </c>
      <c r="E22" s="252">
        <v>5.1862608656999996</v>
      </c>
      <c r="F22" s="252">
        <v>5.2369133739000002</v>
      </c>
      <c r="G22" s="252">
        <v>5.2979772974000001</v>
      </c>
      <c r="H22" s="252">
        <v>5.1147239250999998</v>
      </c>
      <c r="I22" s="252">
        <v>5.1731375397999999</v>
      </c>
      <c r="J22" s="252">
        <v>4.9855341129999999</v>
      </c>
      <c r="K22" s="252">
        <v>5.2339278209</v>
      </c>
      <c r="L22" s="252">
        <v>5.2149086494999999</v>
      </c>
      <c r="M22" s="252">
        <v>5.1962962448000001</v>
      </c>
      <c r="N22" s="252">
        <v>5.1917875531000002</v>
      </c>
      <c r="O22" s="252">
        <v>5.2322259293000002</v>
      </c>
      <c r="P22" s="252">
        <v>5.1812522231000004</v>
      </c>
      <c r="Q22" s="252">
        <v>5.3270457904999997</v>
      </c>
      <c r="R22" s="252">
        <v>5.3080938288999997</v>
      </c>
      <c r="S22" s="252">
        <v>5.1558544725999997</v>
      </c>
      <c r="T22" s="252">
        <v>5.1544153673000004</v>
      </c>
      <c r="U22" s="252">
        <v>5.2733932817999998</v>
      </c>
      <c r="V22" s="252">
        <v>5.2710127582000004</v>
      </c>
      <c r="W22" s="252">
        <v>5.2225808459999996</v>
      </c>
      <c r="X22" s="252">
        <v>5.2860507522000004</v>
      </c>
      <c r="Y22" s="252">
        <v>5.3721960944999996</v>
      </c>
      <c r="Z22" s="252">
        <v>5.2552883383999998</v>
      </c>
      <c r="AA22" s="252">
        <v>5.4146233731000004</v>
      </c>
      <c r="AB22" s="252">
        <v>5.3337048620000003</v>
      </c>
      <c r="AC22" s="252">
        <v>5.2227913590000004</v>
      </c>
      <c r="AD22" s="252">
        <v>5.3557423429000002</v>
      </c>
      <c r="AE22" s="252">
        <v>5.3309157780999996</v>
      </c>
      <c r="AF22" s="252">
        <v>5.2889109274999999</v>
      </c>
      <c r="AG22" s="252">
        <v>5.3033611030000003</v>
      </c>
      <c r="AH22" s="252">
        <v>5.2352022239</v>
      </c>
      <c r="AI22" s="252">
        <v>5.2530434888000004</v>
      </c>
      <c r="AJ22" s="252">
        <v>5.1861060205999996</v>
      </c>
      <c r="AK22" s="252">
        <v>5.2889095972</v>
      </c>
      <c r="AL22" s="252">
        <v>5.3483978478000003</v>
      </c>
      <c r="AM22" s="252">
        <v>5.3824716774999999</v>
      </c>
      <c r="AN22" s="252">
        <v>5.3955280431999997</v>
      </c>
      <c r="AO22" s="252">
        <v>5.3248951049000004</v>
      </c>
      <c r="AP22" s="252">
        <v>5.2845706693999999</v>
      </c>
      <c r="AQ22" s="252">
        <v>5.2700894999000001</v>
      </c>
      <c r="AR22" s="252">
        <v>5.3194071011000004</v>
      </c>
      <c r="AS22" s="252">
        <v>5.3092412677</v>
      </c>
      <c r="AT22" s="252">
        <v>5.3227698677999999</v>
      </c>
      <c r="AU22" s="252">
        <v>5.360468</v>
      </c>
      <c r="AV22" s="252">
        <v>5.360468</v>
      </c>
      <c r="AW22" s="252">
        <v>5.360468</v>
      </c>
      <c r="AX22" s="252">
        <v>5.360468</v>
      </c>
      <c r="AY22" s="252">
        <v>5.5011622891999998</v>
      </c>
      <c r="AZ22" s="252">
        <v>5.4818089921000004</v>
      </c>
      <c r="BA22" s="252">
        <v>5.4618429113999998</v>
      </c>
      <c r="BB22" s="409">
        <v>5.4423086137999999</v>
      </c>
      <c r="BC22" s="409">
        <v>5.4138322768</v>
      </c>
      <c r="BD22" s="409">
        <v>5.3980505569000004</v>
      </c>
      <c r="BE22" s="409">
        <v>5.3807495871000004</v>
      </c>
      <c r="BF22" s="409">
        <v>5.3630211863000001</v>
      </c>
      <c r="BG22" s="409">
        <v>5.3455607352000003</v>
      </c>
      <c r="BH22" s="409">
        <v>5.3374433203000002</v>
      </c>
      <c r="BI22" s="409">
        <v>5.3205577735</v>
      </c>
      <c r="BJ22" s="409">
        <v>5.3039198454000003</v>
      </c>
      <c r="BK22" s="409">
        <v>5.2631635036000004</v>
      </c>
      <c r="BL22" s="409">
        <v>5.2468885238</v>
      </c>
      <c r="BM22" s="409">
        <v>5.2290113140000001</v>
      </c>
      <c r="BN22" s="409">
        <v>5.2114155885000004</v>
      </c>
      <c r="BO22" s="409">
        <v>5.1938689492999996</v>
      </c>
      <c r="BP22" s="409">
        <v>5.1770679190999997</v>
      </c>
      <c r="BQ22" s="409">
        <v>5.1597002898</v>
      </c>
      <c r="BR22" s="409">
        <v>5.1418807563</v>
      </c>
      <c r="BS22" s="409">
        <v>5.1443955407999997</v>
      </c>
      <c r="BT22" s="409">
        <v>5.1461398845000002</v>
      </c>
      <c r="BU22" s="409">
        <v>5.1492071361000002</v>
      </c>
      <c r="BV22" s="409">
        <v>5.2174966977999997</v>
      </c>
    </row>
    <row r="23" spans="1:74" ht="11.1" customHeight="1" x14ac:dyDescent="0.2">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223"/>
      <c r="AZ23" s="223"/>
      <c r="BA23" s="223"/>
      <c r="BB23" s="491"/>
      <c r="BC23" s="491"/>
      <c r="BD23" s="491"/>
      <c r="BE23" s="491"/>
      <c r="BF23" s="491"/>
      <c r="BG23" s="491"/>
      <c r="BH23" s="491"/>
      <c r="BI23" s="491"/>
      <c r="BJ23" s="491"/>
      <c r="BK23" s="491"/>
      <c r="BL23" s="491"/>
      <c r="BM23" s="491"/>
      <c r="BN23" s="491"/>
      <c r="BO23" s="491"/>
      <c r="BP23" s="491"/>
      <c r="BQ23" s="491"/>
      <c r="BR23" s="491"/>
      <c r="BS23" s="491"/>
      <c r="BT23" s="491"/>
      <c r="BU23" s="491"/>
      <c r="BV23" s="491"/>
    </row>
    <row r="24" spans="1:74" ht="11.1" customHeight="1" x14ac:dyDescent="0.2">
      <c r="A24" s="162" t="s">
        <v>311</v>
      </c>
      <c r="B24" s="172" t="s">
        <v>89</v>
      </c>
      <c r="C24" s="252">
        <v>35.305554936</v>
      </c>
      <c r="D24" s="252">
        <v>35.179608596999998</v>
      </c>
      <c r="E24" s="252">
        <v>35.977021866000001</v>
      </c>
      <c r="F24" s="252">
        <v>36.176475373999999</v>
      </c>
      <c r="G24" s="252">
        <v>36.482699297000003</v>
      </c>
      <c r="H24" s="252">
        <v>36.748514925000002</v>
      </c>
      <c r="I24" s="252">
        <v>37.011658539999999</v>
      </c>
      <c r="J24" s="252">
        <v>36.610219112999999</v>
      </c>
      <c r="K24" s="252">
        <v>36.989545821</v>
      </c>
      <c r="L24" s="252">
        <v>36.744464649999998</v>
      </c>
      <c r="M24" s="252">
        <v>36.849746244999999</v>
      </c>
      <c r="N24" s="252">
        <v>36.829143553000002</v>
      </c>
      <c r="O24" s="252">
        <v>37.255767929000001</v>
      </c>
      <c r="P24" s="252">
        <v>36.786782223000003</v>
      </c>
      <c r="Q24" s="252">
        <v>37.038590790999997</v>
      </c>
      <c r="R24" s="252">
        <v>37.129151829000001</v>
      </c>
      <c r="S24" s="252">
        <v>37.003205473000001</v>
      </c>
      <c r="T24" s="252">
        <v>37.429878367000001</v>
      </c>
      <c r="U24" s="252">
        <v>37.628388282000003</v>
      </c>
      <c r="V24" s="252">
        <v>37.503755757999997</v>
      </c>
      <c r="W24" s="252">
        <v>37.518100846000003</v>
      </c>
      <c r="X24" s="252">
        <v>37.837377752000002</v>
      </c>
      <c r="Y24" s="252">
        <v>38.307511093999999</v>
      </c>
      <c r="Z24" s="252">
        <v>38.048996338000002</v>
      </c>
      <c r="AA24" s="252">
        <v>37.260623373000001</v>
      </c>
      <c r="AB24" s="252">
        <v>37.060704862000001</v>
      </c>
      <c r="AC24" s="252">
        <v>36.568791359000002</v>
      </c>
      <c r="AD24" s="252">
        <v>36.779742343000002</v>
      </c>
      <c r="AE24" s="252">
        <v>37.262915778</v>
      </c>
      <c r="AF24" s="252">
        <v>37.658910927999997</v>
      </c>
      <c r="AG24" s="252">
        <v>37.894361103000001</v>
      </c>
      <c r="AH24" s="252">
        <v>37.688202224000001</v>
      </c>
      <c r="AI24" s="252">
        <v>37.847043489000001</v>
      </c>
      <c r="AJ24" s="252">
        <v>37.582106021000001</v>
      </c>
      <c r="AK24" s="252">
        <v>37.420909596999998</v>
      </c>
      <c r="AL24" s="252">
        <v>37.345397847999998</v>
      </c>
      <c r="AM24" s="252">
        <v>37.651471678</v>
      </c>
      <c r="AN24" s="252">
        <v>37.494528043000003</v>
      </c>
      <c r="AO24" s="252">
        <v>37.244895104999998</v>
      </c>
      <c r="AP24" s="252">
        <v>37.144570668999997</v>
      </c>
      <c r="AQ24" s="252">
        <v>37.014089499999997</v>
      </c>
      <c r="AR24" s="252">
        <v>37.065407100999998</v>
      </c>
      <c r="AS24" s="252">
        <v>37.133241267999999</v>
      </c>
      <c r="AT24" s="252">
        <v>37.382769867999997</v>
      </c>
      <c r="AU24" s="252">
        <v>37.545468</v>
      </c>
      <c r="AV24" s="252">
        <v>37.715468000000001</v>
      </c>
      <c r="AW24" s="252">
        <v>37.531467999999997</v>
      </c>
      <c r="AX24" s="252">
        <v>36.705468000000003</v>
      </c>
      <c r="AY24" s="252">
        <v>36.157162288999999</v>
      </c>
      <c r="AZ24" s="252">
        <v>36.042808991999998</v>
      </c>
      <c r="BA24" s="252">
        <v>35.582842911</v>
      </c>
      <c r="BB24" s="409">
        <v>35.863974614</v>
      </c>
      <c r="BC24" s="409">
        <v>35.904190276999998</v>
      </c>
      <c r="BD24" s="409">
        <v>35.977113557000003</v>
      </c>
      <c r="BE24" s="409">
        <v>36.098530586999999</v>
      </c>
      <c r="BF24" s="409">
        <v>36.149532186000002</v>
      </c>
      <c r="BG24" s="409">
        <v>36.010814734999997</v>
      </c>
      <c r="BH24" s="409">
        <v>35.901453320000002</v>
      </c>
      <c r="BI24" s="409">
        <v>35.763335773000001</v>
      </c>
      <c r="BJ24" s="409">
        <v>35.625478845000004</v>
      </c>
      <c r="BK24" s="409">
        <v>35.505123503999997</v>
      </c>
      <c r="BL24" s="409">
        <v>35.379006523999998</v>
      </c>
      <c r="BM24" s="409">
        <v>35.391301314000003</v>
      </c>
      <c r="BN24" s="409">
        <v>35.374534588000003</v>
      </c>
      <c r="BO24" s="409">
        <v>35.452832948999998</v>
      </c>
      <c r="BP24" s="409">
        <v>35.526893919000003</v>
      </c>
      <c r="BQ24" s="409">
        <v>35.630404290000001</v>
      </c>
      <c r="BR24" s="409">
        <v>35.608479756000001</v>
      </c>
      <c r="BS24" s="409">
        <v>35.506904540999997</v>
      </c>
      <c r="BT24" s="409">
        <v>35.424575885000003</v>
      </c>
      <c r="BU24" s="409">
        <v>35.318585136000003</v>
      </c>
      <c r="BV24" s="409">
        <v>35.377831698000001</v>
      </c>
    </row>
    <row r="25" spans="1:74" ht="11.1" customHeight="1" x14ac:dyDescent="0.2">
      <c r="C25" s="223"/>
      <c r="D25" s="223"/>
      <c r="E25" s="223"/>
      <c r="F25" s="223"/>
      <c r="G25" s="223"/>
      <c r="H25" s="223"/>
      <c r="I25" s="223"/>
      <c r="J25" s="223"/>
      <c r="K25" s="223"/>
      <c r="L25" s="223"/>
      <c r="M25" s="223"/>
      <c r="N25" s="223"/>
      <c r="O25" s="223"/>
      <c r="P25" s="223"/>
      <c r="Q25" s="223"/>
      <c r="R25" s="223"/>
      <c r="S25" s="223"/>
      <c r="T25" s="223"/>
      <c r="U25" s="223"/>
      <c r="V25" s="223"/>
      <c r="W25" s="223"/>
      <c r="X25" s="223"/>
      <c r="Y25" s="223"/>
      <c r="Z25" s="223"/>
      <c r="AA25" s="223"/>
      <c r="AB25" s="223"/>
      <c r="AC25" s="223"/>
      <c r="AD25" s="223"/>
      <c r="AE25" s="223"/>
      <c r="AF25" s="223"/>
      <c r="AG25" s="223"/>
      <c r="AH25" s="223"/>
      <c r="AI25" s="223"/>
      <c r="AJ25" s="223"/>
      <c r="AK25" s="223"/>
      <c r="AL25" s="223"/>
      <c r="AM25" s="223"/>
      <c r="AN25" s="223"/>
      <c r="AO25" s="223"/>
      <c r="AP25" s="223"/>
      <c r="AQ25" s="223"/>
      <c r="AR25" s="223"/>
      <c r="AS25" s="223"/>
      <c r="AT25" s="223"/>
      <c r="AU25" s="223"/>
      <c r="AV25" s="223"/>
      <c r="AW25" s="223"/>
      <c r="AX25" s="223"/>
      <c r="AY25" s="223"/>
      <c r="AZ25" s="223"/>
      <c r="BA25" s="223"/>
      <c r="BB25" s="491"/>
      <c r="BC25" s="491"/>
      <c r="BD25" s="491"/>
      <c r="BE25" s="491"/>
      <c r="BF25" s="491"/>
      <c r="BG25" s="491"/>
      <c r="BH25" s="491"/>
      <c r="BI25" s="491"/>
      <c r="BJ25" s="491"/>
      <c r="BK25" s="491"/>
      <c r="BL25" s="491"/>
      <c r="BM25" s="491"/>
      <c r="BN25" s="491"/>
      <c r="BO25" s="491"/>
      <c r="BP25" s="491"/>
      <c r="BQ25" s="491"/>
      <c r="BR25" s="491"/>
      <c r="BS25" s="491"/>
      <c r="BT25" s="491"/>
      <c r="BU25" s="491"/>
      <c r="BV25" s="491"/>
    </row>
    <row r="26" spans="1:74" ht="11.1" customHeight="1" x14ac:dyDescent="0.2">
      <c r="B26" s="254" t="s">
        <v>337</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409"/>
      <c r="BC26" s="409"/>
      <c r="BD26" s="409"/>
      <c r="BE26" s="409"/>
      <c r="BF26" s="409"/>
      <c r="BG26" s="409"/>
      <c r="BH26" s="409"/>
      <c r="BI26" s="409"/>
      <c r="BJ26" s="409"/>
      <c r="BK26" s="409"/>
      <c r="BL26" s="409"/>
      <c r="BM26" s="409"/>
      <c r="BN26" s="409"/>
      <c r="BO26" s="409"/>
      <c r="BP26" s="409"/>
      <c r="BQ26" s="409"/>
      <c r="BR26" s="409"/>
      <c r="BS26" s="409"/>
      <c r="BT26" s="409"/>
      <c r="BU26" s="409"/>
      <c r="BV26" s="409"/>
    </row>
    <row r="27" spans="1:74" ht="11.1" customHeight="1" x14ac:dyDescent="0.2">
      <c r="A27" s="162" t="s">
        <v>675</v>
      </c>
      <c r="B27" s="173" t="s">
        <v>676</v>
      </c>
      <c r="C27" s="252">
        <v>5.7169999999999996</v>
      </c>
      <c r="D27" s="252">
        <v>5.6550560000000001</v>
      </c>
      <c r="E27" s="252">
        <v>5.6780390000000001</v>
      </c>
      <c r="F27" s="252">
        <v>5.7320000000000002</v>
      </c>
      <c r="G27" s="252">
        <v>5.6120000000000001</v>
      </c>
      <c r="H27" s="252">
        <v>5.5529999999999999</v>
      </c>
      <c r="I27" s="252">
        <v>5.7709999999999999</v>
      </c>
      <c r="J27" s="252">
        <v>5.718</v>
      </c>
      <c r="K27" s="252">
        <v>5.6470000000000002</v>
      </c>
      <c r="L27" s="252">
        <v>5.6619999999999999</v>
      </c>
      <c r="M27" s="252">
        <v>5.6964589999999999</v>
      </c>
      <c r="N27" s="252">
        <v>5.6140800000000004</v>
      </c>
      <c r="O27" s="252">
        <v>5.6050000000000004</v>
      </c>
      <c r="P27" s="252">
        <v>5.5410000000000004</v>
      </c>
      <c r="Q27" s="252">
        <v>5.29</v>
      </c>
      <c r="R27" s="252">
        <v>5.2764030000000002</v>
      </c>
      <c r="S27" s="252">
        <v>5.0013509999999997</v>
      </c>
      <c r="T27" s="252">
        <v>5.1654629999999999</v>
      </c>
      <c r="U27" s="252">
        <v>5.09</v>
      </c>
      <c r="V27" s="252">
        <v>4.899</v>
      </c>
      <c r="W27" s="252">
        <v>4.931</v>
      </c>
      <c r="X27" s="252">
        <v>5.1393269999999998</v>
      </c>
      <c r="Y27" s="252">
        <v>5.3516599999999999</v>
      </c>
      <c r="Z27" s="252">
        <v>5.24</v>
      </c>
      <c r="AA27" s="252">
        <v>5.27</v>
      </c>
      <c r="AB27" s="252">
        <v>5.3419999999999996</v>
      </c>
      <c r="AC27" s="252">
        <v>5.05</v>
      </c>
      <c r="AD27" s="252">
        <v>5.1360000000000001</v>
      </c>
      <c r="AE27" s="252">
        <v>5.4989999999999997</v>
      </c>
      <c r="AF27" s="252">
        <v>5.6950000000000003</v>
      </c>
      <c r="AG27" s="252">
        <v>5.9550000000000001</v>
      </c>
      <c r="AH27" s="252">
        <v>5.8620000000000001</v>
      </c>
      <c r="AI27" s="252">
        <v>5.9050000000000002</v>
      </c>
      <c r="AJ27" s="252">
        <v>5.93</v>
      </c>
      <c r="AK27" s="252">
        <v>5.9109999999999996</v>
      </c>
      <c r="AL27" s="252">
        <v>5.9669999999999996</v>
      </c>
      <c r="AM27" s="252">
        <v>6.0659999999999998</v>
      </c>
      <c r="AN27" s="252">
        <v>6.0010000000000003</v>
      </c>
      <c r="AO27" s="252">
        <v>5.9340000000000002</v>
      </c>
      <c r="AP27" s="252">
        <v>5.9180000000000001</v>
      </c>
      <c r="AQ27" s="252">
        <v>5.7629999999999999</v>
      </c>
      <c r="AR27" s="252">
        <v>5.415</v>
      </c>
      <c r="AS27" s="252">
        <v>5.38</v>
      </c>
      <c r="AT27" s="252">
        <v>5.8049999999999997</v>
      </c>
      <c r="AU27" s="252">
        <v>5.97</v>
      </c>
      <c r="AV27" s="252">
        <v>5.8949999999999996</v>
      </c>
      <c r="AW27" s="252">
        <v>5.97</v>
      </c>
      <c r="AX27" s="252">
        <v>5.7</v>
      </c>
      <c r="AY27" s="252">
        <v>5.51</v>
      </c>
      <c r="AZ27" s="252">
        <v>5.5149999999999997</v>
      </c>
      <c r="BA27" s="252">
        <v>5.78</v>
      </c>
      <c r="BB27" s="492">
        <v>5.9156659999999999</v>
      </c>
      <c r="BC27" s="492">
        <v>5.9193579999999999</v>
      </c>
      <c r="BD27" s="492">
        <v>5.9430630000000004</v>
      </c>
      <c r="BE27" s="492">
        <v>5.9617810000000002</v>
      </c>
      <c r="BF27" s="492">
        <v>5.9605110000000003</v>
      </c>
      <c r="BG27" s="492">
        <v>5.9692540000000003</v>
      </c>
      <c r="BH27" s="492">
        <v>5.9980099999999998</v>
      </c>
      <c r="BI27" s="492">
        <v>6.0067779999999997</v>
      </c>
      <c r="BJ27" s="492">
        <v>6.0155589999999997</v>
      </c>
      <c r="BK27" s="492">
        <v>6.0544599999999997</v>
      </c>
      <c r="BL27" s="492">
        <v>6.0621179999999999</v>
      </c>
      <c r="BM27" s="492">
        <v>6.0597899999999996</v>
      </c>
      <c r="BN27" s="492">
        <v>6.078119</v>
      </c>
      <c r="BO27" s="492">
        <v>6.0914640000000002</v>
      </c>
      <c r="BP27" s="492">
        <v>6.0998260000000002</v>
      </c>
      <c r="BQ27" s="492">
        <v>6.1332040000000001</v>
      </c>
      <c r="BR27" s="492">
        <v>6.1415990000000003</v>
      </c>
      <c r="BS27" s="492">
        <v>6.1500089999999998</v>
      </c>
      <c r="BT27" s="492">
        <v>6.1784359999999996</v>
      </c>
      <c r="BU27" s="492">
        <v>6.1818780000000002</v>
      </c>
      <c r="BV27" s="492">
        <v>6.1853350000000002</v>
      </c>
    </row>
    <row r="28" spans="1:74" ht="11.1" customHeight="1" x14ac:dyDescent="0.2">
      <c r="A28" s="162" t="s">
        <v>677</v>
      </c>
      <c r="B28" s="173" t="s">
        <v>678</v>
      </c>
      <c r="C28" s="252">
        <v>23.44</v>
      </c>
      <c r="D28" s="252">
        <v>23.3</v>
      </c>
      <c r="E28" s="252">
        <v>23.71</v>
      </c>
      <c r="F28" s="252">
        <v>23.81</v>
      </c>
      <c r="G28" s="252">
        <v>23.93</v>
      </c>
      <c r="H28" s="252">
        <v>24.24</v>
      </c>
      <c r="I28" s="252">
        <v>24.32</v>
      </c>
      <c r="J28" s="252">
        <v>24.27</v>
      </c>
      <c r="K28" s="252">
        <v>24.47</v>
      </c>
      <c r="L28" s="252">
        <v>24.28</v>
      </c>
      <c r="M28" s="252">
        <v>24.47</v>
      </c>
      <c r="N28" s="252">
        <v>24.54</v>
      </c>
      <c r="O28" s="252">
        <v>24.934999999999999</v>
      </c>
      <c r="P28" s="252">
        <v>24.675000000000001</v>
      </c>
      <c r="Q28" s="252">
        <v>25.02</v>
      </c>
      <c r="R28" s="252">
        <v>25.05</v>
      </c>
      <c r="S28" s="252">
        <v>25.34</v>
      </c>
      <c r="T28" s="252">
        <v>25.43</v>
      </c>
      <c r="U28" s="252">
        <v>25.52</v>
      </c>
      <c r="V28" s="252">
        <v>25.625</v>
      </c>
      <c r="W28" s="252">
        <v>25.695</v>
      </c>
      <c r="X28" s="252">
        <v>25.77</v>
      </c>
      <c r="Y28" s="252">
        <v>25.91</v>
      </c>
      <c r="Z28" s="252">
        <v>26.01</v>
      </c>
      <c r="AA28" s="252">
        <v>26.03</v>
      </c>
      <c r="AB28" s="252">
        <v>26.03</v>
      </c>
      <c r="AC28" s="252">
        <v>26.04</v>
      </c>
      <c r="AD28" s="252">
        <v>26.02</v>
      </c>
      <c r="AE28" s="252">
        <v>26.02</v>
      </c>
      <c r="AF28" s="252">
        <v>26.03</v>
      </c>
      <c r="AG28" s="252">
        <v>26.04</v>
      </c>
      <c r="AH28" s="252">
        <v>26.04</v>
      </c>
      <c r="AI28" s="252">
        <v>26.05</v>
      </c>
      <c r="AJ28" s="252">
        <v>26.06</v>
      </c>
      <c r="AK28" s="252">
        <v>25.93</v>
      </c>
      <c r="AL28" s="252">
        <v>25.92</v>
      </c>
      <c r="AM28" s="252">
        <v>25.82</v>
      </c>
      <c r="AN28" s="252">
        <v>25.855</v>
      </c>
      <c r="AO28" s="252">
        <v>25.844999999999999</v>
      </c>
      <c r="AP28" s="252">
        <v>25.815000000000001</v>
      </c>
      <c r="AQ28" s="252">
        <v>25.844999999999999</v>
      </c>
      <c r="AR28" s="252">
        <v>25.904</v>
      </c>
      <c r="AS28" s="252">
        <v>25.876000000000001</v>
      </c>
      <c r="AT28" s="252">
        <v>25.745000000000001</v>
      </c>
      <c r="AU28" s="252">
        <v>25.65</v>
      </c>
      <c r="AV28" s="252">
        <v>25.68</v>
      </c>
      <c r="AW28" s="252">
        <v>25.12</v>
      </c>
      <c r="AX28" s="252">
        <v>25.05</v>
      </c>
      <c r="AY28" s="252">
        <v>25.4</v>
      </c>
      <c r="AZ28" s="252">
        <v>25.33</v>
      </c>
      <c r="BA28" s="252">
        <v>25.2</v>
      </c>
      <c r="BB28" s="492">
        <v>25.3</v>
      </c>
      <c r="BC28" s="492">
        <v>25.3</v>
      </c>
      <c r="BD28" s="492">
        <v>25.3</v>
      </c>
      <c r="BE28" s="492">
        <v>25.3</v>
      </c>
      <c r="BF28" s="492">
        <v>25.3</v>
      </c>
      <c r="BG28" s="492">
        <v>25.3</v>
      </c>
      <c r="BH28" s="492">
        <v>25.3</v>
      </c>
      <c r="BI28" s="492">
        <v>25.3</v>
      </c>
      <c r="BJ28" s="492">
        <v>25.3</v>
      </c>
      <c r="BK28" s="492">
        <v>25.301500000000001</v>
      </c>
      <c r="BL28" s="492">
        <v>25.303999999999998</v>
      </c>
      <c r="BM28" s="492">
        <v>25.3565</v>
      </c>
      <c r="BN28" s="492">
        <v>25.359000000000002</v>
      </c>
      <c r="BO28" s="492">
        <v>25.361499999999999</v>
      </c>
      <c r="BP28" s="492">
        <v>25.364000000000001</v>
      </c>
      <c r="BQ28" s="492">
        <v>25.366499999999998</v>
      </c>
      <c r="BR28" s="492">
        <v>25.369</v>
      </c>
      <c r="BS28" s="492">
        <v>25.371500000000001</v>
      </c>
      <c r="BT28" s="492">
        <v>25.373999999999999</v>
      </c>
      <c r="BU28" s="492">
        <v>25.3765</v>
      </c>
      <c r="BV28" s="492">
        <v>25.379000000000001</v>
      </c>
    </row>
    <row r="29" spans="1:74" ht="11.1" customHeight="1" x14ac:dyDescent="0.2">
      <c r="A29" s="162" t="s">
        <v>1231</v>
      </c>
      <c r="B29" s="173" t="s">
        <v>1237</v>
      </c>
      <c r="C29" s="252">
        <v>2.9577230000000001</v>
      </c>
      <c r="D29" s="252">
        <v>2.9531260000000001</v>
      </c>
      <c r="E29" s="252">
        <v>2.9527239999999999</v>
      </c>
      <c r="F29" s="252">
        <v>2.9478930000000001</v>
      </c>
      <c r="G29" s="252">
        <v>2.9431929999999999</v>
      </c>
      <c r="H29" s="252">
        <v>2.9410440000000002</v>
      </c>
      <c r="I29" s="252">
        <v>2.9377970000000002</v>
      </c>
      <c r="J29" s="252">
        <v>2.9371320000000001</v>
      </c>
      <c r="K29" s="252">
        <v>2.9389750000000001</v>
      </c>
      <c r="L29" s="252">
        <v>2.9379849999999998</v>
      </c>
      <c r="M29" s="252">
        <v>2.937001</v>
      </c>
      <c r="N29" s="252">
        <v>2.9332760000000002</v>
      </c>
      <c r="O29" s="252">
        <v>2.8340000000000001</v>
      </c>
      <c r="P29" s="252">
        <v>2.84</v>
      </c>
      <c r="Q29" s="252">
        <v>2.8519999999999999</v>
      </c>
      <c r="R29" s="252">
        <v>2.855</v>
      </c>
      <c r="S29" s="252">
        <v>2.7559999999999998</v>
      </c>
      <c r="T29" s="252">
        <v>2.73</v>
      </c>
      <c r="U29" s="252">
        <v>2.665</v>
      </c>
      <c r="V29" s="252">
        <v>2.6589999999999998</v>
      </c>
      <c r="W29" s="252">
        <v>2.66</v>
      </c>
      <c r="X29" s="252">
        <v>2.6419999999999999</v>
      </c>
      <c r="Y29" s="252">
        <v>2.6240000000000001</v>
      </c>
      <c r="Z29" s="252">
        <v>2.5939999999999999</v>
      </c>
      <c r="AA29" s="252">
        <v>2.536</v>
      </c>
      <c r="AB29" s="252">
        <v>2.5249999999999999</v>
      </c>
      <c r="AC29" s="252">
        <v>2.5209999999999999</v>
      </c>
      <c r="AD29" s="252">
        <v>2.508</v>
      </c>
      <c r="AE29" s="252">
        <v>2.5129999999999999</v>
      </c>
      <c r="AF29" s="252">
        <v>2.5</v>
      </c>
      <c r="AG29" s="252">
        <v>2.5009999999999999</v>
      </c>
      <c r="AH29" s="252">
        <v>2.4910000000000001</v>
      </c>
      <c r="AI29" s="252">
        <v>2.4689999999999999</v>
      </c>
      <c r="AJ29" s="252">
        <v>2.4159999999999999</v>
      </c>
      <c r="AK29" s="252">
        <v>2.3410000000000002</v>
      </c>
      <c r="AL29" s="252">
        <v>2.16</v>
      </c>
      <c r="AM29" s="252">
        <v>2.153</v>
      </c>
      <c r="AN29" s="252">
        <v>2.113</v>
      </c>
      <c r="AO29" s="252">
        <v>2.0712540000000002</v>
      </c>
      <c r="AP29" s="252">
        <v>2.0470000000000002</v>
      </c>
      <c r="AQ29" s="252">
        <v>2.016</v>
      </c>
      <c r="AR29" s="252">
        <v>1.9570959999999999</v>
      </c>
      <c r="AS29" s="252">
        <v>1.9283410000000001</v>
      </c>
      <c r="AT29" s="252">
        <v>1.89</v>
      </c>
      <c r="AU29" s="252">
        <v>1.845</v>
      </c>
      <c r="AV29" s="252">
        <v>1.81</v>
      </c>
      <c r="AW29" s="252">
        <v>1.7909999999999999</v>
      </c>
      <c r="AX29" s="252">
        <v>1.7654529999999999</v>
      </c>
      <c r="AY29" s="252">
        <v>1.746</v>
      </c>
      <c r="AZ29" s="252">
        <v>1.6160000000000001</v>
      </c>
      <c r="BA29" s="252">
        <v>1.371</v>
      </c>
      <c r="BB29" s="492">
        <v>1.3360000000000001</v>
      </c>
      <c r="BC29" s="492">
        <v>1.3009999999999999</v>
      </c>
      <c r="BD29" s="492">
        <v>1.266</v>
      </c>
      <c r="BE29" s="492">
        <v>1.1859999999999999</v>
      </c>
      <c r="BF29" s="492">
        <v>1.1559999999999999</v>
      </c>
      <c r="BG29" s="492">
        <v>1.1259999999999999</v>
      </c>
      <c r="BH29" s="492">
        <v>1.0960000000000001</v>
      </c>
      <c r="BI29" s="492">
        <v>1.0660000000000001</v>
      </c>
      <c r="BJ29" s="492">
        <v>1.036</v>
      </c>
      <c r="BK29" s="492">
        <v>1.016</v>
      </c>
      <c r="BL29" s="492">
        <v>0.996</v>
      </c>
      <c r="BM29" s="492">
        <v>0.97599999999999998</v>
      </c>
      <c r="BN29" s="492">
        <v>0.95599999999999996</v>
      </c>
      <c r="BO29" s="492">
        <v>0.93600000000000005</v>
      </c>
      <c r="BP29" s="492">
        <v>0.91600000000000004</v>
      </c>
      <c r="BQ29" s="492">
        <v>0.90100000000000002</v>
      </c>
      <c r="BR29" s="492">
        <v>0.88600000000000001</v>
      </c>
      <c r="BS29" s="492">
        <v>0.871</v>
      </c>
      <c r="BT29" s="492">
        <v>0.85599999999999998</v>
      </c>
      <c r="BU29" s="492">
        <v>0.84099999999999997</v>
      </c>
      <c r="BV29" s="492">
        <v>0.82599999999999996</v>
      </c>
    </row>
    <row r="30" spans="1:74" ht="11.1" customHeight="1" x14ac:dyDescent="0.2">
      <c r="A30" s="162" t="s">
        <v>691</v>
      </c>
      <c r="B30" s="173" t="s">
        <v>88</v>
      </c>
      <c r="C30" s="252">
        <v>32.114722999999998</v>
      </c>
      <c r="D30" s="252">
        <v>31.908182</v>
      </c>
      <c r="E30" s="252">
        <v>32.340763000000003</v>
      </c>
      <c r="F30" s="252">
        <v>32.489893000000002</v>
      </c>
      <c r="G30" s="252">
        <v>32.485193000000002</v>
      </c>
      <c r="H30" s="252">
        <v>32.734043999999997</v>
      </c>
      <c r="I30" s="252">
        <v>33.028796999999997</v>
      </c>
      <c r="J30" s="252">
        <v>32.925131999999998</v>
      </c>
      <c r="K30" s="252">
        <v>33.055974999999997</v>
      </c>
      <c r="L30" s="252">
        <v>32.879984999999998</v>
      </c>
      <c r="M30" s="252">
        <v>33.103459999999998</v>
      </c>
      <c r="N30" s="252">
        <v>33.087356</v>
      </c>
      <c r="O30" s="252">
        <v>33.374000000000002</v>
      </c>
      <c r="P30" s="252">
        <v>33.055999999999997</v>
      </c>
      <c r="Q30" s="252">
        <v>33.161999999999999</v>
      </c>
      <c r="R30" s="252">
        <v>33.181403000000003</v>
      </c>
      <c r="S30" s="252">
        <v>33.097351000000003</v>
      </c>
      <c r="T30" s="252">
        <v>33.325462999999999</v>
      </c>
      <c r="U30" s="252">
        <v>33.274999999999999</v>
      </c>
      <c r="V30" s="252">
        <v>33.183</v>
      </c>
      <c r="W30" s="252">
        <v>33.286000000000001</v>
      </c>
      <c r="X30" s="252">
        <v>33.551327000000001</v>
      </c>
      <c r="Y30" s="252">
        <v>33.885660000000001</v>
      </c>
      <c r="Z30" s="252">
        <v>33.844000000000001</v>
      </c>
      <c r="AA30" s="252">
        <v>33.835999999999999</v>
      </c>
      <c r="AB30" s="252">
        <v>33.896999999999998</v>
      </c>
      <c r="AC30" s="252">
        <v>33.610999999999997</v>
      </c>
      <c r="AD30" s="252">
        <v>33.664000000000001</v>
      </c>
      <c r="AE30" s="252">
        <v>34.031999999999996</v>
      </c>
      <c r="AF30" s="252">
        <v>34.225000000000001</v>
      </c>
      <c r="AG30" s="252">
        <v>34.496000000000002</v>
      </c>
      <c r="AH30" s="252">
        <v>34.393000000000001</v>
      </c>
      <c r="AI30" s="252">
        <v>34.423999999999999</v>
      </c>
      <c r="AJ30" s="252">
        <v>34.405999999999999</v>
      </c>
      <c r="AK30" s="252">
        <v>34.182000000000002</v>
      </c>
      <c r="AL30" s="252">
        <v>34.046999999999997</v>
      </c>
      <c r="AM30" s="252">
        <v>34.039000000000001</v>
      </c>
      <c r="AN30" s="252">
        <v>33.969000000000001</v>
      </c>
      <c r="AO30" s="252">
        <v>33.850254</v>
      </c>
      <c r="AP30" s="252">
        <v>33.78</v>
      </c>
      <c r="AQ30" s="252">
        <v>33.624000000000002</v>
      </c>
      <c r="AR30" s="252">
        <v>33.276096000000003</v>
      </c>
      <c r="AS30" s="252">
        <v>33.184341000000003</v>
      </c>
      <c r="AT30" s="252">
        <v>33.44</v>
      </c>
      <c r="AU30" s="252">
        <v>33.465000000000003</v>
      </c>
      <c r="AV30" s="252">
        <v>33.384999999999998</v>
      </c>
      <c r="AW30" s="252">
        <v>32.881</v>
      </c>
      <c r="AX30" s="252">
        <v>32.515453000000001</v>
      </c>
      <c r="AY30" s="252">
        <v>32.655999999999999</v>
      </c>
      <c r="AZ30" s="252">
        <v>32.460999999999999</v>
      </c>
      <c r="BA30" s="252">
        <v>32.350999999999999</v>
      </c>
      <c r="BB30" s="409">
        <v>32.551665999999997</v>
      </c>
      <c r="BC30" s="409">
        <v>32.520358000000002</v>
      </c>
      <c r="BD30" s="409">
        <v>32.509062999999998</v>
      </c>
      <c r="BE30" s="409">
        <v>32.447780999999999</v>
      </c>
      <c r="BF30" s="409">
        <v>32.416511</v>
      </c>
      <c r="BG30" s="409">
        <v>32.395254000000001</v>
      </c>
      <c r="BH30" s="409">
        <v>32.394010000000002</v>
      </c>
      <c r="BI30" s="409">
        <v>32.372777999999997</v>
      </c>
      <c r="BJ30" s="409">
        <v>32.351559000000002</v>
      </c>
      <c r="BK30" s="409">
        <v>32.371960000000001</v>
      </c>
      <c r="BL30" s="409">
        <v>32.362118000000002</v>
      </c>
      <c r="BM30" s="409">
        <v>32.392290000000003</v>
      </c>
      <c r="BN30" s="409">
        <v>32.393118999999999</v>
      </c>
      <c r="BO30" s="409">
        <v>32.388964000000001</v>
      </c>
      <c r="BP30" s="409">
        <v>32.379826000000001</v>
      </c>
      <c r="BQ30" s="409">
        <v>32.400703999999998</v>
      </c>
      <c r="BR30" s="409">
        <v>32.396599000000002</v>
      </c>
      <c r="BS30" s="409">
        <v>32.392508999999997</v>
      </c>
      <c r="BT30" s="409">
        <v>32.408436000000002</v>
      </c>
      <c r="BU30" s="409">
        <v>32.399377999999999</v>
      </c>
      <c r="BV30" s="409">
        <v>32.390335</v>
      </c>
    </row>
    <row r="31" spans="1:74" ht="11.1" customHeight="1" x14ac:dyDescent="0.2">
      <c r="B31" s="172"/>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409"/>
      <c r="BC31" s="409"/>
      <c r="BD31" s="409"/>
      <c r="BE31" s="409"/>
      <c r="BF31" s="409"/>
      <c r="BG31" s="409"/>
      <c r="BH31" s="409"/>
      <c r="BI31" s="409"/>
      <c r="BJ31" s="409"/>
      <c r="BK31" s="409"/>
      <c r="BL31" s="409"/>
      <c r="BM31" s="409"/>
      <c r="BN31" s="409"/>
      <c r="BO31" s="409"/>
      <c r="BP31" s="409"/>
      <c r="BQ31" s="409"/>
      <c r="BR31" s="409"/>
      <c r="BS31" s="409"/>
      <c r="BT31" s="409"/>
      <c r="BU31" s="409"/>
      <c r="BV31" s="409"/>
    </row>
    <row r="32" spans="1:74" ht="11.1" customHeight="1" x14ac:dyDescent="0.2">
      <c r="B32" s="254" t="s">
        <v>17</v>
      </c>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A33" s="162" t="s">
        <v>679</v>
      </c>
      <c r="B33" s="173" t="s">
        <v>676</v>
      </c>
      <c r="C33" s="252">
        <v>3.2200000000000002E-4</v>
      </c>
      <c r="D33" s="252">
        <v>0</v>
      </c>
      <c r="E33" s="252">
        <v>0</v>
      </c>
      <c r="F33" s="252">
        <v>3.3100000000000002E-4</v>
      </c>
      <c r="G33" s="252">
        <v>4.7100000000000001E-4</v>
      </c>
      <c r="H33" s="252">
        <v>2.4600000000000002E-4</v>
      </c>
      <c r="I33" s="252">
        <v>2.7599999999999999E-4</v>
      </c>
      <c r="J33" s="252">
        <v>4.4700000000000002E-4</v>
      </c>
      <c r="K33" s="252">
        <v>3.57E-4</v>
      </c>
      <c r="L33" s="252">
        <v>4.2900000000000002E-4</v>
      </c>
      <c r="M33" s="252">
        <v>1.0000000000000001E-5</v>
      </c>
      <c r="N33" s="252">
        <v>0</v>
      </c>
      <c r="O33" s="252">
        <v>4.5800000000000002E-4</v>
      </c>
      <c r="P33" s="252">
        <v>4.6999999999999999E-4</v>
      </c>
      <c r="Q33" s="252">
        <v>4.55E-4</v>
      </c>
      <c r="R33" s="252">
        <v>3.4499999999999998E-4</v>
      </c>
      <c r="S33" s="252">
        <v>0</v>
      </c>
      <c r="T33" s="252">
        <v>0</v>
      </c>
      <c r="U33" s="252">
        <v>5.0000000000000004E-6</v>
      </c>
      <c r="V33" s="252">
        <v>2.5700000000000001E-4</v>
      </c>
      <c r="W33" s="252">
        <v>4.8000000000000001E-4</v>
      </c>
      <c r="X33" s="252">
        <v>0</v>
      </c>
      <c r="Y33" s="252">
        <v>3.4499999999999998E-4</v>
      </c>
      <c r="Z33" s="252">
        <v>2.92E-4</v>
      </c>
      <c r="AA33" s="252">
        <v>0</v>
      </c>
      <c r="AB33" s="252">
        <v>0</v>
      </c>
      <c r="AC33" s="252">
        <v>0</v>
      </c>
      <c r="AD33" s="252">
        <v>0</v>
      </c>
      <c r="AE33" s="252">
        <v>0</v>
      </c>
      <c r="AF33" s="252">
        <v>0</v>
      </c>
      <c r="AG33" s="252">
        <v>0</v>
      </c>
      <c r="AH33" s="252">
        <v>0</v>
      </c>
      <c r="AI33" s="252">
        <v>0</v>
      </c>
      <c r="AJ33" s="252">
        <v>0</v>
      </c>
      <c r="AK33" s="252">
        <v>0</v>
      </c>
      <c r="AL33" s="252">
        <v>0</v>
      </c>
      <c r="AM33" s="252">
        <v>0</v>
      </c>
      <c r="AN33" s="252">
        <v>0</v>
      </c>
      <c r="AO33" s="252">
        <v>0</v>
      </c>
      <c r="AP33" s="252">
        <v>0</v>
      </c>
      <c r="AQ33" s="252">
        <v>0</v>
      </c>
      <c r="AR33" s="252">
        <v>0</v>
      </c>
      <c r="AS33" s="252">
        <v>0</v>
      </c>
      <c r="AT33" s="252">
        <v>0</v>
      </c>
      <c r="AU33" s="252">
        <v>0</v>
      </c>
      <c r="AV33" s="252">
        <v>0</v>
      </c>
      <c r="AW33" s="252">
        <v>0</v>
      </c>
      <c r="AX33" s="252">
        <v>0</v>
      </c>
      <c r="AY33" s="252">
        <v>0</v>
      </c>
      <c r="AZ33" s="252">
        <v>0</v>
      </c>
      <c r="BA33" s="252">
        <v>0</v>
      </c>
      <c r="BB33" s="492">
        <v>0</v>
      </c>
      <c r="BC33" s="492">
        <v>0</v>
      </c>
      <c r="BD33" s="492">
        <v>0</v>
      </c>
      <c r="BE33" s="492">
        <v>0</v>
      </c>
      <c r="BF33" s="492">
        <v>0</v>
      </c>
      <c r="BG33" s="492">
        <v>0</v>
      </c>
      <c r="BH33" s="492">
        <v>0</v>
      </c>
      <c r="BI33" s="492">
        <v>0</v>
      </c>
      <c r="BJ33" s="492">
        <v>0</v>
      </c>
      <c r="BK33" s="492">
        <v>0</v>
      </c>
      <c r="BL33" s="492">
        <v>0</v>
      </c>
      <c r="BM33" s="492">
        <v>0</v>
      </c>
      <c r="BN33" s="492">
        <v>0</v>
      </c>
      <c r="BO33" s="492">
        <v>0</v>
      </c>
      <c r="BP33" s="492">
        <v>0</v>
      </c>
      <c r="BQ33" s="492">
        <v>0</v>
      </c>
      <c r="BR33" s="492">
        <v>0</v>
      </c>
      <c r="BS33" s="492">
        <v>0</v>
      </c>
      <c r="BT33" s="492">
        <v>0</v>
      </c>
      <c r="BU33" s="492">
        <v>0</v>
      </c>
      <c r="BV33" s="492">
        <v>0</v>
      </c>
    </row>
    <row r="34" spans="1:74" ht="11.1" customHeight="1" x14ac:dyDescent="0.2">
      <c r="A34" s="162" t="s">
        <v>680</v>
      </c>
      <c r="B34" s="173" t="s">
        <v>678</v>
      </c>
      <c r="C34" s="252">
        <v>2.0499999999999998</v>
      </c>
      <c r="D34" s="252">
        <v>1.95</v>
      </c>
      <c r="E34" s="252">
        <v>1.55</v>
      </c>
      <c r="F34" s="252">
        <v>1.55</v>
      </c>
      <c r="G34" s="252">
        <v>1.3</v>
      </c>
      <c r="H34" s="252">
        <v>1.1000000000000001</v>
      </c>
      <c r="I34" s="252">
        <v>1.19</v>
      </c>
      <c r="J34" s="252">
        <v>1.3</v>
      </c>
      <c r="K34" s="252">
        <v>1.3</v>
      </c>
      <c r="L34" s="252">
        <v>1.35</v>
      </c>
      <c r="M34" s="252">
        <v>1.45</v>
      </c>
      <c r="N34" s="252">
        <v>1.45</v>
      </c>
      <c r="O34" s="252">
        <v>1.35</v>
      </c>
      <c r="P34" s="252">
        <v>1.45</v>
      </c>
      <c r="Q34" s="252">
        <v>1.45</v>
      </c>
      <c r="R34" s="252">
        <v>1.36</v>
      </c>
      <c r="S34" s="252">
        <v>1.25</v>
      </c>
      <c r="T34" s="252">
        <v>1.05</v>
      </c>
      <c r="U34" s="252">
        <v>0.92</v>
      </c>
      <c r="V34" s="252">
        <v>0.95</v>
      </c>
      <c r="W34" s="252">
        <v>0.99</v>
      </c>
      <c r="X34" s="252">
        <v>1</v>
      </c>
      <c r="Y34" s="252">
        <v>0.95</v>
      </c>
      <c r="Z34" s="252">
        <v>1.05</v>
      </c>
      <c r="AA34" s="252">
        <v>1.99</v>
      </c>
      <c r="AB34" s="252">
        <v>2.17</v>
      </c>
      <c r="AC34" s="252">
        <v>2.2650000000000001</v>
      </c>
      <c r="AD34" s="252">
        <v>2.2400000000000002</v>
      </c>
      <c r="AE34" s="252">
        <v>2.1</v>
      </c>
      <c r="AF34" s="252">
        <v>1.855</v>
      </c>
      <c r="AG34" s="252">
        <v>1.905</v>
      </c>
      <c r="AH34" s="252">
        <v>1.94</v>
      </c>
      <c r="AI34" s="252">
        <v>1.83</v>
      </c>
      <c r="AJ34" s="252">
        <v>2.0099999999999998</v>
      </c>
      <c r="AK34" s="252">
        <v>2.0499999999999998</v>
      </c>
      <c r="AL34" s="252">
        <v>2.0499999999999998</v>
      </c>
      <c r="AM34" s="252">
        <v>1.77</v>
      </c>
      <c r="AN34" s="252">
        <v>1.87</v>
      </c>
      <c r="AO34" s="252">
        <v>1.93</v>
      </c>
      <c r="AP34" s="252">
        <v>1.92</v>
      </c>
      <c r="AQ34" s="252">
        <v>1.88</v>
      </c>
      <c r="AR34" s="252">
        <v>1.53</v>
      </c>
      <c r="AS34" s="252">
        <v>1.36</v>
      </c>
      <c r="AT34" s="252">
        <v>1.38</v>
      </c>
      <c r="AU34" s="252">
        <v>1.28</v>
      </c>
      <c r="AV34" s="252">
        <v>1.03</v>
      </c>
      <c r="AW34" s="252">
        <v>0.71</v>
      </c>
      <c r="AX34" s="252">
        <v>1.17</v>
      </c>
      <c r="AY34" s="252">
        <v>2</v>
      </c>
      <c r="AZ34" s="252">
        <v>1.9</v>
      </c>
      <c r="BA34" s="252">
        <v>2.23</v>
      </c>
      <c r="BB34" s="492">
        <v>2.13</v>
      </c>
      <c r="BC34" s="492">
        <v>2.0299999999999998</v>
      </c>
      <c r="BD34" s="492">
        <v>1.93</v>
      </c>
      <c r="BE34" s="492">
        <v>1.73</v>
      </c>
      <c r="BF34" s="492">
        <v>1.63</v>
      </c>
      <c r="BG34" s="492">
        <v>1.73</v>
      </c>
      <c r="BH34" s="492">
        <v>1.83</v>
      </c>
      <c r="BI34" s="492">
        <v>1.93</v>
      </c>
      <c r="BJ34" s="492">
        <v>2.0299999999999998</v>
      </c>
      <c r="BK34" s="492">
        <v>2.13</v>
      </c>
      <c r="BL34" s="492">
        <v>2.23</v>
      </c>
      <c r="BM34" s="492">
        <v>2.23</v>
      </c>
      <c r="BN34" s="492">
        <v>2.23</v>
      </c>
      <c r="BO34" s="492">
        <v>2.13</v>
      </c>
      <c r="BP34" s="492">
        <v>2.0299999999999998</v>
      </c>
      <c r="BQ34" s="492">
        <v>1.93</v>
      </c>
      <c r="BR34" s="492">
        <v>1.93</v>
      </c>
      <c r="BS34" s="492">
        <v>2.0299999999999998</v>
      </c>
      <c r="BT34" s="492">
        <v>2.13</v>
      </c>
      <c r="BU34" s="492">
        <v>2.23</v>
      </c>
      <c r="BV34" s="492">
        <v>2.23</v>
      </c>
    </row>
    <row r="35" spans="1:74" ht="11.1" customHeight="1" x14ac:dyDescent="0.2">
      <c r="A35" s="162" t="s">
        <v>1232</v>
      </c>
      <c r="B35" s="173" t="s">
        <v>1237</v>
      </c>
      <c r="C35" s="252">
        <v>7.9999999999999996E-6</v>
      </c>
      <c r="D35" s="252">
        <v>0</v>
      </c>
      <c r="E35" s="252">
        <v>1.9999999999E-6</v>
      </c>
      <c r="F35" s="252">
        <v>0</v>
      </c>
      <c r="G35" s="252">
        <v>0</v>
      </c>
      <c r="H35" s="252">
        <v>6.9999999999999999E-6</v>
      </c>
      <c r="I35" s="252">
        <v>0</v>
      </c>
      <c r="J35" s="252">
        <v>0</v>
      </c>
      <c r="K35" s="252">
        <v>0</v>
      </c>
      <c r="L35" s="252">
        <v>0</v>
      </c>
      <c r="M35" s="252">
        <v>0</v>
      </c>
      <c r="N35" s="252">
        <v>0</v>
      </c>
      <c r="O35" s="252">
        <v>0</v>
      </c>
      <c r="P35" s="252">
        <v>0</v>
      </c>
      <c r="Q35" s="252">
        <v>0</v>
      </c>
      <c r="R35" s="252">
        <v>0</v>
      </c>
      <c r="S35" s="252">
        <v>0</v>
      </c>
      <c r="T35" s="252">
        <v>0</v>
      </c>
      <c r="U35" s="252">
        <v>0</v>
      </c>
      <c r="V35" s="252">
        <v>0</v>
      </c>
      <c r="W35" s="252">
        <v>0</v>
      </c>
      <c r="X35" s="252">
        <v>0</v>
      </c>
      <c r="Y35" s="252">
        <v>0</v>
      </c>
      <c r="Z35" s="252">
        <v>0</v>
      </c>
      <c r="AA35" s="252">
        <v>0</v>
      </c>
      <c r="AB35" s="252">
        <v>0</v>
      </c>
      <c r="AC35" s="252">
        <v>0</v>
      </c>
      <c r="AD35" s="252">
        <v>0</v>
      </c>
      <c r="AE35" s="252">
        <v>0</v>
      </c>
      <c r="AF35" s="252">
        <v>0</v>
      </c>
      <c r="AG35" s="252">
        <v>0</v>
      </c>
      <c r="AH35" s="252">
        <v>0</v>
      </c>
      <c r="AI35" s="252">
        <v>0</v>
      </c>
      <c r="AJ35" s="252">
        <v>0</v>
      </c>
      <c r="AK35" s="252">
        <v>0</v>
      </c>
      <c r="AL35" s="252">
        <v>0</v>
      </c>
      <c r="AM35" s="252">
        <v>0</v>
      </c>
      <c r="AN35" s="252">
        <v>0</v>
      </c>
      <c r="AO35" s="252">
        <v>2.5399999999999999E-4</v>
      </c>
      <c r="AP35" s="252">
        <v>0</v>
      </c>
      <c r="AQ35" s="252">
        <v>0</v>
      </c>
      <c r="AR35" s="252">
        <v>9.6000000000000002E-5</v>
      </c>
      <c r="AS35" s="252">
        <v>3.4099999999999999E-4</v>
      </c>
      <c r="AT35" s="252">
        <v>0</v>
      </c>
      <c r="AU35" s="252">
        <v>0</v>
      </c>
      <c r="AV35" s="252">
        <v>0</v>
      </c>
      <c r="AW35" s="252">
        <v>0</v>
      </c>
      <c r="AX35" s="252">
        <v>4.5300000000000001E-4</v>
      </c>
      <c r="AY35" s="252">
        <v>0</v>
      </c>
      <c r="AZ35" s="252">
        <v>0</v>
      </c>
      <c r="BA35" s="252">
        <v>0</v>
      </c>
      <c r="BB35" s="492">
        <v>0</v>
      </c>
      <c r="BC35" s="492">
        <v>0</v>
      </c>
      <c r="BD35" s="492">
        <v>0</v>
      </c>
      <c r="BE35" s="492">
        <v>0</v>
      </c>
      <c r="BF35" s="492">
        <v>0</v>
      </c>
      <c r="BG35" s="492">
        <v>0</v>
      </c>
      <c r="BH35" s="492">
        <v>0</v>
      </c>
      <c r="BI35" s="492">
        <v>0</v>
      </c>
      <c r="BJ35" s="492">
        <v>0</v>
      </c>
      <c r="BK35" s="492">
        <v>0</v>
      </c>
      <c r="BL35" s="492">
        <v>0</v>
      </c>
      <c r="BM35" s="492">
        <v>0</v>
      </c>
      <c r="BN35" s="492">
        <v>0</v>
      </c>
      <c r="BO35" s="492">
        <v>0</v>
      </c>
      <c r="BP35" s="492">
        <v>0</v>
      </c>
      <c r="BQ35" s="492">
        <v>0</v>
      </c>
      <c r="BR35" s="492">
        <v>0</v>
      </c>
      <c r="BS35" s="492">
        <v>0</v>
      </c>
      <c r="BT35" s="492">
        <v>0</v>
      </c>
      <c r="BU35" s="492">
        <v>0</v>
      </c>
      <c r="BV35" s="492">
        <v>0</v>
      </c>
    </row>
    <row r="36" spans="1:74" ht="11.1" customHeight="1" x14ac:dyDescent="0.2">
      <c r="A36" s="162" t="s">
        <v>1001</v>
      </c>
      <c r="B36" s="173" t="s">
        <v>88</v>
      </c>
      <c r="C36" s="252">
        <v>2.0503300000000002</v>
      </c>
      <c r="D36" s="252">
        <v>1.95</v>
      </c>
      <c r="E36" s="252">
        <v>1.5500020000000001</v>
      </c>
      <c r="F36" s="252">
        <v>1.5503309999999999</v>
      </c>
      <c r="G36" s="252">
        <v>1.3004709999999999</v>
      </c>
      <c r="H36" s="252">
        <v>1.1002529999999999</v>
      </c>
      <c r="I36" s="252">
        <v>1.1902759999999999</v>
      </c>
      <c r="J36" s="252">
        <v>1.3004469999999999</v>
      </c>
      <c r="K36" s="252">
        <v>1.300357</v>
      </c>
      <c r="L36" s="252">
        <v>1.3504290000000001</v>
      </c>
      <c r="M36" s="252">
        <v>1.45001</v>
      </c>
      <c r="N36" s="252">
        <v>1.45</v>
      </c>
      <c r="O36" s="252">
        <v>1.3504579999999999</v>
      </c>
      <c r="P36" s="252">
        <v>1.4504699999999999</v>
      </c>
      <c r="Q36" s="252">
        <v>1.450455</v>
      </c>
      <c r="R36" s="252">
        <v>1.3603449999999999</v>
      </c>
      <c r="S36" s="252">
        <v>1.25</v>
      </c>
      <c r="T36" s="252">
        <v>1.05</v>
      </c>
      <c r="U36" s="252">
        <v>0.92000499999999996</v>
      </c>
      <c r="V36" s="252">
        <v>0.95025700000000002</v>
      </c>
      <c r="W36" s="252">
        <v>0.99048000000000003</v>
      </c>
      <c r="X36" s="252">
        <v>1</v>
      </c>
      <c r="Y36" s="252">
        <v>0.950345</v>
      </c>
      <c r="Z36" s="252">
        <v>1.050292</v>
      </c>
      <c r="AA36" s="252">
        <v>1.99</v>
      </c>
      <c r="AB36" s="252">
        <v>2.17</v>
      </c>
      <c r="AC36" s="252">
        <v>2.2650000000000001</v>
      </c>
      <c r="AD36" s="252">
        <v>2.2400000000000002</v>
      </c>
      <c r="AE36" s="252">
        <v>2.1</v>
      </c>
      <c r="AF36" s="252">
        <v>1.855</v>
      </c>
      <c r="AG36" s="252">
        <v>1.905</v>
      </c>
      <c r="AH36" s="252">
        <v>1.94</v>
      </c>
      <c r="AI36" s="252">
        <v>1.83</v>
      </c>
      <c r="AJ36" s="252">
        <v>2.0099999999999998</v>
      </c>
      <c r="AK36" s="252">
        <v>2.0499999999999998</v>
      </c>
      <c r="AL36" s="252">
        <v>2.0499999999999998</v>
      </c>
      <c r="AM36" s="252">
        <v>1.77</v>
      </c>
      <c r="AN36" s="252">
        <v>1.87</v>
      </c>
      <c r="AO36" s="252">
        <v>1.9302539999999999</v>
      </c>
      <c r="AP36" s="252">
        <v>1.92</v>
      </c>
      <c r="AQ36" s="252">
        <v>1.88</v>
      </c>
      <c r="AR36" s="252">
        <v>1.5300959999999999</v>
      </c>
      <c r="AS36" s="252">
        <v>1.360341</v>
      </c>
      <c r="AT36" s="252">
        <v>1.38</v>
      </c>
      <c r="AU36" s="252">
        <v>1.28</v>
      </c>
      <c r="AV36" s="252">
        <v>1.03</v>
      </c>
      <c r="AW36" s="252">
        <v>0.71</v>
      </c>
      <c r="AX36" s="252">
        <v>1.170453</v>
      </c>
      <c r="AY36" s="252">
        <v>2</v>
      </c>
      <c r="AZ36" s="252">
        <v>1.9</v>
      </c>
      <c r="BA36" s="252">
        <v>2.23</v>
      </c>
      <c r="BB36" s="409">
        <v>2.13</v>
      </c>
      <c r="BC36" s="409">
        <v>2.0299999999999998</v>
      </c>
      <c r="BD36" s="409">
        <v>1.93</v>
      </c>
      <c r="BE36" s="409">
        <v>1.73</v>
      </c>
      <c r="BF36" s="409">
        <v>1.63</v>
      </c>
      <c r="BG36" s="409">
        <v>1.73</v>
      </c>
      <c r="BH36" s="409">
        <v>1.83</v>
      </c>
      <c r="BI36" s="409">
        <v>1.93</v>
      </c>
      <c r="BJ36" s="409">
        <v>2.0299999999999998</v>
      </c>
      <c r="BK36" s="409">
        <v>2.13</v>
      </c>
      <c r="BL36" s="409">
        <v>2.23</v>
      </c>
      <c r="BM36" s="409">
        <v>2.23</v>
      </c>
      <c r="BN36" s="409">
        <v>2.23</v>
      </c>
      <c r="BO36" s="409">
        <v>2.13</v>
      </c>
      <c r="BP36" s="409">
        <v>2.0299999999999998</v>
      </c>
      <c r="BQ36" s="409">
        <v>1.93</v>
      </c>
      <c r="BR36" s="409">
        <v>1.93</v>
      </c>
      <c r="BS36" s="409">
        <v>2.0299999999999998</v>
      </c>
      <c r="BT36" s="409">
        <v>2.13</v>
      </c>
      <c r="BU36" s="409">
        <v>2.23</v>
      </c>
      <c r="BV36" s="409">
        <v>2.23</v>
      </c>
    </row>
    <row r="37" spans="1:74" ht="11.1" customHeight="1" x14ac:dyDescent="0.2">
      <c r="B37" s="173"/>
      <c r="C37" s="252"/>
      <c r="D37" s="252"/>
      <c r="E37" s="252"/>
      <c r="F37" s="252"/>
      <c r="G37" s="252"/>
      <c r="H37" s="252"/>
      <c r="I37" s="252"/>
      <c r="J37" s="252"/>
      <c r="K37" s="252"/>
      <c r="L37" s="25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409"/>
      <c r="BC37" s="409"/>
      <c r="BD37" s="409"/>
      <c r="BE37" s="409"/>
      <c r="BF37" s="409"/>
      <c r="BG37" s="409"/>
      <c r="BH37" s="409"/>
      <c r="BI37" s="409"/>
      <c r="BJ37" s="409"/>
      <c r="BK37" s="409"/>
      <c r="BL37" s="409"/>
      <c r="BM37" s="409"/>
      <c r="BN37" s="409"/>
      <c r="BO37" s="409"/>
      <c r="BP37" s="409"/>
      <c r="BQ37" s="409"/>
      <c r="BR37" s="409"/>
      <c r="BS37" s="409"/>
      <c r="BT37" s="409"/>
      <c r="BU37" s="409"/>
      <c r="BV37" s="409"/>
    </row>
    <row r="38" spans="1:74" ht="11.1" customHeight="1" x14ac:dyDescent="0.2">
      <c r="A38" s="162" t="s">
        <v>1105</v>
      </c>
      <c r="B38" s="174" t="s">
        <v>1106</v>
      </c>
      <c r="C38" s="253">
        <v>2.6509999999999998</v>
      </c>
      <c r="D38" s="253">
        <v>2.5939999999999999</v>
      </c>
      <c r="E38" s="253">
        <v>2.4472354839000001</v>
      </c>
      <c r="F38" s="253">
        <v>2.3029999999999999</v>
      </c>
      <c r="G38" s="253">
        <v>2.758</v>
      </c>
      <c r="H38" s="253">
        <v>2.79</v>
      </c>
      <c r="I38" s="253">
        <v>2.75</v>
      </c>
      <c r="J38" s="253">
        <v>2.7512774194</v>
      </c>
      <c r="K38" s="253">
        <v>2.7290000000000001</v>
      </c>
      <c r="L38" s="253">
        <v>2.8432774194000001</v>
      </c>
      <c r="M38" s="253">
        <v>2.7069899999999998</v>
      </c>
      <c r="N38" s="253">
        <v>2.7911177418999999</v>
      </c>
      <c r="O38" s="253">
        <v>1.881</v>
      </c>
      <c r="P38" s="253">
        <v>2.153</v>
      </c>
      <c r="Q38" s="253">
        <v>2.2516287781000002</v>
      </c>
      <c r="R38" s="253">
        <v>2.444</v>
      </c>
      <c r="S38" s="253">
        <v>2.5842083653999999</v>
      </c>
      <c r="T38" s="253">
        <v>2.2890162817999999</v>
      </c>
      <c r="U38" s="253">
        <v>2.3178361189999999</v>
      </c>
      <c r="V38" s="253">
        <v>2.4166677578</v>
      </c>
      <c r="W38" s="253">
        <v>2.2935110802000001</v>
      </c>
      <c r="X38" s="253">
        <v>1.9973659694000001</v>
      </c>
      <c r="Y38" s="253">
        <v>1.9082323097</v>
      </c>
      <c r="Z38" s="253">
        <v>1.8971099866000001</v>
      </c>
      <c r="AA38" s="253">
        <v>1.814754467</v>
      </c>
      <c r="AB38" s="253">
        <v>1.7863269224</v>
      </c>
      <c r="AC38" s="253">
        <v>1.8379136531</v>
      </c>
      <c r="AD38" s="253">
        <v>1.8945145165999999</v>
      </c>
      <c r="AE38" s="253">
        <v>1.5401293713999999</v>
      </c>
      <c r="AF38" s="253">
        <v>1.3697580777</v>
      </c>
      <c r="AG38" s="253">
        <v>1.1484004968999999</v>
      </c>
      <c r="AH38" s="253">
        <v>1.237056492</v>
      </c>
      <c r="AI38" s="253">
        <v>1.125</v>
      </c>
      <c r="AJ38" s="253">
        <v>1.2250000000000001</v>
      </c>
      <c r="AK38" s="253">
        <v>1.2050000000000001</v>
      </c>
      <c r="AL38" s="253">
        <v>1.19</v>
      </c>
      <c r="AM38" s="253">
        <v>1.155</v>
      </c>
      <c r="AN38" s="253">
        <v>1.23</v>
      </c>
      <c r="AO38" s="253">
        <v>1.2350000000000001</v>
      </c>
      <c r="AP38" s="253">
        <v>1.2350000000000001</v>
      </c>
      <c r="AQ38" s="253">
        <v>1.39</v>
      </c>
      <c r="AR38" s="253">
        <v>1.67</v>
      </c>
      <c r="AS38" s="253">
        <v>1.768</v>
      </c>
      <c r="AT38" s="253">
        <v>1.53</v>
      </c>
      <c r="AU38" s="253">
        <v>1.46</v>
      </c>
      <c r="AV38" s="253">
        <v>1.4850000000000001</v>
      </c>
      <c r="AW38" s="253">
        <v>2.08</v>
      </c>
      <c r="AX38" s="253">
        <v>2.415</v>
      </c>
      <c r="AY38" s="253">
        <v>2.5477419354999999</v>
      </c>
      <c r="AZ38" s="253">
        <v>2.7678571429000001</v>
      </c>
      <c r="BA38" s="253">
        <v>2.4900000000000002</v>
      </c>
      <c r="BB38" s="630" t="s">
        <v>1368</v>
      </c>
      <c r="BC38" s="630" t="s">
        <v>1368</v>
      </c>
      <c r="BD38" s="630" t="s">
        <v>1368</v>
      </c>
      <c r="BE38" s="630" t="s">
        <v>1368</v>
      </c>
      <c r="BF38" s="630" t="s">
        <v>1368</v>
      </c>
      <c r="BG38" s="630" t="s">
        <v>1368</v>
      </c>
      <c r="BH38" s="630" t="s">
        <v>1368</v>
      </c>
      <c r="BI38" s="630" t="s">
        <v>1368</v>
      </c>
      <c r="BJ38" s="630" t="s">
        <v>1368</v>
      </c>
      <c r="BK38" s="630" t="s">
        <v>1368</v>
      </c>
      <c r="BL38" s="630" t="s">
        <v>1368</v>
      </c>
      <c r="BM38" s="630" t="s">
        <v>1368</v>
      </c>
      <c r="BN38" s="630" t="s">
        <v>1368</v>
      </c>
      <c r="BO38" s="630" t="s">
        <v>1368</v>
      </c>
      <c r="BP38" s="630" t="s">
        <v>1368</v>
      </c>
      <c r="BQ38" s="630" t="s">
        <v>1368</v>
      </c>
      <c r="BR38" s="630" t="s">
        <v>1368</v>
      </c>
      <c r="BS38" s="630" t="s">
        <v>1368</v>
      </c>
      <c r="BT38" s="630" t="s">
        <v>1368</v>
      </c>
      <c r="BU38" s="630" t="s">
        <v>1368</v>
      </c>
      <c r="BV38" s="630" t="s">
        <v>1368</v>
      </c>
    </row>
    <row r="39" spans="1:74" ht="11.1" customHeight="1" x14ac:dyDescent="0.2">
      <c r="B39" s="172"/>
      <c r="C39" s="252"/>
      <c r="D39" s="252"/>
      <c r="E39" s="252"/>
      <c r="F39" s="252"/>
      <c r="G39" s="252"/>
      <c r="H39" s="252"/>
      <c r="I39" s="252"/>
      <c r="J39" s="252"/>
      <c r="K39" s="252"/>
      <c r="L39" s="25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409"/>
      <c r="AZ39" s="409"/>
      <c r="BA39" s="409"/>
      <c r="BB39" s="409"/>
      <c r="BC39" s="409"/>
      <c r="BD39" s="252"/>
      <c r="BE39" s="252"/>
      <c r="BF39" s="252"/>
      <c r="BG39" s="409"/>
      <c r="BH39" s="252"/>
      <c r="BI39" s="409"/>
      <c r="BJ39" s="409"/>
      <c r="BK39" s="409"/>
      <c r="BL39" s="409"/>
      <c r="BM39" s="409"/>
      <c r="BN39" s="409"/>
      <c r="BO39" s="409"/>
      <c r="BP39" s="409"/>
      <c r="BQ39" s="409"/>
      <c r="BR39" s="409"/>
      <c r="BS39" s="409"/>
      <c r="BT39" s="409"/>
      <c r="BU39" s="409"/>
      <c r="BV39" s="409"/>
    </row>
    <row r="40" spans="1:74" ht="12" customHeight="1" x14ac:dyDescent="0.2">
      <c r="B40" s="822" t="s">
        <v>1086</v>
      </c>
      <c r="C40" s="780"/>
      <c r="D40" s="780"/>
      <c r="E40" s="780"/>
      <c r="F40" s="780"/>
      <c r="G40" s="780"/>
      <c r="H40" s="780"/>
      <c r="I40" s="780"/>
      <c r="J40" s="780"/>
      <c r="K40" s="780"/>
      <c r="L40" s="780"/>
      <c r="M40" s="780"/>
      <c r="N40" s="780"/>
      <c r="O40" s="780"/>
      <c r="P40" s="780"/>
      <c r="Q40" s="780"/>
    </row>
    <row r="41" spans="1:74" ht="24" customHeight="1" x14ac:dyDescent="0.2">
      <c r="B41" s="814" t="s">
        <v>1357</v>
      </c>
      <c r="C41" s="802"/>
      <c r="D41" s="802"/>
      <c r="E41" s="802"/>
      <c r="F41" s="802"/>
      <c r="G41" s="802"/>
      <c r="H41" s="802"/>
      <c r="I41" s="802"/>
      <c r="J41" s="802"/>
      <c r="K41" s="802"/>
      <c r="L41" s="802"/>
      <c r="M41" s="802"/>
      <c r="N41" s="802"/>
      <c r="O41" s="802"/>
      <c r="P41" s="802"/>
      <c r="Q41" s="798"/>
    </row>
    <row r="42" spans="1:74" ht="13.15" customHeight="1" x14ac:dyDescent="0.2">
      <c r="B42" s="819" t="s">
        <v>1230</v>
      </c>
      <c r="C42" s="798"/>
      <c r="D42" s="798"/>
      <c r="E42" s="798"/>
      <c r="F42" s="798"/>
      <c r="G42" s="798"/>
      <c r="H42" s="798"/>
      <c r="I42" s="798"/>
      <c r="J42" s="798"/>
      <c r="K42" s="798"/>
      <c r="L42" s="798"/>
      <c r="M42" s="798"/>
      <c r="N42" s="798"/>
      <c r="O42" s="798"/>
      <c r="P42" s="798"/>
      <c r="Q42" s="798"/>
    </row>
    <row r="43" spans="1:74" s="439" customFormat="1" ht="12" customHeight="1" x14ac:dyDescent="0.2">
      <c r="A43" s="440"/>
      <c r="B43" s="801" t="s">
        <v>1028</v>
      </c>
      <c r="C43" s="802"/>
      <c r="D43" s="802"/>
      <c r="E43" s="802"/>
      <c r="F43" s="802"/>
      <c r="G43" s="802"/>
      <c r="H43" s="802"/>
      <c r="I43" s="802"/>
      <c r="J43" s="802"/>
      <c r="K43" s="802"/>
      <c r="L43" s="802"/>
      <c r="M43" s="802"/>
      <c r="N43" s="802"/>
      <c r="O43" s="802"/>
      <c r="P43" s="802"/>
      <c r="Q43" s="798"/>
      <c r="AY43" s="535"/>
      <c r="AZ43" s="535"/>
      <c r="BA43" s="535"/>
      <c r="BB43" s="535"/>
      <c r="BC43" s="535"/>
      <c r="BD43" s="648"/>
      <c r="BE43" s="648"/>
      <c r="BF43" s="648"/>
      <c r="BG43" s="535"/>
      <c r="BH43" s="535"/>
      <c r="BI43" s="535"/>
      <c r="BJ43" s="535"/>
    </row>
    <row r="44" spans="1:74" s="439" customFormat="1" ht="14.1" customHeight="1" x14ac:dyDescent="0.2">
      <c r="A44" s="440"/>
      <c r="B44" s="816" t="s">
        <v>1050</v>
      </c>
      <c r="C44" s="798"/>
      <c r="D44" s="798"/>
      <c r="E44" s="798"/>
      <c r="F44" s="798"/>
      <c r="G44" s="798"/>
      <c r="H44" s="798"/>
      <c r="I44" s="798"/>
      <c r="J44" s="798"/>
      <c r="K44" s="798"/>
      <c r="L44" s="798"/>
      <c r="M44" s="798"/>
      <c r="N44" s="798"/>
      <c r="O44" s="798"/>
      <c r="P44" s="798"/>
      <c r="Q44" s="798"/>
      <c r="AY44" s="535"/>
      <c r="AZ44" s="535"/>
      <c r="BA44" s="535"/>
      <c r="BB44" s="535"/>
      <c r="BC44" s="535"/>
      <c r="BD44" s="648"/>
      <c r="BE44" s="648"/>
      <c r="BF44" s="648"/>
      <c r="BG44" s="535"/>
      <c r="BH44" s="535"/>
      <c r="BI44" s="535"/>
      <c r="BJ44" s="535"/>
    </row>
    <row r="45" spans="1:74" s="439" customFormat="1" ht="12" customHeight="1" x14ac:dyDescent="0.2">
      <c r="A45" s="440"/>
      <c r="B45" s="796" t="s">
        <v>1032</v>
      </c>
      <c r="C45" s="797"/>
      <c r="D45" s="797"/>
      <c r="E45" s="797"/>
      <c r="F45" s="797"/>
      <c r="G45" s="797"/>
      <c r="H45" s="797"/>
      <c r="I45" s="797"/>
      <c r="J45" s="797"/>
      <c r="K45" s="797"/>
      <c r="L45" s="797"/>
      <c r="M45" s="797"/>
      <c r="N45" s="797"/>
      <c r="O45" s="797"/>
      <c r="P45" s="797"/>
      <c r="Q45" s="798"/>
      <c r="AY45" s="535"/>
      <c r="AZ45" s="535"/>
      <c r="BA45" s="535"/>
      <c r="BB45" s="535"/>
      <c r="BC45" s="535"/>
      <c r="BD45" s="648"/>
      <c r="BE45" s="648"/>
      <c r="BF45" s="648"/>
      <c r="BG45" s="535"/>
      <c r="BH45" s="535"/>
      <c r="BI45" s="535"/>
      <c r="BJ45" s="535"/>
    </row>
    <row r="46" spans="1:74" s="439" customFormat="1" ht="12" customHeight="1" x14ac:dyDescent="0.2">
      <c r="A46" s="435"/>
      <c r="B46" s="810" t="s">
        <v>1129</v>
      </c>
      <c r="C46" s="798"/>
      <c r="D46" s="798"/>
      <c r="E46" s="798"/>
      <c r="F46" s="798"/>
      <c r="G46" s="798"/>
      <c r="H46" s="798"/>
      <c r="I46" s="798"/>
      <c r="J46" s="798"/>
      <c r="K46" s="798"/>
      <c r="L46" s="798"/>
      <c r="M46" s="798"/>
      <c r="N46" s="798"/>
      <c r="O46" s="798"/>
      <c r="P46" s="798"/>
      <c r="Q46" s="798"/>
      <c r="AY46" s="535"/>
      <c r="AZ46" s="535"/>
      <c r="BA46" s="535"/>
      <c r="BB46" s="535"/>
      <c r="BC46" s="535"/>
      <c r="BD46" s="648"/>
      <c r="BE46" s="648"/>
      <c r="BF46" s="648"/>
      <c r="BG46" s="535"/>
      <c r="BH46" s="535"/>
      <c r="BI46" s="535"/>
      <c r="BJ46" s="535"/>
    </row>
    <row r="47" spans="1:74" x14ac:dyDescent="0.2">
      <c r="BK47" s="411"/>
      <c r="BL47" s="411"/>
      <c r="BM47" s="411"/>
      <c r="BN47" s="411"/>
      <c r="BO47" s="411"/>
      <c r="BP47" s="411"/>
      <c r="BQ47" s="411"/>
      <c r="BR47" s="411"/>
      <c r="BS47" s="411"/>
      <c r="BT47" s="411"/>
      <c r="BU47" s="411"/>
      <c r="BV47" s="411"/>
    </row>
    <row r="48" spans="1:74" x14ac:dyDescent="0.2">
      <c r="BK48" s="411"/>
      <c r="BL48" s="411"/>
      <c r="BM48" s="411"/>
      <c r="BN48" s="411"/>
      <c r="BO48" s="411"/>
      <c r="BP48" s="411"/>
      <c r="BQ48" s="411"/>
      <c r="BR48" s="411"/>
      <c r="BS48" s="411"/>
      <c r="BT48" s="411"/>
      <c r="BU48" s="411"/>
      <c r="BV48" s="411"/>
    </row>
    <row r="49" spans="63:74" x14ac:dyDescent="0.2">
      <c r="BK49" s="411"/>
      <c r="BL49" s="411"/>
      <c r="BM49" s="411"/>
      <c r="BN49" s="411"/>
      <c r="BO49" s="411"/>
      <c r="BP49" s="411"/>
      <c r="BQ49" s="411"/>
      <c r="BR49" s="411"/>
      <c r="BS49" s="411"/>
      <c r="BT49" s="411"/>
      <c r="BU49" s="411"/>
      <c r="BV49" s="411"/>
    </row>
    <row r="50" spans="63:74" x14ac:dyDescent="0.2">
      <c r="BK50" s="411"/>
      <c r="BL50" s="411"/>
      <c r="BM50" s="411"/>
      <c r="BN50" s="411"/>
      <c r="BO50" s="411"/>
      <c r="BP50" s="411"/>
      <c r="BQ50" s="411"/>
      <c r="BR50" s="411"/>
      <c r="BS50" s="411"/>
      <c r="BT50" s="411"/>
      <c r="BU50" s="411"/>
      <c r="BV50" s="411"/>
    </row>
    <row r="51" spans="63:74" x14ac:dyDescent="0.2">
      <c r="BK51" s="411"/>
      <c r="BL51" s="411"/>
      <c r="BM51" s="411"/>
      <c r="BN51" s="411"/>
      <c r="BO51" s="411"/>
      <c r="BP51" s="411"/>
      <c r="BQ51" s="411"/>
      <c r="BR51" s="411"/>
      <c r="BS51" s="411"/>
      <c r="BT51" s="411"/>
      <c r="BU51" s="411"/>
      <c r="BV51" s="411"/>
    </row>
    <row r="52" spans="63:74" x14ac:dyDescent="0.2">
      <c r="BK52" s="411"/>
      <c r="BL52" s="411"/>
      <c r="BM52" s="411"/>
      <c r="BN52" s="411"/>
      <c r="BO52" s="411"/>
      <c r="BP52" s="411"/>
      <c r="BQ52" s="411"/>
      <c r="BR52" s="411"/>
      <c r="BS52" s="411"/>
      <c r="BT52" s="411"/>
      <c r="BU52" s="411"/>
      <c r="BV52" s="411"/>
    </row>
    <row r="53" spans="63:74" x14ac:dyDescent="0.2">
      <c r="BK53" s="411"/>
      <c r="BL53" s="411"/>
      <c r="BM53" s="411"/>
      <c r="BN53" s="411"/>
      <c r="BO53" s="411"/>
      <c r="BP53" s="411"/>
      <c r="BQ53" s="411"/>
      <c r="BR53" s="411"/>
      <c r="BS53" s="411"/>
      <c r="BT53" s="411"/>
      <c r="BU53" s="411"/>
      <c r="BV53" s="411"/>
    </row>
    <row r="54" spans="63:74" x14ac:dyDescent="0.2">
      <c r="BK54" s="411"/>
      <c r="BL54" s="411"/>
      <c r="BM54" s="411"/>
      <c r="BN54" s="411"/>
      <c r="BO54" s="411"/>
      <c r="BP54" s="411"/>
      <c r="BQ54" s="411"/>
      <c r="BR54" s="411"/>
      <c r="BS54" s="411"/>
      <c r="BT54" s="411"/>
      <c r="BU54" s="411"/>
      <c r="BV54" s="411"/>
    </row>
    <row r="55" spans="63:74" x14ac:dyDescent="0.2">
      <c r="BK55" s="411"/>
      <c r="BL55" s="411"/>
      <c r="BM55" s="411"/>
      <c r="BN55" s="411"/>
      <c r="BO55" s="411"/>
      <c r="BP55" s="411"/>
      <c r="BQ55" s="411"/>
      <c r="BR55" s="411"/>
      <c r="BS55" s="411"/>
      <c r="BT55" s="411"/>
      <c r="BU55" s="411"/>
      <c r="BV55" s="411"/>
    </row>
    <row r="56" spans="63:74" x14ac:dyDescent="0.2">
      <c r="BK56" s="411"/>
      <c r="BL56" s="411"/>
      <c r="BM56" s="411"/>
      <c r="BN56" s="411"/>
      <c r="BO56" s="411"/>
      <c r="BP56" s="411"/>
      <c r="BQ56" s="411"/>
      <c r="BR56" s="411"/>
      <c r="BS56" s="411"/>
      <c r="BT56" s="411"/>
      <c r="BU56" s="411"/>
      <c r="BV56" s="411"/>
    </row>
    <row r="57" spans="63:74" x14ac:dyDescent="0.2">
      <c r="BK57" s="411"/>
      <c r="BL57" s="411"/>
      <c r="BM57" s="411"/>
      <c r="BN57" s="411"/>
      <c r="BO57" s="411"/>
      <c r="BP57" s="411"/>
      <c r="BQ57" s="411"/>
      <c r="BR57" s="411"/>
      <c r="BS57" s="411"/>
      <c r="BT57" s="411"/>
      <c r="BU57" s="411"/>
      <c r="BV57" s="411"/>
    </row>
    <row r="58" spans="63:74" x14ac:dyDescent="0.2">
      <c r="BK58" s="411"/>
      <c r="BL58" s="411"/>
      <c r="BM58" s="411"/>
      <c r="BN58" s="411"/>
      <c r="BO58" s="411"/>
      <c r="BP58" s="411"/>
      <c r="BQ58" s="411"/>
      <c r="BR58" s="411"/>
      <c r="BS58" s="411"/>
      <c r="BT58" s="411"/>
      <c r="BU58" s="411"/>
      <c r="BV58" s="411"/>
    </row>
    <row r="59" spans="63:74" x14ac:dyDescent="0.2">
      <c r="BK59" s="411"/>
      <c r="BL59" s="411"/>
      <c r="BM59" s="411"/>
      <c r="BN59" s="411"/>
      <c r="BO59" s="411"/>
      <c r="BP59" s="411"/>
      <c r="BQ59" s="411"/>
      <c r="BR59" s="411"/>
      <c r="BS59" s="411"/>
      <c r="BT59" s="411"/>
      <c r="BU59" s="411"/>
      <c r="BV59" s="411"/>
    </row>
    <row r="60" spans="63:74" x14ac:dyDescent="0.2">
      <c r="BK60" s="411"/>
      <c r="BL60" s="411"/>
      <c r="BM60" s="411"/>
      <c r="BN60" s="411"/>
      <c r="BO60" s="411"/>
      <c r="BP60" s="411"/>
      <c r="BQ60" s="411"/>
      <c r="BR60" s="411"/>
      <c r="BS60" s="411"/>
      <c r="BT60" s="411"/>
      <c r="BU60" s="411"/>
      <c r="BV60" s="411"/>
    </row>
    <row r="61" spans="63:74" x14ac:dyDescent="0.2">
      <c r="BK61" s="411"/>
      <c r="BL61" s="411"/>
      <c r="BM61" s="411"/>
      <c r="BN61" s="411"/>
      <c r="BO61" s="411"/>
      <c r="BP61" s="411"/>
      <c r="BQ61" s="411"/>
      <c r="BR61" s="411"/>
      <c r="BS61" s="411"/>
      <c r="BT61" s="411"/>
      <c r="BU61" s="411"/>
      <c r="BV61" s="411"/>
    </row>
    <row r="62" spans="63:74" x14ac:dyDescent="0.2">
      <c r="BK62" s="411"/>
      <c r="BL62" s="411"/>
      <c r="BM62" s="411"/>
      <c r="BN62" s="411"/>
      <c r="BO62" s="411"/>
      <c r="BP62" s="411"/>
      <c r="BQ62" s="411"/>
      <c r="BR62" s="411"/>
      <c r="BS62" s="411"/>
      <c r="BT62" s="411"/>
      <c r="BU62" s="411"/>
      <c r="BV62" s="411"/>
    </row>
    <row r="63" spans="63:74" x14ac:dyDescent="0.2">
      <c r="BK63" s="411"/>
      <c r="BL63" s="411"/>
      <c r="BM63" s="411"/>
      <c r="BN63" s="411"/>
      <c r="BO63" s="411"/>
      <c r="BP63" s="411"/>
      <c r="BQ63" s="411"/>
      <c r="BR63" s="411"/>
      <c r="BS63" s="411"/>
      <c r="BT63" s="411"/>
      <c r="BU63" s="411"/>
      <c r="BV63" s="411"/>
    </row>
    <row r="64" spans="63:74" x14ac:dyDescent="0.2">
      <c r="BK64" s="411"/>
      <c r="BL64" s="411"/>
      <c r="BM64" s="411"/>
      <c r="BN64" s="411"/>
      <c r="BO64" s="411"/>
      <c r="BP64" s="411"/>
      <c r="BQ64" s="411"/>
      <c r="BR64" s="411"/>
      <c r="BS64" s="411"/>
      <c r="BT64" s="411"/>
      <c r="BU64" s="411"/>
      <c r="BV64" s="411"/>
    </row>
    <row r="65" spans="63:74" x14ac:dyDescent="0.2">
      <c r="BK65" s="411"/>
      <c r="BL65" s="411"/>
      <c r="BM65" s="411"/>
      <c r="BN65" s="411"/>
      <c r="BO65" s="411"/>
      <c r="BP65" s="411"/>
      <c r="BQ65" s="411"/>
      <c r="BR65" s="411"/>
      <c r="BS65" s="411"/>
      <c r="BT65" s="411"/>
      <c r="BU65" s="411"/>
      <c r="BV65" s="411"/>
    </row>
    <row r="66" spans="63:74" x14ac:dyDescent="0.2">
      <c r="BK66" s="411"/>
      <c r="BL66" s="411"/>
      <c r="BM66" s="411"/>
      <c r="BN66" s="411"/>
      <c r="BO66" s="411"/>
      <c r="BP66" s="411"/>
      <c r="BQ66" s="411"/>
      <c r="BR66" s="411"/>
      <c r="BS66" s="411"/>
      <c r="BT66" s="411"/>
      <c r="BU66" s="411"/>
      <c r="BV66" s="411"/>
    </row>
    <row r="67" spans="63:74" x14ac:dyDescent="0.2">
      <c r="BK67" s="411"/>
      <c r="BL67" s="411"/>
      <c r="BM67" s="411"/>
      <c r="BN67" s="411"/>
      <c r="BO67" s="411"/>
      <c r="BP67" s="411"/>
      <c r="BQ67" s="411"/>
      <c r="BR67" s="411"/>
      <c r="BS67" s="411"/>
      <c r="BT67" s="411"/>
      <c r="BU67" s="411"/>
      <c r="BV67" s="411"/>
    </row>
    <row r="68" spans="63:74" x14ac:dyDescent="0.2">
      <c r="BK68" s="411"/>
      <c r="BL68" s="411"/>
      <c r="BM68" s="411"/>
      <c r="BN68" s="411"/>
      <c r="BO68" s="411"/>
      <c r="BP68" s="411"/>
      <c r="BQ68" s="411"/>
      <c r="BR68" s="411"/>
      <c r="BS68" s="411"/>
      <c r="BT68" s="411"/>
      <c r="BU68" s="411"/>
      <c r="BV68" s="411"/>
    </row>
    <row r="69" spans="63:74" x14ac:dyDescent="0.2">
      <c r="BK69" s="411"/>
      <c r="BL69" s="411"/>
      <c r="BM69" s="411"/>
      <c r="BN69" s="411"/>
      <c r="BO69" s="411"/>
      <c r="BP69" s="411"/>
      <c r="BQ69" s="411"/>
      <c r="BR69" s="411"/>
      <c r="BS69" s="411"/>
      <c r="BT69" s="411"/>
      <c r="BU69" s="411"/>
      <c r="BV69" s="411"/>
    </row>
    <row r="70" spans="63:74" x14ac:dyDescent="0.2">
      <c r="BK70" s="411"/>
      <c r="BL70" s="411"/>
      <c r="BM70" s="411"/>
      <c r="BN70" s="411"/>
      <c r="BO70" s="411"/>
      <c r="BP70" s="411"/>
      <c r="BQ70" s="411"/>
      <c r="BR70" s="411"/>
      <c r="BS70" s="411"/>
      <c r="BT70" s="411"/>
      <c r="BU70" s="411"/>
      <c r="BV70" s="411"/>
    </row>
    <row r="71" spans="63:74" x14ac:dyDescent="0.2">
      <c r="BK71" s="411"/>
      <c r="BL71" s="411"/>
      <c r="BM71" s="411"/>
      <c r="BN71" s="411"/>
      <c r="BO71" s="411"/>
      <c r="BP71" s="411"/>
      <c r="BQ71" s="411"/>
      <c r="BR71" s="411"/>
      <c r="BS71" s="411"/>
      <c r="BT71" s="411"/>
      <c r="BU71" s="411"/>
      <c r="BV71" s="411"/>
    </row>
    <row r="72" spans="63:74" x14ac:dyDescent="0.2">
      <c r="BK72" s="411"/>
      <c r="BL72" s="411"/>
      <c r="BM72" s="411"/>
      <c r="BN72" s="411"/>
      <c r="BO72" s="411"/>
      <c r="BP72" s="411"/>
      <c r="BQ72" s="411"/>
      <c r="BR72" s="411"/>
      <c r="BS72" s="411"/>
      <c r="BT72" s="411"/>
      <c r="BU72" s="411"/>
      <c r="BV72" s="411"/>
    </row>
    <row r="73" spans="63:74" x14ac:dyDescent="0.2">
      <c r="BK73" s="411"/>
      <c r="BL73" s="411"/>
      <c r="BM73" s="411"/>
      <c r="BN73" s="411"/>
      <c r="BO73" s="411"/>
      <c r="BP73" s="411"/>
      <c r="BQ73" s="411"/>
      <c r="BR73" s="411"/>
      <c r="BS73" s="411"/>
      <c r="BT73" s="411"/>
      <c r="BU73" s="411"/>
      <c r="BV73" s="411"/>
    </row>
    <row r="74" spans="63:74" x14ac:dyDescent="0.2">
      <c r="BK74" s="411"/>
      <c r="BL74" s="411"/>
      <c r="BM74" s="411"/>
      <c r="BN74" s="411"/>
      <c r="BO74" s="411"/>
      <c r="BP74" s="411"/>
      <c r="BQ74" s="411"/>
      <c r="BR74" s="411"/>
      <c r="BS74" s="411"/>
      <c r="BT74" s="411"/>
      <c r="BU74" s="411"/>
      <c r="BV74" s="411"/>
    </row>
    <row r="75" spans="63:74" x14ac:dyDescent="0.2">
      <c r="BK75" s="411"/>
      <c r="BL75" s="411"/>
      <c r="BM75" s="411"/>
      <c r="BN75" s="411"/>
      <c r="BO75" s="411"/>
      <c r="BP75" s="411"/>
      <c r="BQ75" s="411"/>
      <c r="BR75" s="411"/>
      <c r="BS75" s="411"/>
      <c r="BT75" s="411"/>
      <c r="BU75" s="411"/>
      <c r="BV75" s="411"/>
    </row>
    <row r="76" spans="63:74" x14ac:dyDescent="0.2">
      <c r="BK76" s="411"/>
      <c r="BL76" s="411"/>
      <c r="BM76" s="411"/>
      <c r="BN76" s="411"/>
      <c r="BO76" s="411"/>
      <c r="BP76" s="411"/>
      <c r="BQ76" s="411"/>
      <c r="BR76" s="411"/>
      <c r="BS76" s="411"/>
      <c r="BT76" s="411"/>
      <c r="BU76" s="411"/>
      <c r="BV76" s="411"/>
    </row>
    <row r="77" spans="63:74" x14ac:dyDescent="0.2">
      <c r="BK77" s="411"/>
      <c r="BL77" s="411"/>
      <c r="BM77" s="411"/>
      <c r="BN77" s="411"/>
      <c r="BO77" s="411"/>
      <c r="BP77" s="411"/>
      <c r="BQ77" s="411"/>
      <c r="BR77" s="411"/>
      <c r="BS77" s="411"/>
      <c r="BT77" s="411"/>
      <c r="BU77" s="411"/>
      <c r="BV77" s="411"/>
    </row>
    <row r="78" spans="63:74" x14ac:dyDescent="0.2">
      <c r="BK78" s="411"/>
      <c r="BL78" s="411"/>
      <c r="BM78" s="411"/>
      <c r="BN78" s="411"/>
      <c r="BO78" s="411"/>
      <c r="BP78" s="411"/>
      <c r="BQ78" s="411"/>
      <c r="BR78" s="411"/>
      <c r="BS78" s="411"/>
      <c r="BT78" s="411"/>
      <c r="BU78" s="411"/>
      <c r="BV78" s="411"/>
    </row>
    <row r="79" spans="63:74" x14ac:dyDescent="0.2">
      <c r="BK79" s="411"/>
      <c r="BL79" s="411"/>
      <c r="BM79" s="411"/>
      <c r="BN79" s="411"/>
      <c r="BO79" s="411"/>
      <c r="BP79" s="411"/>
      <c r="BQ79" s="411"/>
      <c r="BR79" s="411"/>
      <c r="BS79" s="411"/>
      <c r="BT79" s="411"/>
      <c r="BU79" s="411"/>
      <c r="BV79" s="411"/>
    </row>
    <row r="80" spans="63:74" x14ac:dyDescent="0.2">
      <c r="BK80" s="411"/>
      <c r="BL80" s="411"/>
      <c r="BM80" s="411"/>
      <c r="BN80" s="411"/>
      <c r="BO80" s="411"/>
      <c r="BP80" s="411"/>
      <c r="BQ80" s="411"/>
      <c r="BR80" s="411"/>
      <c r="BS80" s="411"/>
      <c r="BT80" s="411"/>
      <c r="BU80" s="411"/>
      <c r="BV80" s="411"/>
    </row>
    <row r="81" spans="63:74" x14ac:dyDescent="0.2">
      <c r="BK81" s="411"/>
      <c r="BL81" s="411"/>
      <c r="BM81" s="411"/>
      <c r="BN81" s="411"/>
      <c r="BO81" s="411"/>
      <c r="BP81" s="411"/>
      <c r="BQ81" s="411"/>
      <c r="BR81" s="411"/>
      <c r="BS81" s="411"/>
      <c r="BT81" s="411"/>
      <c r="BU81" s="411"/>
      <c r="BV81" s="411"/>
    </row>
    <row r="82" spans="63:74" x14ac:dyDescent="0.2">
      <c r="BK82" s="411"/>
      <c r="BL82" s="411"/>
      <c r="BM82" s="411"/>
      <c r="BN82" s="411"/>
      <c r="BO82" s="411"/>
      <c r="BP82" s="411"/>
      <c r="BQ82" s="411"/>
      <c r="BR82" s="411"/>
      <c r="BS82" s="411"/>
      <c r="BT82" s="411"/>
      <c r="BU82" s="411"/>
      <c r="BV82" s="411"/>
    </row>
    <row r="83" spans="63:74" x14ac:dyDescent="0.2">
      <c r="BK83" s="411"/>
      <c r="BL83" s="411"/>
      <c r="BM83" s="411"/>
      <c r="BN83" s="411"/>
      <c r="BO83" s="411"/>
      <c r="BP83" s="411"/>
      <c r="BQ83" s="411"/>
      <c r="BR83" s="411"/>
      <c r="BS83" s="411"/>
      <c r="BT83" s="411"/>
      <c r="BU83" s="411"/>
      <c r="BV83" s="411"/>
    </row>
    <row r="84" spans="63:74" x14ac:dyDescent="0.2">
      <c r="BK84" s="411"/>
      <c r="BL84" s="411"/>
      <c r="BM84" s="411"/>
      <c r="BN84" s="411"/>
      <c r="BO84" s="411"/>
      <c r="BP84" s="411"/>
      <c r="BQ84" s="411"/>
      <c r="BR84" s="411"/>
      <c r="BS84" s="411"/>
      <c r="BT84" s="411"/>
      <c r="BU84" s="411"/>
      <c r="BV84" s="411"/>
    </row>
    <row r="85" spans="63:74" x14ac:dyDescent="0.2">
      <c r="BK85" s="411"/>
      <c r="BL85" s="411"/>
      <c r="BM85" s="411"/>
      <c r="BN85" s="411"/>
      <c r="BO85" s="411"/>
      <c r="BP85" s="411"/>
      <c r="BQ85" s="411"/>
      <c r="BR85" s="411"/>
      <c r="BS85" s="411"/>
      <c r="BT85" s="411"/>
      <c r="BU85" s="411"/>
      <c r="BV85" s="411"/>
    </row>
    <row r="86" spans="63:74" x14ac:dyDescent="0.2">
      <c r="BK86" s="411"/>
      <c r="BL86" s="411"/>
      <c r="BM86" s="411"/>
      <c r="BN86" s="411"/>
      <c r="BO86" s="411"/>
      <c r="BP86" s="411"/>
      <c r="BQ86" s="411"/>
      <c r="BR86" s="411"/>
      <c r="BS86" s="411"/>
      <c r="BT86" s="411"/>
      <c r="BU86" s="411"/>
      <c r="BV86" s="411"/>
    </row>
    <row r="87" spans="63:74" x14ac:dyDescent="0.2">
      <c r="BK87" s="411"/>
      <c r="BL87" s="411"/>
      <c r="BM87" s="411"/>
      <c r="BN87" s="411"/>
      <c r="BO87" s="411"/>
      <c r="BP87" s="411"/>
      <c r="BQ87" s="411"/>
      <c r="BR87" s="411"/>
      <c r="BS87" s="411"/>
      <c r="BT87" s="411"/>
      <c r="BU87" s="411"/>
      <c r="BV87" s="411"/>
    </row>
    <row r="88" spans="63:74" x14ac:dyDescent="0.2">
      <c r="BK88" s="411"/>
      <c r="BL88" s="411"/>
      <c r="BM88" s="411"/>
      <c r="BN88" s="411"/>
      <c r="BO88" s="411"/>
      <c r="BP88" s="411"/>
      <c r="BQ88" s="411"/>
      <c r="BR88" s="411"/>
      <c r="BS88" s="411"/>
      <c r="BT88" s="411"/>
      <c r="BU88" s="411"/>
      <c r="BV88" s="411"/>
    </row>
    <row r="89" spans="63:74" x14ac:dyDescent="0.2">
      <c r="BK89" s="411"/>
      <c r="BL89" s="411"/>
      <c r="BM89" s="411"/>
      <c r="BN89" s="411"/>
      <c r="BO89" s="411"/>
      <c r="BP89" s="411"/>
      <c r="BQ89" s="411"/>
      <c r="BR89" s="411"/>
      <c r="BS89" s="411"/>
      <c r="BT89" s="411"/>
      <c r="BU89" s="411"/>
      <c r="BV89" s="411"/>
    </row>
    <row r="90" spans="63:74" x14ac:dyDescent="0.2">
      <c r="BK90" s="411"/>
      <c r="BL90" s="411"/>
      <c r="BM90" s="411"/>
      <c r="BN90" s="411"/>
      <c r="BO90" s="411"/>
      <c r="BP90" s="411"/>
      <c r="BQ90" s="411"/>
      <c r="BR90" s="411"/>
      <c r="BS90" s="411"/>
      <c r="BT90" s="411"/>
      <c r="BU90" s="411"/>
      <c r="BV90" s="411"/>
    </row>
    <row r="91" spans="63:74" x14ac:dyDescent="0.2">
      <c r="BK91" s="411"/>
      <c r="BL91" s="411"/>
      <c r="BM91" s="411"/>
      <c r="BN91" s="411"/>
      <c r="BO91" s="411"/>
      <c r="BP91" s="411"/>
      <c r="BQ91" s="411"/>
      <c r="BR91" s="411"/>
      <c r="BS91" s="411"/>
      <c r="BT91" s="411"/>
      <c r="BU91" s="411"/>
      <c r="BV91" s="411"/>
    </row>
    <row r="92" spans="63:74" x14ac:dyDescent="0.2">
      <c r="BK92" s="411"/>
      <c r="BL92" s="411"/>
      <c r="BM92" s="411"/>
      <c r="BN92" s="411"/>
      <c r="BO92" s="411"/>
      <c r="BP92" s="411"/>
      <c r="BQ92" s="411"/>
      <c r="BR92" s="411"/>
      <c r="BS92" s="411"/>
      <c r="BT92" s="411"/>
      <c r="BU92" s="411"/>
      <c r="BV92" s="411"/>
    </row>
    <row r="93" spans="63:74" x14ac:dyDescent="0.2">
      <c r="BK93" s="411"/>
      <c r="BL93" s="411"/>
      <c r="BM93" s="411"/>
      <c r="BN93" s="411"/>
      <c r="BO93" s="411"/>
      <c r="BP93" s="411"/>
      <c r="BQ93" s="411"/>
      <c r="BR93" s="411"/>
      <c r="BS93" s="411"/>
      <c r="BT93" s="411"/>
      <c r="BU93" s="411"/>
      <c r="BV93" s="411"/>
    </row>
    <row r="94" spans="63:74" x14ac:dyDescent="0.2">
      <c r="BK94" s="411"/>
      <c r="BL94" s="411"/>
      <c r="BM94" s="411"/>
      <c r="BN94" s="411"/>
      <c r="BO94" s="411"/>
      <c r="BP94" s="411"/>
      <c r="BQ94" s="411"/>
      <c r="BR94" s="411"/>
      <c r="BS94" s="411"/>
      <c r="BT94" s="411"/>
      <c r="BU94" s="411"/>
      <c r="BV94" s="411"/>
    </row>
    <row r="95" spans="63:74" x14ac:dyDescent="0.2">
      <c r="BK95" s="411"/>
      <c r="BL95" s="411"/>
      <c r="BM95" s="411"/>
      <c r="BN95" s="411"/>
      <c r="BO95" s="411"/>
      <c r="BP95" s="411"/>
      <c r="BQ95" s="411"/>
      <c r="BR95" s="411"/>
      <c r="BS95" s="411"/>
      <c r="BT95" s="411"/>
      <c r="BU95" s="411"/>
      <c r="BV95" s="411"/>
    </row>
    <row r="96" spans="63:74" x14ac:dyDescent="0.2">
      <c r="BK96" s="411"/>
      <c r="BL96" s="411"/>
      <c r="BM96" s="411"/>
      <c r="BN96" s="411"/>
      <c r="BO96" s="411"/>
      <c r="BP96" s="411"/>
      <c r="BQ96" s="411"/>
      <c r="BR96" s="411"/>
      <c r="BS96" s="411"/>
      <c r="BT96" s="411"/>
      <c r="BU96" s="411"/>
      <c r="BV96" s="411"/>
    </row>
    <row r="97" spans="63:74" x14ac:dyDescent="0.2">
      <c r="BK97" s="411"/>
      <c r="BL97" s="411"/>
      <c r="BM97" s="411"/>
      <c r="BN97" s="411"/>
      <c r="BO97" s="411"/>
      <c r="BP97" s="411"/>
      <c r="BQ97" s="411"/>
      <c r="BR97" s="411"/>
      <c r="BS97" s="411"/>
      <c r="BT97" s="411"/>
      <c r="BU97" s="411"/>
      <c r="BV97" s="411"/>
    </row>
    <row r="98" spans="63:74" x14ac:dyDescent="0.2">
      <c r="BK98" s="411"/>
      <c r="BL98" s="411"/>
      <c r="BM98" s="411"/>
      <c r="BN98" s="411"/>
      <c r="BO98" s="411"/>
      <c r="BP98" s="411"/>
      <c r="BQ98" s="411"/>
      <c r="BR98" s="411"/>
      <c r="BS98" s="411"/>
      <c r="BT98" s="411"/>
      <c r="BU98" s="411"/>
      <c r="BV98" s="411"/>
    </row>
    <row r="99" spans="63:74" x14ac:dyDescent="0.2">
      <c r="BK99" s="411"/>
      <c r="BL99" s="411"/>
      <c r="BM99" s="411"/>
      <c r="BN99" s="411"/>
      <c r="BO99" s="411"/>
      <c r="BP99" s="411"/>
      <c r="BQ99" s="411"/>
      <c r="BR99" s="411"/>
      <c r="BS99" s="411"/>
      <c r="BT99" s="411"/>
      <c r="BU99" s="411"/>
      <c r="BV99" s="411"/>
    </row>
    <row r="100" spans="63:74" x14ac:dyDescent="0.2">
      <c r="BK100" s="411"/>
      <c r="BL100" s="411"/>
      <c r="BM100" s="411"/>
      <c r="BN100" s="411"/>
      <c r="BO100" s="411"/>
      <c r="BP100" s="411"/>
      <c r="BQ100" s="411"/>
      <c r="BR100" s="411"/>
      <c r="BS100" s="411"/>
      <c r="BT100" s="411"/>
      <c r="BU100" s="411"/>
      <c r="BV100" s="411"/>
    </row>
    <row r="101" spans="63:74" x14ac:dyDescent="0.2">
      <c r="BK101" s="411"/>
      <c r="BL101" s="411"/>
      <c r="BM101" s="411"/>
      <c r="BN101" s="411"/>
      <c r="BO101" s="411"/>
      <c r="BP101" s="411"/>
      <c r="BQ101" s="411"/>
      <c r="BR101" s="411"/>
      <c r="BS101" s="411"/>
      <c r="BT101" s="411"/>
      <c r="BU101" s="411"/>
      <c r="BV101" s="411"/>
    </row>
    <row r="102" spans="63:74" x14ac:dyDescent="0.2">
      <c r="BK102" s="411"/>
      <c r="BL102" s="411"/>
      <c r="BM102" s="411"/>
      <c r="BN102" s="411"/>
      <c r="BO102" s="411"/>
      <c r="BP102" s="411"/>
      <c r="BQ102" s="411"/>
      <c r="BR102" s="411"/>
      <c r="BS102" s="411"/>
      <c r="BT102" s="411"/>
      <c r="BU102" s="411"/>
      <c r="BV102" s="411"/>
    </row>
    <row r="103" spans="63:74" x14ac:dyDescent="0.2">
      <c r="BK103" s="411"/>
      <c r="BL103" s="411"/>
      <c r="BM103" s="411"/>
      <c r="BN103" s="411"/>
      <c r="BO103" s="411"/>
      <c r="BP103" s="411"/>
      <c r="BQ103" s="411"/>
      <c r="BR103" s="411"/>
      <c r="BS103" s="411"/>
      <c r="BT103" s="411"/>
      <c r="BU103" s="411"/>
      <c r="BV103" s="411"/>
    </row>
    <row r="104" spans="63:74" x14ac:dyDescent="0.2">
      <c r="BK104" s="411"/>
      <c r="BL104" s="411"/>
      <c r="BM104" s="411"/>
      <c r="BN104" s="411"/>
      <c r="BO104" s="411"/>
      <c r="BP104" s="411"/>
      <c r="BQ104" s="411"/>
      <c r="BR104" s="411"/>
      <c r="BS104" s="411"/>
      <c r="BT104" s="411"/>
      <c r="BU104" s="411"/>
      <c r="BV104" s="411"/>
    </row>
    <row r="105" spans="63:74" x14ac:dyDescent="0.2">
      <c r="BK105" s="411"/>
      <c r="BL105" s="411"/>
      <c r="BM105" s="411"/>
      <c r="BN105" s="411"/>
      <c r="BO105" s="411"/>
      <c r="BP105" s="411"/>
      <c r="BQ105" s="411"/>
      <c r="BR105" s="411"/>
      <c r="BS105" s="411"/>
      <c r="BT105" s="411"/>
      <c r="BU105" s="411"/>
      <c r="BV105" s="411"/>
    </row>
    <row r="106" spans="63:74" x14ac:dyDescent="0.2">
      <c r="BK106" s="411"/>
      <c r="BL106" s="411"/>
      <c r="BM106" s="411"/>
      <c r="BN106" s="411"/>
      <c r="BO106" s="411"/>
      <c r="BP106" s="411"/>
      <c r="BQ106" s="411"/>
      <c r="BR106" s="411"/>
      <c r="BS106" s="411"/>
      <c r="BT106" s="411"/>
      <c r="BU106" s="411"/>
      <c r="BV106" s="411"/>
    </row>
    <row r="107" spans="63:74" x14ac:dyDescent="0.2">
      <c r="BK107" s="411"/>
      <c r="BL107" s="411"/>
      <c r="BM107" s="411"/>
      <c r="BN107" s="411"/>
      <c r="BO107" s="411"/>
      <c r="BP107" s="411"/>
      <c r="BQ107" s="411"/>
      <c r="BR107" s="411"/>
      <c r="BS107" s="411"/>
      <c r="BT107" s="411"/>
      <c r="BU107" s="411"/>
      <c r="BV107" s="411"/>
    </row>
    <row r="108" spans="63:74" x14ac:dyDescent="0.2">
      <c r="BK108" s="411"/>
      <c r="BL108" s="411"/>
      <c r="BM108" s="411"/>
      <c r="BN108" s="411"/>
      <c r="BO108" s="411"/>
      <c r="BP108" s="411"/>
      <c r="BQ108" s="411"/>
      <c r="BR108" s="411"/>
      <c r="BS108" s="411"/>
      <c r="BT108" s="411"/>
      <c r="BU108" s="411"/>
      <c r="BV108" s="411"/>
    </row>
    <row r="109" spans="63:74" x14ac:dyDescent="0.2">
      <c r="BK109" s="411"/>
      <c r="BL109" s="411"/>
      <c r="BM109" s="411"/>
      <c r="BN109" s="411"/>
      <c r="BO109" s="411"/>
      <c r="BP109" s="411"/>
      <c r="BQ109" s="411"/>
      <c r="BR109" s="411"/>
      <c r="BS109" s="411"/>
      <c r="BT109" s="411"/>
      <c r="BU109" s="411"/>
      <c r="BV109" s="411"/>
    </row>
    <row r="110" spans="63:74" x14ac:dyDescent="0.2">
      <c r="BK110" s="411"/>
      <c r="BL110" s="411"/>
      <c r="BM110" s="411"/>
      <c r="BN110" s="411"/>
      <c r="BO110" s="411"/>
      <c r="BP110" s="411"/>
      <c r="BQ110" s="411"/>
      <c r="BR110" s="411"/>
      <c r="BS110" s="411"/>
      <c r="BT110" s="411"/>
      <c r="BU110" s="411"/>
      <c r="BV110" s="411"/>
    </row>
    <row r="111" spans="63:74" x14ac:dyDescent="0.2">
      <c r="BK111" s="411"/>
      <c r="BL111" s="411"/>
      <c r="BM111" s="411"/>
      <c r="BN111" s="411"/>
      <c r="BO111" s="411"/>
      <c r="BP111" s="411"/>
      <c r="BQ111" s="411"/>
      <c r="BR111" s="411"/>
      <c r="BS111" s="411"/>
      <c r="BT111" s="411"/>
      <c r="BU111" s="411"/>
      <c r="BV111" s="411"/>
    </row>
    <row r="112" spans="63:74" x14ac:dyDescent="0.2">
      <c r="BK112" s="411"/>
      <c r="BL112" s="411"/>
      <c r="BM112" s="411"/>
      <c r="BN112" s="411"/>
      <c r="BO112" s="411"/>
      <c r="BP112" s="411"/>
      <c r="BQ112" s="411"/>
      <c r="BR112" s="411"/>
      <c r="BS112" s="411"/>
      <c r="BT112" s="411"/>
      <c r="BU112" s="411"/>
      <c r="BV112" s="411"/>
    </row>
    <row r="113" spans="63:74" x14ac:dyDescent="0.2">
      <c r="BK113" s="411"/>
      <c r="BL113" s="411"/>
      <c r="BM113" s="411"/>
      <c r="BN113" s="411"/>
      <c r="BO113" s="411"/>
      <c r="BP113" s="411"/>
      <c r="BQ113" s="411"/>
      <c r="BR113" s="411"/>
      <c r="BS113" s="411"/>
      <c r="BT113" s="411"/>
      <c r="BU113" s="411"/>
      <c r="BV113" s="411"/>
    </row>
    <row r="114" spans="63:74" x14ac:dyDescent="0.2">
      <c r="BK114" s="411"/>
      <c r="BL114" s="411"/>
      <c r="BM114" s="411"/>
      <c r="BN114" s="411"/>
      <c r="BO114" s="411"/>
      <c r="BP114" s="411"/>
      <c r="BQ114" s="411"/>
      <c r="BR114" s="411"/>
      <c r="BS114" s="411"/>
      <c r="BT114" s="411"/>
      <c r="BU114" s="411"/>
      <c r="BV114" s="411"/>
    </row>
    <row r="115" spans="63:74" x14ac:dyDescent="0.2">
      <c r="BK115" s="411"/>
      <c r="BL115" s="411"/>
      <c r="BM115" s="411"/>
      <c r="BN115" s="411"/>
      <c r="BO115" s="411"/>
      <c r="BP115" s="411"/>
      <c r="BQ115" s="411"/>
      <c r="BR115" s="411"/>
      <c r="BS115" s="411"/>
      <c r="BT115" s="411"/>
      <c r="BU115" s="411"/>
      <c r="BV115" s="411"/>
    </row>
    <row r="116" spans="63:74" x14ac:dyDescent="0.2">
      <c r="BK116" s="411"/>
      <c r="BL116" s="411"/>
      <c r="BM116" s="411"/>
      <c r="BN116" s="411"/>
      <c r="BO116" s="411"/>
      <c r="BP116" s="411"/>
      <c r="BQ116" s="411"/>
      <c r="BR116" s="411"/>
      <c r="BS116" s="411"/>
      <c r="BT116" s="411"/>
      <c r="BU116" s="411"/>
      <c r="BV116" s="411"/>
    </row>
    <row r="117" spans="63:74" x14ac:dyDescent="0.2">
      <c r="BK117" s="411"/>
      <c r="BL117" s="411"/>
      <c r="BM117" s="411"/>
      <c r="BN117" s="411"/>
      <c r="BO117" s="411"/>
      <c r="BP117" s="411"/>
      <c r="BQ117" s="411"/>
      <c r="BR117" s="411"/>
      <c r="BS117" s="411"/>
      <c r="BT117" s="411"/>
      <c r="BU117" s="411"/>
      <c r="BV117" s="411"/>
    </row>
    <row r="118" spans="63:74" x14ac:dyDescent="0.2">
      <c r="BK118" s="411"/>
      <c r="BL118" s="411"/>
      <c r="BM118" s="411"/>
      <c r="BN118" s="411"/>
      <c r="BO118" s="411"/>
      <c r="BP118" s="411"/>
      <c r="BQ118" s="411"/>
      <c r="BR118" s="411"/>
      <c r="BS118" s="411"/>
      <c r="BT118" s="411"/>
      <c r="BU118" s="411"/>
      <c r="BV118" s="411"/>
    </row>
    <row r="119" spans="63:74" x14ac:dyDescent="0.2">
      <c r="BK119" s="411"/>
      <c r="BL119" s="411"/>
      <c r="BM119" s="411"/>
      <c r="BN119" s="411"/>
      <c r="BO119" s="411"/>
      <c r="BP119" s="411"/>
      <c r="BQ119" s="411"/>
      <c r="BR119" s="411"/>
      <c r="BS119" s="411"/>
      <c r="BT119" s="411"/>
      <c r="BU119" s="411"/>
      <c r="BV119" s="411"/>
    </row>
    <row r="120" spans="63:74" x14ac:dyDescent="0.2">
      <c r="BK120" s="411"/>
      <c r="BL120" s="411"/>
      <c r="BM120" s="411"/>
      <c r="BN120" s="411"/>
      <c r="BO120" s="411"/>
      <c r="BP120" s="411"/>
      <c r="BQ120" s="411"/>
      <c r="BR120" s="411"/>
      <c r="BS120" s="411"/>
      <c r="BT120" s="411"/>
      <c r="BU120" s="411"/>
      <c r="BV120" s="411"/>
    </row>
    <row r="121" spans="63:74" x14ac:dyDescent="0.2">
      <c r="BK121" s="411"/>
      <c r="BL121" s="411"/>
      <c r="BM121" s="411"/>
      <c r="BN121" s="411"/>
      <c r="BO121" s="411"/>
      <c r="BP121" s="411"/>
      <c r="BQ121" s="411"/>
      <c r="BR121" s="411"/>
      <c r="BS121" s="411"/>
      <c r="BT121" s="411"/>
      <c r="BU121" s="411"/>
      <c r="BV121" s="411"/>
    </row>
    <row r="122" spans="63:74" x14ac:dyDescent="0.2">
      <c r="BK122" s="411"/>
      <c r="BL122" s="411"/>
      <c r="BM122" s="411"/>
      <c r="BN122" s="411"/>
      <c r="BO122" s="411"/>
      <c r="BP122" s="411"/>
      <c r="BQ122" s="411"/>
      <c r="BR122" s="411"/>
      <c r="BS122" s="411"/>
      <c r="BT122" s="411"/>
      <c r="BU122" s="411"/>
      <c r="BV122" s="411"/>
    </row>
    <row r="123" spans="63:74" x14ac:dyDescent="0.2">
      <c r="BK123" s="411"/>
      <c r="BL123" s="411"/>
      <c r="BM123" s="411"/>
      <c r="BN123" s="411"/>
      <c r="BO123" s="411"/>
      <c r="BP123" s="411"/>
      <c r="BQ123" s="411"/>
      <c r="BR123" s="411"/>
      <c r="BS123" s="411"/>
      <c r="BT123" s="411"/>
      <c r="BU123" s="411"/>
      <c r="BV123" s="411"/>
    </row>
    <row r="124" spans="63:74" x14ac:dyDescent="0.2">
      <c r="BK124" s="411"/>
      <c r="BL124" s="411"/>
      <c r="BM124" s="411"/>
      <c r="BN124" s="411"/>
      <c r="BO124" s="411"/>
      <c r="BP124" s="411"/>
      <c r="BQ124" s="411"/>
      <c r="BR124" s="411"/>
      <c r="BS124" s="411"/>
      <c r="BT124" s="411"/>
      <c r="BU124" s="411"/>
      <c r="BV124" s="411"/>
    </row>
    <row r="125" spans="63:74" x14ac:dyDescent="0.2">
      <c r="BK125" s="411"/>
      <c r="BL125" s="411"/>
      <c r="BM125" s="411"/>
      <c r="BN125" s="411"/>
      <c r="BO125" s="411"/>
      <c r="BP125" s="411"/>
      <c r="BQ125" s="411"/>
      <c r="BR125" s="411"/>
      <c r="BS125" s="411"/>
      <c r="BT125" s="411"/>
      <c r="BU125" s="411"/>
      <c r="BV125" s="411"/>
    </row>
    <row r="126" spans="63:74" x14ac:dyDescent="0.2">
      <c r="BK126" s="411"/>
      <c r="BL126" s="411"/>
      <c r="BM126" s="411"/>
      <c r="BN126" s="411"/>
      <c r="BO126" s="411"/>
      <c r="BP126" s="411"/>
      <c r="BQ126" s="411"/>
      <c r="BR126" s="411"/>
      <c r="BS126" s="411"/>
      <c r="BT126" s="411"/>
      <c r="BU126" s="411"/>
      <c r="BV126" s="411"/>
    </row>
    <row r="127" spans="63:74" x14ac:dyDescent="0.2">
      <c r="BK127" s="411"/>
      <c r="BL127" s="411"/>
      <c r="BM127" s="411"/>
      <c r="BN127" s="411"/>
      <c r="BO127" s="411"/>
      <c r="BP127" s="411"/>
      <c r="BQ127" s="411"/>
      <c r="BR127" s="411"/>
      <c r="BS127" s="411"/>
      <c r="BT127" s="411"/>
      <c r="BU127" s="411"/>
      <c r="BV127" s="411"/>
    </row>
    <row r="128" spans="63:74" x14ac:dyDescent="0.2">
      <c r="BK128" s="411"/>
      <c r="BL128" s="411"/>
      <c r="BM128" s="411"/>
      <c r="BN128" s="411"/>
      <c r="BO128" s="411"/>
      <c r="BP128" s="411"/>
      <c r="BQ128" s="411"/>
      <c r="BR128" s="411"/>
      <c r="BS128" s="411"/>
      <c r="BT128" s="411"/>
      <c r="BU128" s="411"/>
      <c r="BV128" s="411"/>
    </row>
  </sheetData>
  <mergeCells count="15">
    <mergeCell ref="B46:Q46"/>
    <mergeCell ref="B40:Q40"/>
    <mergeCell ref="B43:Q43"/>
    <mergeCell ref="B44:Q44"/>
    <mergeCell ref="B45:Q45"/>
    <mergeCell ref="B41:Q41"/>
    <mergeCell ref="B42:Q42"/>
    <mergeCell ref="A1:A2"/>
    <mergeCell ref="AM3:AX3"/>
    <mergeCell ref="AY3:BJ3"/>
    <mergeCell ref="BK3:BV3"/>
    <mergeCell ref="B1:AL1"/>
    <mergeCell ref="C3:N3"/>
    <mergeCell ref="O3:Z3"/>
    <mergeCell ref="AA3:AL3"/>
  </mergeCells>
  <phoneticPr fontId="3" type="noConversion"/>
  <hyperlinks>
    <hyperlink ref="A1:A2" location="Contents!A1" display="Table of Contents"/>
  </hyperlinks>
  <pageMargins left="0.25" right="0.25" top="0.25" bottom="0.25" header="0.5" footer="0.5"/>
  <pageSetup scale="3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P5" activePane="bottomRight" state="frozen"/>
      <selection activeCell="BF63" sqref="BF63"/>
      <selection pane="topRight" activeCell="BF63" sqref="BF63"/>
      <selection pane="bottomLeft" activeCell="BF63" sqref="BF63"/>
      <selection pane="bottomRight" activeCell="BC13" sqref="BC13"/>
    </sheetView>
  </sheetViews>
  <sheetFormatPr defaultColWidth="8.5703125" defaultRowHeight="11.25" x14ac:dyDescent="0.2"/>
  <cols>
    <col min="1" max="1" width="11.5703125" style="162" customWidth="1"/>
    <col min="2" max="2" width="35.85546875" style="153" customWidth="1"/>
    <col min="3" max="50" width="6.5703125" style="153" customWidth="1"/>
    <col min="51" max="55" width="6.5703125" style="493" customWidth="1"/>
    <col min="56" max="58" width="6.5703125" style="643" customWidth="1"/>
    <col min="59" max="62" width="6.5703125" style="493" customWidth="1"/>
    <col min="63" max="74" width="6.5703125" style="153" customWidth="1"/>
    <col min="75" max="16384" width="8.5703125" style="153"/>
  </cols>
  <sheetData>
    <row r="1" spans="1:74" ht="12.75" customHeight="1" x14ac:dyDescent="0.2">
      <c r="A1" s="789" t="s">
        <v>982</v>
      </c>
      <c r="B1" s="823" t="s">
        <v>1130</v>
      </c>
      <c r="C1" s="823"/>
      <c r="D1" s="823"/>
      <c r="E1" s="823"/>
      <c r="F1" s="823"/>
      <c r="G1" s="823"/>
      <c r="H1" s="823"/>
      <c r="I1" s="823"/>
      <c r="J1" s="823"/>
      <c r="K1" s="823"/>
      <c r="L1" s="823"/>
      <c r="M1" s="823"/>
      <c r="N1" s="823"/>
      <c r="O1" s="823"/>
      <c r="P1" s="823"/>
      <c r="Q1" s="823"/>
      <c r="R1" s="823"/>
      <c r="S1" s="823"/>
      <c r="T1" s="823"/>
      <c r="U1" s="823"/>
      <c r="V1" s="823"/>
      <c r="W1" s="823"/>
      <c r="X1" s="823"/>
      <c r="Y1" s="823"/>
      <c r="Z1" s="823"/>
      <c r="AA1" s="823"/>
      <c r="AB1" s="823"/>
      <c r="AC1" s="823"/>
      <c r="AD1" s="823"/>
      <c r="AE1" s="823"/>
      <c r="AF1" s="823"/>
      <c r="AG1" s="823"/>
      <c r="AH1" s="823"/>
      <c r="AI1" s="823"/>
      <c r="AJ1" s="823"/>
      <c r="AK1" s="823"/>
      <c r="AL1" s="823"/>
      <c r="AM1" s="823"/>
      <c r="AN1" s="823"/>
      <c r="AO1" s="823"/>
      <c r="AP1" s="823"/>
      <c r="AQ1" s="823"/>
      <c r="AR1" s="823"/>
      <c r="AS1" s="823"/>
      <c r="AT1" s="823"/>
      <c r="AU1" s="823"/>
      <c r="AV1" s="823"/>
      <c r="AW1" s="823"/>
      <c r="AX1" s="823"/>
      <c r="AY1" s="823"/>
      <c r="AZ1" s="823"/>
      <c r="BA1" s="823"/>
      <c r="BB1" s="823"/>
      <c r="BC1" s="823"/>
      <c r="BD1" s="823"/>
      <c r="BE1" s="823"/>
      <c r="BF1" s="823"/>
      <c r="BG1" s="823"/>
      <c r="BH1" s="823"/>
      <c r="BI1" s="823"/>
      <c r="BJ1" s="823"/>
      <c r="BK1" s="823"/>
      <c r="BL1" s="823"/>
      <c r="BM1" s="823"/>
      <c r="BN1" s="823"/>
      <c r="BO1" s="823"/>
      <c r="BP1" s="823"/>
      <c r="BQ1" s="823"/>
      <c r="BR1" s="823"/>
      <c r="BS1" s="823"/>
      <c r="BT1" s="823"/>
      <c r="BU1" s="823"/>
      <c r="BV1" s="823"/>
    </row>
    <row r="2" spans="1:74" ht="12.75" customHeight="1" x14ac:dyDescent="0.2">
      <c r="A2" s="790"/>
      <c r="B2" s="540" t="str">
        <f>"U.S. Energy Information Administration  |  Short-Term Energy Outlook  - "&amp;Dates!D1</f>
        <v>U.S. Energy Information Administration  |  Short-Term Energy Outlook  - April 2019</v>
      </c>
      <c r="C2" s="541"/>
      <c r="D2" s="541"/>
      <c r="E2" s="541"/>
      <c r="F2" s="541"/>
      <c r="G2" s="541"/>
      <c r="H2" s="541"/>
      <c r="I2" s="616"/>
      <c r="J2" s="617"/>
      <c r="K2" s="617"/>
      <c r="L2" s="617"/>
      <c r="M2" s="617"/>
      <c r="N2" s="617"/>
      <c r="O2" s="617"/>
      <c r="P2" s="617"/>
      <c r="Q2" s="617"/>
      <c r="R2" s="617"/>
      <c r="S2" s="617"/>
      <c r="T2" s="617"/>
      <c r="U2" s="617"/>
      <c r="V2" s="617"/>
      <c r="W2" s="617"/>
      <c r="X2" s="617"/>
      <c r="Y2" s="617"/>
      <c r="Z2" s="617"/>
      <c r="AA2" s="617"/>
      <c r="AB2" s="617"/>
      <c r="AC2" s="617"/>
      <c r="AD2" s="617"/>
      <c r="AE2" s="617"/>
      <c r="AF2" s="617"/>
      <c r="AG2" s="617"/>
      <c r="AH2" s="617"/>
      <c r="AI2" s="617"/>
      <c r="AJ2" s="617"/>
      <c r="AK2" s="617"/>
      <c r="AL2" s="617"/>
      <c r="AM2" s="618"/>
      <c r="AN2" s="618"/>
      <c r="AO2" s="618"/>
      <c r="AP2" s="618"/>
      <c r="AQ2" s="618"/>
      <c r="AR2" s="618"/>
      <c r="AS2" s="618"/>
      <c r="AT2" s="618"/>
      <c r="AU2" s="618"/>
      <c r="AV2" s="618"/>
      <c r="AW2" s="618"/>
      <c r="AX2" s="618"/>
      <c r="AY2" s="619"/>
      <c r="AZ2" s="619"/>
      <c r="BA2" s="619"/>
      <c r="BB2" s="619"/>
      <c r="BC2" s="619"/>
      <c r="BD2" s="656"/>
      <c r="BE2" s="656"/>
      <c r="BF2" s="656"/>
      <c r="BG2" s="619"/>
      <c r="BH2" s="619"/>
      <c r="BI2" s="619"/>
      <c r="BJ2" s="619"/>
      <c r="BK2" s="618"/>
      <c r="BL2" s="618"/>
      <c r="BM2" s="618"/>
      <c r="BN2" s="618"/>
      <c r="BO2" s="618"/>
      <c r="BP2" s="618"/>
      <c r="BQ2" s="618"/>
      <c r="BR2" s="618"/>
      <c r="BS2" s="618"/>
      <c r="BT2" s="618"/>
      <c r="BU2" s="618"/>
      <c r="BV2" s="620"/>
    </row>
    <row r="3" spans="1:74" ht="12.75" x14ac:dyDescent="0.2">
      <c r="B3" s="474"/>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x14ac:dyDescent="0.2">
      <c r="B4" s="475"/>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Y5" s="153"/>
      <c r="BG5" s="643"/>
      <c r="BH5" s="643"/>
      <c r="BI5" s="643"/>
    </row>
    <row r="6" spans="1:74" ht="11.1" customHeight="1" x14ac:dyDescent="0.2">
      <c r="A6" s="162" t="s">
        <v>722</v>
      </c>
      <c r="B6" s="172" t="s">
        <v>247</v>
      </c>
      <c r="C6" s="252">
        <v>23.652249964999999</v>
      </c>
      <c r="D6" s="252">
        <v>24.16826184</v>
      </c>
      <c r="E6" s="252">
        <v>23.628592900000001</v>
      </c>
      <c r="F6" s="252">
        <v>23.507125460000001</v>
      </c>
      <c r="G6" s="252">
        <v>23.612055771000001</v>
      </c>
      <c r="H6" s="252">
        <v>24.273275460000001</v>
      </c>
      <c r="I6" s="252">
        <v>24.709288223000001</v>
      </c>
      <c r="J6" s="252">
        <v>24.441727545999999</v>
      </c>
      <c r="K6" s="252">
        <v>23.969226460000002</v>
      </c>
      <c r="L6" s="252">
        <v>23.990233868000001</v>
      </c>
      <c r="M6" s="252">
        <v>23.525061792999999</v>
      </c>
      <c r="N6" s="252">
        <v>24.105781642</v>
      </c>
      <c r="O6" s="252">
        <v>23.586590032</v>
      </c>
      <c r="P6" s="252">
        <v>24.372745759000001</v>
      </c>
      <c r="Q6" s="252">
        <v>24.232057548</v>
      </c>
      <c r="R6" s="252">
        <v>23.708852666999999</v>
      </c>
      <c r="S6" s="252">
        <v>23.757493418999999</v>
      </c>
      <c r="T6" s="252">
        <v>24.442466332999999</v>
      </c>
      <c r="U6" s="252">
        <v>24.308253484000002</v>
      </c>
      <c r="V6" s="252">
        <v>24.979765580999999</v>
      </c>
      <c r="W6" s="252">
        <v>24.311219333</v>
      </c>
      <c r="X6" s="252">
        <v>24.08992829</v>
      </c>
      <c r="Y6" s="252">
        <v>24.168894667</v>
      </c>
      <c r="Z6" s="252">
        <v>24.694715773999999</v>
      </c>
      <c r="AA6" s="252">
        <v>23.650763759</v>
      </c>
      <c r="AB6" s="252">
        <v>23.614667773000001</v>
      </c>
      <c r="AC6" s="252">
        <v>24.509113275000001</v>
      </c>
      <c r="AD6" s="252">
        <v>23.77262863</v>
      </c>
      <c r="AE6" s="252">
        <v>24.566065985000002</v>
      </c>
      <c r="AF6" s="252">
        <v>25.094514297</v>
      </c>
      <c r="AG6" s="252">
        <v>24.588615953000001</v>
      </c>
      <c r="AH6" s="252">
        <v>24.798176274999999</v>
      </c>
      <c r="AI6" s="252">
        <v>24.083583297000001</v>
      </c>
      <c r="AJ6" s="252">
        <v>24.418636275000001</v>
      </c>
      <c r="AK6" s="252">
        <v>24.846574962999998</v>
      </c>
      <c r="AL6" s="252">
        <v>24.751729598000001</v>
      </c>
      <c r="AM6" s="252">
        <v>24.763586922999998</v>
      </c>
      <c r="AN6" s="252">
        <v>24.01369725</v>
      </c>
      <c r="AO6" s="252">
        <v>24.863362696999999</v>
      </c>
      <c r="AP6" s="252">
        <v>24.206385869000002</v>
      </c>
      <c r="AQ6" s="252">
        <v>24.792071245999999</v>
      </c>
      <c r="AR6" s="252">
        <v>25.132971868999999</v>
      </c>
      <c r="AS6" s="252">
        <v>25.162883246</v>
      </c>
      <c r="AT6" s="252">
        <v>25.813553923000001</v>
      </c>
      <c r="AU6" s="252">
        <v>24.520799202999999</v>
      </c>
      <c r="AV6" s="252">
        <v>25.344372310000001</v>
      </c>
      <c r="AW6" s="252">
        <v>25.020894203000001</v>
      </c>
      <c r="AX6" s="252">
        <v>24.574616470999999</v>
      </c>
      <c r="AY6" s="252">
        <v>24.793913978999999</v>
      </c>
      <c r="AZ6" s="252">
        <v>24.841757721</v>
      </c>
      <c r="BA6" s="252">
        <v>24.716813138999999</v>
      </c>
      <c r="BB6" s="409">
        <v>24.780984462999999</v>
      </c>
      <c r="BC6" s="409">
        <v>24.998008938000002</v>
      </c>
      <c r="BD6" s="409">
        <v>25.424190532000001</v>
      </c>
      <c r="BE6" s="409">
        <v>25.626663844999999</v>
      </c>
      <c r="BF6" s="409">
        <v>25.844482865</v>
      </c>
      <c r="BG6" s="409">
        <v>25.199847037000001</v>
      </c>
      <c r="BH6" s="409">
        <v>25.337889447999999</v>
      </c>
      <c r="BI6" s="409">
        <v>25.277334307</v>
      </c>
      <c r="BJ6" s="409">
        <v>25.711301185</v>
      </c>
      <c r="BK6" s="409">
        <v>25.116208715999999</v>
      </c>
      <c r="BL6" s="409">
        <v>25.038768655999998</v>
      </c>
      <c r="BM6" s="409">
        <v>25.348861369000002</v>
      </c>
      <c r="BN6" s="409">
        <v>25.071248826000001</v>
      </c>
      <c r="BO6" s="409">
        <v>25.243867045999998</v>
      </c>
      <c r="BP6" s="409">
        <v>25.750144166999998</v>
      </c>
      <c r="BQ6" s="409">
        <v>25.942004796999999</v>
      </c>
      <c r="BR6" s="409">
        <v>26.091048722</v>
      </c>
      <c r="BS6" s="409">
        <v>25.484369683000001</v>
      </c>
      <c r="BT6" s="409">
        <v>25.449861898000002</v>
      </c>
      <c r="BU6" s="409">
        <v>25.373659821</v>
      </c>
      <c r="BV6" s="409">
        <v>25.758490441999999</v>
      </c>
    </row>
    <row r="7" spans="1:74" ht="11.1" customHeight="1" x14ac:dyDescent="0.2">
      <c r="A7" s="162" t="s">
        <v>294</v>
      </c>
      <c r="B7" s="173" t="s">
        <v>353</v>
      </c>
      <c r="C7" s="252">
        <v>2.4539677419000001</v>
      </c>
      <c r="D7" s="252">
        <v>2.5398214285999998</v>
      </c>
      <c r="E7" s="252">
        <v>2.3497096773999999</v>
      </c>
      <c r="F7" s="252">
        <v>2.2928000000000002</v>
      </c>
      <c r="G7" s="252">
        <v>2.3320967742000001</v>
      </c>
      <c r="H7" s="252">
        <v>2.4039999999999999</v>
      </c>
      <c r="I7" s="252">
        <v>2.4518709677000001</v>
      </c>
      <c r="J7" s="252">
        <v>2.4677419354999999</v>
      </c>
      <c r="K7" s="252">
        <v>2.4714999999999998</v>
      </c>
      <c r="L7" s="252">
        <v>2.4521612902999999</v>
      </c>
      <c r="M7" s="252">
        <v>2.4165666667000001</v>
      </c>
      <c r="N7" s="252">
        <v>2.3789032257999998</v>
      </c>
      <c r="O7" s="252">
        <v>2.4615161290000001</v>
      </c>
      <c r="P7" s="252">
        <v>2.4257241379000001</v>
      </c>
      <c r="Q7" s="252">
        <v>2.3948387097000001</v>
      </c>
      <c r="R7" s="252">
        <v>2.3519666667000001</v>
      </c>
      <c r="S7" s="252">
        <v>2.3956774194000001</v>
      </c>
      <c r="T7" s="252">
        <v>2.4833333333000001</v>
      </c>
      <c r="U7" s="252">
        <v>2.4924516129000001</v>
      </c>
      <c r="V7" s="252">
        <v>2.6229354839000001</v>
      </c>
      <c r="W7" s="252">
        <v>2.5488</v>
      </c>
      <c r="X7" s="252">
        <v>2.4380645160999999</v>
      </c>
      <c r="Y7" s="252">
        <v>2.4804666666999999</v>
      </c>
      <c r="Z7" s="252">
        <v>2.5581612903000002</v>
      </c>
      <c r="AA7" s="252">
        <v>2.3725161290000001</v>
      </c>
      <c r="AB7" s="252">
        <v>2.3489285714000001</v>
      </c>
      <c r="AC7" s="252">
        <v>2.3981290323</v>
      </c>
      <c r="AD7" s="252">
        <v>2.1821333332999999</v>
      </c>
      <c r="AE7" s="252">
        <v>2.4347096773999999</v>
      </c>
      <c r="AF7" s="252">
        <v>2.4599333333</v>
      </c>
      <c r="AG7" s="252">
        <v>2.4868064516000001</v>
      </c>
      <c r="AH7" s="252">
        <v>2.5829354839000001</v>
      </c>
      <c r="AI7" s="252">
        <v>2.4982333333</v>
      </c>
      <c r="AJ7" s="252">
        <v>2.5039677418999999</v>
      </c>
      <c r="AK7" s="252">
        <v>2.5859666667000001</v>
      </c>
      <c r="AL7" s="252">
        <v>2.4743870968000001</v>
      </c>
      <c r="AM7" s="252">
        <v>2.3594838710000001</v>
      </c>
      <c r="AN7" s="252">
        <v>2.3765714286000001</v>
      </c>
      <c r="AO7" s="252">
        <v>2.2358387096999999</v>
      </c>
      <c r="AP7" s="252">
        <v>2.2526666667000002</v>
      </c>
      <c r="AQ7" s="252">
        <v>2.4084193547999999</v>
      </c>
      <c r="AR7" s="252">
        <v>2.3711333333</v>
      </c>
      <c r="AS7" s="252">
        <v>2.5475483871</v>
      </c>
      <c r="AT7" s="252">
        <v>2.5378064515999998</v>
      </c>
      <c r="AU7" s="252">
        <v>2.5899666667000001</v>
      </c>
      <c r="AV7" s="252">
        <v>2.6363225805999999</v>
      </c>
      <c r="AW7" s="252">
        <v>2.5147333333000002</v>
      </c>
      <c r="AX7" s="252">
        <v>2.3050967741999999</v>
      </c>
      <c r="AY7" s="252">
        <v>2.4252750889999999</v>
      </c>
      <c r="AZ7" s="252">
        <v>2.4733525009999999</v>
      </c>
      <c r="BA7" s="252">
        <v>2.366194685</v>
      </c>
      <c r="BB7" s="409">
        <v>2.3088273799999999</v>
      </c>
      <c r="BC7" s="409">
        <v>2.3699550980000001</v>
      </c>
      <c r="BD7" s="409">
        <v>2.4312397780000001</v>
      </c>
      <c r="BE7" s="409">
        <v>2.4528783519999999</v>
      </c>
      <c r="BF7" s="409">
        <v>2.5111165440000001</v>
      </c>
      <c r="BG7" s="409">
        <v>2.462825982</v>
      </c>
      <c r="BH7" s="409">
        <v>2.4368632319999999</v>
      </c>
      <c r="BI7" s="409">
        <v>2.4591368299999998</v>
      </c>
      <c r="BJ7" s="409">
        <v>2.4646599309999999</v>
      </c>
      <c r="BK7" s="409">
        <v>2.4314349599999998</v>
      </c>
      <c r="BL7" s="409">
        <v>2.4781726289999999</v>
      </c>
      <c r="BM7" s="409">
        <v>2.3697427850000001</v>
      </c>
      <c r="BN7" s="409">
        <v>2.3111603220000001</v>
      </c>
      <c r="BO7" s="409">
        <v>2.3711261179999998</v>
      </c>
      <c r="BP7" s="409">
        <v>2.4313083710000001</v>
      </c>
      <c r="BQ7" s="409">
        <v>2.4519061190000002</v>
      </c>
      <c r="BR7" s="409">
        <v>2.5091610520000001</v>
      </c>
      <c r="BS7" s="409">
        <v>2.459952371</v>
      </c>
      <c r="BT7" s="409">
        <v>2.4331298239999999</v>
      </c>
      <c r="BU7" s="409">
        <v>2.454600578</v>
      </c>
      <c r="BV7" s="409">
        <v>2.4593812229999998</v>
      </c>
    </row>
    <row r="8" spans="1:74" ht="11.1" customHeight="1" x14ac:dyDescent="0.2">
      <c r="A8" s="162" t="s">
        <v>723</v>
      </c>
      <c r="B8" s="173" t="s">
        <v>354</v>
      </c>
      <c r="C8" s="252">
        <v>1.9283870968000001</v>
      </c>
      <c r="D8" s="252">
        <v>1.9554642857</v>
      </c>
      <c r="E8" s="252">
        <v>1.9303870968000001</v>
      </c>
      <c r="F8" s="252">
        <v>1.9545333332999999</v>
      </c>
      <c r="G8" s="252">
        <v>1.955483871</v>
      </c>
      <c r="H8" s="252">
        <v>2.0076333332999998</v>
      </c>
      <c r="I8" s="252">
        <v>2.1145161290000001</v>
      </c>
      <c r="J8" s="252">
        <v>2.0259354839000001</v>
      </c>
      <c r="K8" s="252">
        <v>2.0566333333000002</v>
      </c>
      <c r="L8" s="252">
        <v>2.0388064516000002</v>
      </c>
      <c r="M8" s="252">
        <v>1.9724999999999999</v>
      </c>
      <c r="N8" s="252">
        <v>2.1291612902999999</v>
      </c>
      <c r="O8" s="252">
        <v>2.0526129032</v>
      </c>
      <c r="P8" s="252">
        <v>2.0907586207</v>
      </c>
      <c r="Q8" s="252">
        <v>2.0993548387000001</v>
      </c>
      <c r="R8" s="252">
        <v>2.0070000000000001</v>
      </c>
      <c r="S8" s="252">
        <v>2.024</v>
      </c>
      <c r="T8" s="252">
        <v>2.1032999999999999</v>
      </c>
      <c r="U8" s="252">
        <v>2.0304838709999999</v>
      </c>
      <c r="V8" s="252">
        <v>2.0723870968</v>
      </c>
      <c r="W8" s="252">
        <v>1.9959333333</v>
      </c>
      <c r="X8" s="252">
        <v>1.9920967742</v>
      </c>
      <c r="Y8" s="252">
        <v>2.0198999999999998</v>
      </c>
      <c r="Z8" s="252">
        <v>2.1429354839000001</v>
      </c>
      <c r="AA8" s="252">
        <v>1.9450000000000001</v>
      </c>
      <c r="AB8" s="252">
        <v>2.0649285713999999</v>
      </c>
      <c r="AC8" s="252">
        <v>2.0404516129000001</v>
      </c>
      <c r="AD8" s="252">
        <v>1.9847666666999999</v>
      </c>
      <c r="AE8" s="252">
        <v>2.0547096774</v>
      </c>
      <c r="AF8" s="252">
        <v>2.0629333333000002</v>
      </c>
      <c r="AG8" s="252">
        <v>1.9724838710000001</v>
      </c>
      <c r="AH8" s="252">
        <v>1.9536451613000001</v>
      </c>
      <c r="AI8" s="252">
        <v>1.9343333332999999</v>
      </c>
      <c r="AJ8" s="252">
        <v>1.9146129032000001</v>
      </c>
      <c r="AK8" s="252">
        <v>1.9429666667000001</v>
      </c>
      <c r="AL8" s="252">
        <v>1.943483871</v>
      </c>
      <c r="AM8" s="252">
        <v>1.9320645161000001</v>
      </c>
      <c r="AN8" s="252">
        <v>2.0069642857000001</v>
      </c>
      <c r="AO8" s="252">
        <v>2.0438064516000001</v>
      </c>
      <c r="AP8" s="252">
        <v>2.0020666667000002</v>
      </c>
      <c r="AQ8" s="252">
        <v>2.0164193548</v>
      </c>
      <c r="AR8" s="252">
        <v>2.0457999999999998</v>
      </c>
      <c r="AS8" s="252">
        <v>1.9832903226</v>
      </c>
      <c r="AT8" s="252">
        <v>1.9627419355</v>
      </c>
      <c r="AU8" s="252">
        <v>1.9686999999999999</v>
      </c>
      <c r="AV8" s="252">
        <v>1.9237741934999999</v>
      </c>
      <c r="AW8" s="252">
        <v>1.9474333333</v>
      </c>
      <c r="AX8" s="252">
        <v>1.7796451612999999</v>
      </c>
      <c r="AY8" s="252">
        <v>1.905807354</v>
      </c>
      <c r="AZ8" s="252">
        <v>1.965778284</v>
      </c>
      <c r="BA8" s="252">
        <v>1.952879593</v>
      </c>
      <c r="BB8" s="409">
        <v>1.9470215470000001</v>
      </c>
      <c r="BC8" s="409">
        <v>1.9582183040000001</v>
      </c>
      <c r="BD8" s="409">
        <v>1.9893352179999999</v>
      </c>
      <c r="BE8" s="409">
        <v>1.9849599570000001</v>
      </c>
      <c r="BF8" s="409">
        <v>1.968630785</v>
      </c>
      <c r="BG8" s="409">
        <v>1.9357755189999999</v>
      </c>
      <c r="BH8" s="409">
        <v>1.95867068</v>
      </c>
      <c r="BI8" s="409">
        <v>1.9413819409999999</v>
      </c>
      <c r="BJ8" s="409">
        <v>2.0595157180000001</v>
      </c>
      <c r="BK8" s="409">
        <v>1.9053882200000001</v>
      </c>
      <c r="BL8" s="409">
        <v>1.9711004910000001</v>
      </c>
      <c r="BM8" s="409">
        <v>1.962493048</v>
      </c>
      <c r="BN8" s="409">
        <v>1.9598829680000001</v>
      </c>
      <c r="BO8" s="409">
        <v>1.9733353920000001</v>
      </c>
      <c r="BP8" s="409">
        <v>2.00573026</v>
      </c>
      <c r="BQ8" s="409">
        <v>2.0013731419999998</v>
      </c>
      <c r="BR8" s="409">
        <v>1.9839221339999999</v>
      </c>
      <c r="BS8" s="409">
        <v>1.9487817759999999</v>
      </c>
      <c r="BT8" s="409">
        <v>1.9685965379999999</v>
      </c>
      <c r="BU8" s="409">
        <v>1.946943707</v>
      </c>
      <c r="BV8" s="409">
        <v>2.060323683</v>
      </c>
    </row>
    <row r="9" spans="1:74" ht="11.1" customHeight="1" x14ac:dyDescent="0.2">
      <c r="A9" s="162" t="s">
        <v>292</v>
      </c>
      <c r="B9" s="173" t="s">
        <v>355</v>
      </c>
      <c r="C9" s="252">
        <v>19.261333</v>
      </c>
      <c r="D9" s="252">
        <v>19.664414000000001</v>
      </c>
      <c r="E9" s="252">
        <v>19.339934</v>
      </c>
      <c r="F9" s="252">
        <v>19.25123</v>
      </c>
      <c r="G9" s="252">
        <v>19.315912999999998</v>
      </c>
      <c r="H9" s="252">
        <v>19.853079999999999</v>
      </c>
      <c r="I9" s="252">
        <v>20.134339000000001</v>
      </c>
      <c r="J9" s="252">
        <v>19.939488000000001</v>
      </c>
      <c r="K9" s="252">
        <v>19.432531000000001</v>
      </c>
      <c r="L9" s="252">
        <v>19.490704000000001</v>
      </c>
      <c r="M9" s="252">
        <v>19.127433</v>
      </c>
      <c r="N9" s="252">
        <v>19.589155000000002</v>
      </c>
      <c r="O9" s="252">
        <v>19.062801</v>
      </c>
      <c r="P9" s="252">
        <v>19.846603000000002</v>
      </c>
      <c r="Q9" s="252">
        <v>19.728204000000002</v>
      </c>
      <c r="R9" s="252">
        <v>19.340226000000001</v>
      </c>
      <c r="S9" s="252">
        <v>19.328156</v>
      </c>
      <c r="T9" s="252">
        <v>19.846173</v>
      </c>
      <c r="U9" s="252">
        <v>19.775658</v>
      </c>
      <c r="V9" s="252">
        <v>20.274782999999999</v>
      </c>
      <c r="W9" s="252">
        <v>19.756826</v>
      </c>
      <c r="X9" s="252">
        <v>19.650106999999998</v>
      </c>
      <c r="Y9" s="252">
        <v>19.658867999999998</v>
      </c>
      <c r="Z9" s="252">
        <v>19.983958999999999</v>
      </c>
      <c r="AA9" s="252">
        <v>19.322835999999999</v>
      </c>
      <c r="AB9" s="252">
        <v>19.190398999999999</v>
      </c>
      <c r="AC9" s="252">
        <v>20.060120999999999</v>
      </c>
      <c r="AD9" s="252">
        <v>19.595317000000001</v>
      </c>
      <c r="AE9" s="252">
        <v>20.066234999999999</v>
      </c>
      <c r="AF9" s="252">
        <v>20.561236000000001</v>
      </c>
      <c r="AG9" s="252">
        <v>20.118914</v>
      </c>
      <c r="AH9" s="252">
        <v>20.251183999999999</v>
      </c>
      <c r="AI9" s="252">
        <v>19.640605000000001</v>
      </c>
      <c r="AJ9" s="252">
        <v>19.989643999999998</v>
      </c>
      <c r="AK9" s="252">
        <v>20.307230000000001</v>
      </c>
      <c r="AL9" s="252">
        <v>20.323447000000002</v>
      </c>
      <c r="AM9" s="252">
        <v>20.461323</v>
      </c>
      <c r="AN9" s="252">
        <v>19.619446</v>
      </c>
      <c r="AO9" s="252">
        <v>20.573001999999999</v>
      </c>
      <c r="AP9" s="252">
        <v>19.940937000000002</v>
      </c>
      <c r="AQ9" s="252">
        <v>20.356517</v>
      </c>
      <c r="AR9" s="252">
        <v>20.705323</v>
      </c>
      <c r="AS9" s="252">
        <v>20.621328999999999</v>
      </c>
      <c r="AT9" s="252">
        <v>21.302289999999999</v>
      </c>
      <c r="AU9" s="252">
        <v>19.951416999999999</v>
      </c>
      <c r="AV9" s="252">
        <v>20.77356</v>
      </c>
      <c r="AW9" s="252">
        <v>20.548012</v>
      </c>
      <c r="AX9" s="252">
        <v>20.479158999999999</v>
      </c>
      <c r="AY9" s="252">
        <v>20.452116</v>
      </c>
      <c r="AZ9" s="252">
        <v>20.391911400000001</v>
      </c>
      <c r="BA9" s="252">
        <v>20.387023325000001</v>
      </c>
      <c r="BB9" s="409">
        <v>20.514420000000001</v>
      </c>
      <c r="BC9" s="409">
        <v>20.659120000000001</v>
      </c>
      <c r="BD9" s="409">
        <v>20.992899999999999</v>
      </c>
      <c r="BE9" s="409">
        <v>21.17811</v>
      </c>
      <c r="BF9" s="409">
        <v>21.354019999999998</v>
      </c>
      <c r="BG9" s="409">
        <v>20.79053</v>
      </c>
      <c r="BH9" s="409">
        <v>20.931640000000002</v>
      </c>
      <c r="BI9" s="409">
        <v>20.866099999999999</v>
      </c>
      <c r="BJ9" s="409">
        <v>21.176410000000001</v>
      </c>
      <c r="BK9" s="409">
        <v>20.76867</v>
      </c>
      <c r="BL9" s="409">
        <v>20.578779999999998</v>
      </c>
      <c r="BM9" s="409">
        <v>21.00591</v>
      </c>
      <c r="BN9" s="409">
        <v>20.789490000000001</v>
      </c>
      <c r="BO9" s="409">
        <v>20.88869</v>
      </c>
      <c r="BP9" s="409">
        <v>21.302389999999999</v>
      </c>
      <c r="BQ9" s="409">
        <v>21.478010000000001</v>
      </c>
      <c r="BR9" s="409">
        <v>21.587250000000001</v>
      </c>
      <c r="BS9" s="409">
        <v>21.064920000000001</v>
      </c>
      <c r="BT9" s="409">
        <v>21.037420000000001</v>
      </c>
      <c r="BU9" s="409">
        <v>20.961400000000001</v>
      </c>
      <c r="BV9" s="409">
        <v>21.228069999999999</v>
      </c>
    </row>
    <row r="10" spans="1:74" ht="11.1" customHeight="1" x14ac:dyDescent="0.2">
      <c r="AY10" s="153"/>
      <c r="AZ10" s="153"/>
      <c r="BA10" s="153"/>
      <c r="BB10" s="153"/>
      <c r="BC10" s="153"/>
      <c r="BD10" s="153"/>
      <c r="BE10" s="153"/>
      <c r="BF10" s="153"/>
      <c r="BG10" s="153"/>
      <c r="BH10" s="153"/>
      <c r="BI10" s="153"/>
      <c r="BJ10" s="153"/>
    </row>
    <row r="11" spans="1:74" ht="11.1" customHeight="1" x14ac:dyDescent="0.2">
      <c r="A11" s="162" t="s">
        <v>724</v>
      </c>
      <c r="B11" s="172" t="s">
        <v>502</v>
      </c>
      <c r="C11" s="252">
        <v>7.0769809686</v>
      </c>
      <c r="D11" s="252">
        <v>7.0395663776999999</v>
      </c>
      <c r="E11" s="252">
        <v>7.2153274981999997</v>
      </c>
      <c r="F11" s="252">
        <v>7.2846492291000002</v>
      </c>
      <c r="G11" s="252">
        <v>7.0019750715000004</v>
      </c>
      <c r="H11" s="252">
        <v>7.2813497097999997</v>
      </c>
      <c r="I11" s="252">
        <v>7.2636665597999999</v>
      </c>
      <c r="J11" s="252">
        <v>7.0873436227999997</v>
      </c>
      <c r="K11" s="252">
        <v>7.3363876846</v>
      </c>
      <c r="L11" s="252">
        <v>7.2135767306999998</v>
      </c>
      <c r="M11" s="252">
        <v>7.0568689631000003</v>
      </c>
      <c r="N11" s="252">
        <v>7.2542408490000003</v>
      </c>
      <c r="O11" s="252">
        <v>6.6047506642</v>
      </c>
      <c r="P11" s="252">
        <v>6.9798622877999996</v>
      </c>
      <c r="Q11" s="252">
        <v>6.9285431269000002</v>
      </c>
      <c r="R11" s="252">
        <v>6.9268633151000003</v>
      </c>
      <c r="S11" s="252">
        <v>6.8466462669999997</v>
      </c>
      <c r="T11" s="252">
        <v>7.0286546517000001</v>
      </c>
      <c r="U11" s="252">
        <v>6.9501536712999998</v>
      </c>
      <c r="V11" s="252">
        <v>7.0593347383999996</v>
      </c>
      <c r="W11" s="252">
        <v>6.9826284823</v>
      </c>
      <c r="X11" s="252">
        <v>6.7969408305999997</v>
      </c>
      <c r="Y11" s="252">
        <v>6.8419560449999999</v>
      </c>
      <c r="Z11" s="252">
        <v>6.9813829217999999</v>
      </c>
      <c r="AA11" s="252">
        <v>6.5455121453</v>
      </c>
      <c r="AB11" s="252">
        <v>6.8587270469000003</v>
      </c>
      <c r="AC11" s="252">
        <v>7.0437594081999997</v>
      </c>
      <c r="AD11" s="252">
        <v>6.8145276146000002</v>
      </c>
      <c r="AE11" s="252">
        <v>6.9081779236000003</v>
      </c>
      <c r="AF11" s="252">
        <v>7.1036139781000003</v>
      </c>
      <c r="AG11" s="252">
        <v>7.0158312004000001</v>
      </c>
      <c r="AH11" s="252">
        <v>7.1258589499999996</v>
      </c>
      <c r="AI11" s="252">
        <v>7.0575407612000003</v>
      </c>
      <c r="AJ11" s="252">
        <v>6.9787454193</v>
      </c>
      <c r="AK11" s="252">
        <v>6.9386301035000004</v>
      </c>
      <c r="AL11" s="252">
        <v>6.9031837874999997</v>
      </c>
      <c r="AM11" s="252">
        <v>6.5326077856999998</v>
      </c>
      <c r="AN11" s="252">
        <v>6.7494392316000003</v>
      </c>
      <c r="AO11" s="252">
        <v>6.8902340913</v>
      </c>
      <c r="AP11" s="252">
        <v>6.7700631453</v>
      </c>
      <c r="AQ11" s="252">
        <v>6.4896755346999999</v>
      </c>
      <c r="AR11" s="252">
        <v>7.0202713007000002</v>
      </c>
      <c r="AS11" s="252">
        <v>6.8630075214000001</v>
      </c>
      <c r="AT11" s="252">
        <v>7.0600365893000001</v>
      </c>
      <c r="AU11" s="252">
        <v>6.8997915237000003</v>
      </c>
      <c r="AV11" s="252">
        <v>6.9751896969000002</v>
      </c>
      <c r="AW11" s="252">
        <v>6.9225446133000004</v>
      </c>
      <c r="AX11" s="252">
        <v>6.9395162227</v>
      </c>
      <c r="AY11" s="252">
        <v>6.5676981479999998</v>
      </c>
      <c r="AZ11" s="252">
        <v>6.8464454559999997</v>
      </c>
      <c r="BA11" s="252">
        <v>6.8155120690000004</v>
      </c>
      <c r="BB11" s="409">
        <v>6.7886830060000003</v>
      </c>
      <c r="BC11" s="409">
        <v>6.7455885459999996</v>
      </c>
      <c r="BD11" s="409">
        <v>6.9060574910000003</v>
      </c>
      <c r="BE11" s="409">
        <v>6.8990617199999997</v>
      </c>
      <c r="BF11" s="409">
        <v>6.9315620280000001</v>
      </c>
      <c r="BG11" s="409">
        <v>6.9485306800000002</v>
      </c>
      <c r="BH11" s="409">
        <v>6.9664296429999997</v>
      </c>
      <c r="BI11" s="409">
        <v>6.8512948409999996</v>
      </c>
      <c r="BJ11" s="409">
        <v>6.9384770759999999</v>
      </c>
      <c r="BK11" s="409">
        <v>6.4986646730000004</v>
      </c>
      <c r="BL11" s="409">
        <v>6.7821991559999999</v>
      </c>
      <c r="BM11" s="409">
        <v>6.8520878300000003</v>
      </c>
      <c r="BN11" s="409">
        <v>6.8278255630000002</v>
      </c>
      <c r="BO11" s="409">
        <v>6.7860798500000001</v>
      </c>
      <c r="BP11" s="409">
        <v>6.9519271979999999</v>
      </c>
      <c r="BQ11" s="409">
        <v>6.9497184599999997</v>
      </c>
      <c r="BR11" s="409">
        <v>6.9883352639999998</v>
      </c>
      <c r="BS11" s="409">
        <v>7.0116669580000002</v>
      </c>
      <c r="BT11" s="409">
        <v>7.0375972850000004</v>
      </c>
      <c r="BU11" s="409">
        <v>6.9278160700000004</v>
      </c>
      <c r="BV11" s="409">
        <v>7.0233701120000003</v>
      </c>
    </row>
    <row r="12" spans="1:74" ht="11.1" customHeight="1" x14ac:dyDescent="0.2">
      <c r="A12" s="162" t="s">
        <v>725</v>
      </c>
      <c r="B12" s="173" t="s">
        <v>357</v>
      </c>
      <c r="C12" s="252">
        <v>3.1819587901999999</v>
      </c>
      <c r="D12" s="252">
        <v>3.0674089749000002</v>
      </c>
      <c r="E12" s="252">
        <v>3.1946137305</v>
      </c>
      <c r="F12" s="252">
        <v>3.2100590809999998</v>
      </c>
      <c r="G12" s="252">
        <v>3.0226877458999999</v>
      </c>
      <c r="H12" s="252">
        <v>3.2372830447999998</v>
      </c>
      <c r="I12" s="252">
        <v>3.2010833858000001</v>
      </c>
      <c r="J12" s="252">
        <v>3.1651152667</v>
      </c>
      <c r="K12" s="252">
        <v>3.2540108449999998</v>
      </c>
      <c r="L12" s="252">
        <v>3.2982324354000001</v>
      </c>
      <c r="M12" s="252">
        <v>3.0580036110000002</v>
      </c>
      <c r="N12" s="252">
        <v>3.1898231050999999</v>
      </c>
      <c r="O12" s="252">
        <v>2.7488858383000001</v>
      </c>
      <c r="P12" s="252">
        <v>3.0163490408000002</v>
      </c>
      <c r="Q12" s="252">
        <v>3.0331213488</v>
      </c>
      <c r="R12" s="252">
        <v>3.0111233356999998</v>
      </c>
      <c r="S12" s="252">
        <v>2.9129564085999999</v>
      </c>
      <c r="T12" s="252">
        <v>3.0214877847000001</v>
      </c>
      <c r="U12" s="252">
        <v>2.9529208554999999</v>
      </c>
      <c r="V12" s="252">
        <v>3.0660530928999998</v>
      </c>
      <c r="W12" s="252">
        <v>3.1126938778</v>
      </c>
      <c r="X12" s="252">
        <v>2.9729136898999999</v>
      </c>
      <c r="Y12" s="252">
        <v>2.9531269668000002</v>
      </c>
      <c r="Z12" s="252">
        <v>3.0136945359</v>
      </c>
      <c r="AA12" s="252">
        <v>2.7652424818000001</v>
      </c>
      <c r="AB12" s="252">
        <v>2.9711924660000002</v>
      </c>
      <c r="AC12" s="252">
        <v>3.1428660601999998</v>
      </c>
      <c r="AD12" s="252">
        <v>2.8847805149000001</v>
      </c>
      <c r="AE12" s="252">
        <v>3.0041998118</v>
      </c>
      <c r="AF12" s="252">
        <v>3.1110580555</v>
      </c>
      <c r="AG12" s="252">
        <v>3.0347261260999998</v>
      </c>
      <c r="AH12" s="252">
        <v>3.1650418542000001</v>
      </c>
      <c r="AI12" s="252">
        <v>3.1667893289000002</v>
      </c>
      <c r="AJ12" s="252">
        <v>3.1261044031999998</v>
      </c>
      <c r="AK12" s="252">
        <v>3.0894472249999998</v>
      </c>
      <c r="AL12" s="252">
        <v>3.0148630444000002</v>
      </c>
      <c r="AM12" s="252">
        <v>2.8412499539999998</v>
      </c>
      <c r="AN12" s="252">
        <v>2.9930870930000002</v>
      </c>
      <c r="AO12" s="252">
        <v>3.1170235759999998</v>
      </c>
      <c r="AP12" s="252">
        <v>2.997626243</v>
      </c>
      <c r="AQ12" s="252">
        <v>2.7057265080000001</v>
      </c>
      <c r="AR12" s="252">
        <v>3.1626321279999998</v>
      </c>
      <c r="AS12" s="252">
        <v>3.0171995329999999</v>
      </c>
      <c r="AT12" s="252">
        <v>3.217221023</v>
      </c>
      <c r="AU12" s="252">
        <v>3.105030213</v>
      </c>
      <c r="AV12" s="252">
        <v>3.1527459279999999</v>
      </c>
      <c r="AW12" s="252">
        <v>3.1171218820000002</v>
      </c>
      <c r="AX12" s="252">
        <v>3.072518879</v>
      </c>
      <c r="AY12" s="252">
        <v>2.9286521250000002</v>
      </c>
      <c r="AZ12" s="252">
        <v>3.1247027730000001</v>
      </c>
      <c r="BA12" s="252">
        <v>3.0798020340000001</v>
      </c>
      <c r="BB12" s="409">
        <v>3.053109681</v>
      </c>
      <c r="BC12" s="409">
        <v>2.9929453490000002</v>
      </c>
      <c r="BD12" s="409">
        <v>3.0937299039999999</v>
      </c>
      <c r="BE12" s="409">
        <v>3.0731019100000001</v>
      </c>
      <c r="BF12" s="409">
        <v>3.1368082849999999</v>
      </c>
      <c r="BG12" s="409">
        <v>3.1851683720000001</v>
      </c>
      <c r="BH12" s="409">
        <v>3.1875899470000002</v>
      </c>
      <c r="BI12" s="409">
        <v>3.0765368689999999</v>
      </c>
      <c r="BJ12" s="409">
        <v>3.1038093039999999</v>
      </c>
      <c r="BK12" s="409">
        <v>2.882410986</v>
      </c>
      <c r="BL12" s="409">
        <v>3.081027561</v>
      </c>
      <c r="BM12" s="409">
        <v>3.1344758640000001</v>
      </c>
      <c r="BN12" s="409">
        <v>3.1071517289999999</v>
      </c>
      <c r="BO12" s="409">
        <v>3.0462812810000002</v>
      </c>
      <c r="BP12" s="409">
        <v>3.1500902659999999</v>
      </c>
      <c r="BQ12" s="409">
        <v>3.1306913409999999</v>
      </c>
      <c r="BR12" s="409">
        <v>3.1978579599999999</v>
      </c>
      <c r="BS12" s="409">
        <v>3.2499586819999999</v>
      </c>
      <c r="BT12" s="409">
        <v>3.255802584</v>
      </c>
      <c r="BU12" s="409">
        <v>3.1465318180000001</v>
      </c>
      <c r="BV12" s="409">
        <v>3.1788743660000001</v>
      </c>
    </row>
    <row r="13" spans="1:74" ht="11.1" customHeight="1" x14ac:dyDescent="0.2">
      <c r="AY13" s="153"/>
      <c r="AZ13" s="153"/>
      <c r="BA13" s="153"/>
      <c r="BB13" s="153"/>
      <c r="BC13" s="153"/>
      <c r="BD13" s="153"/>
      <c r="BE13" s="153"/>
      <c r="BF13" s="153"/>
      <c r="BG13" s="153"/>
      <c r="BH13" s="153"/>
      <c r="BI13" s="153"/>
      <c r="BJ13" s="153"/>
    </row>
    <row r="14" spans="1:74" ht="11.1" customHeight="1" x14ac:dyDescent="0.2">
      <c r="A14" s="162" t="s">
        <v>726</v>
      </c>
      <c r="B14" s="172" t="s">
        <v>503</v>
      </c>
      <c r="C14" s="252">
        <v>13.732543914000001</v>
      </c>
      <c r="D14" s="252">
        <v>14.633591546</v>
      </c>
      <c r="E14" s="252">
        <v>14.271279708</v>
      </c>
      <c r="F14" s="252">
        <v>14.44874637</v>
      </c>
      <c r="G14" s="252">
        <v>13.852789359000001</v>
      </c>
      <c r="H14" s="252">
        <v>14.790846154</v>
      </c>
      <c r="I14" s="252">
        <v>14.974402867</v>
      </c>
      <c r="J14" s="252">
        <v>14.780243059</v>
      </c>
      <c r="K14" s="252">
        <v>15.227340484000001</v>
      </c>
      <c r="L14" s="252">
        <v>14.678454403</v>
      </c>
      <c r="M14" s="252">
        <v>14.298350778</v>
      </c>
      <c r="N14" s="252">
        <v>14.659724771</v>
      </c>
      <c r="O14" s="252">
        <v>13.583115997</v>
      </c>
      <c r="P14" s="252">
        <v>14.571239208</v>
      </c>
      <c r="Q14" s="252">
        <v>14.620711431</v>
      </c>
      <c r="R14" s="252">
        <v>14.717362229000001</v>
      </c>
      <c r="S14" s="252">
        <v>14.341950813</v>
      </c>
      <c r="T14" s="252">
        <v>14.789209613000001</v>
      </c>
      <c r="U14" s="252">
        <v>14.787962769</v>
      </c>
      <c r="V14" s="252">
        <v>15.318259359000001</v>
      </c>
      <c r="W14" s="252">
        <v>15.262882754</v>
      </c>
      <c r="X14" s="252">
        <v>15.016885255</v>
      </c>
      <c r="Y14" s="252">
        <v>14.796614803000001</v>
      </c>
      <c r="Z14" s="252">
        <v>14.773358924</v>
      </c>
      <c r="AA14" s="252">
        <v>14.181455039999999</v>
      </c>
      <c r="AB14" s="252">
        <v>14.596966951000001</v>
      </c>
      <c r="AC14" s="252">
        <v>14.817198544</v>
      </c>
      <c r="AD14" s="252">
        <v>14.551973855</v>
      </c>
      <c r="AE14" s="252">
        <v>14.954543359000001</v>
      </c>
      <c r="AF14" s="252">
        <v>15.454717752000001</v>
      </c>
      <c r="AG14" s="252">
        <v>15.356814517</v>
      </c>
      <c r="AH14" s="252">
        <v>15.294611844</v>
      </c>
      <c r="AI14" s="252">
        <v>15.708589608</v>
      </c>
      <c r="AJ14" s="252">
        <v>15.257166905</v>
      </c>
      <c r="AK14" s="252">
        <v>15.306413288</v>
      </c>
      <c r="AL14" s="252">
        <v>14.88836206</v>
      </c>
      <c r="AM14" s="252">
        <v>14.063427261999999</v>
      </c>
      <c r="AN14" s="252">
        <v>15.385587860999999</v>
      </c>
      <c r="AO14" s="252">
        <v>15.086997879</v>
      </c>
      <c r="AP14" s="252">
        <v>14.901495880000001</v>
      </c>
      <c r="AQ14" s="252">
        <v>14.74947519</v>
      </c>
      <c r="AR14" s="252">
        <v>15.220485288000001</v>
      </c>
      <c r="AS14" s="252">
        <v>15.590264554999999</v>
      </c>
      <c r="AT14" s="252">
        <v>15.469201926</v>
      </c>
      <c r="AU14" s="252">
        <v>15.20709877</v>
      </c>
      <c r="AV14" s="252">
        <v>15.344120533</v>
      </c>
      <c r="AW14" s="252">
        <v>14.938661961999999</v>
      </c>
      <c r="AX14" s="252">
        <v>14.401607820000001</v>
      </c>
      <c r="AY14" s="252">
        <v>14.199536801000001</v>
      </c>
      <c r="AZ14" s="252">
        <v>15.135613512000001</v>
      </c>
      <c r="BA14" s="252">
        <v>14.883980547</v>
      </c>
      <c r="BB14" s="409">
        <v>14.915606608999999</v>
      </c>
      <c r="BC14" s="409">
        <v>14.689079640999999</v>
      </c>
      <c r="BD14" s="409">
        <v>15.224551529999999</v>
      </c>
      <c r="BE14" s="409">
        <v>15.424030270999999</v>
      </c>
      <c r="BF14" s="409">
        <v>15.245018963</v>
      </c>
      <c r="BG14" s="409">
        <v>15.726282356</v>
      </c>
      <c r="BH14" s="409">
        <v>15.492898506</v>
      </c>
      <c r="BI14" s="409">
        <v>15.116765347999999</v>
      </c>
      <c r="BJ14" s="409">
        <v>14.884992355</v>
      </c>
      <c r="BK14" s="409">
        <v>14.250629407</v>
      </c>
      <c r="BL14" s="409">
        <v>15.187441661999999</v>
      </c>
      <c r="BM14" s="409">
        <v>14.939041511999999</v>
      </c>
      <c r="BN14" s="409">
        <v>14.973290982</v>
      </c>
      <c r="BO14" s="409">
        <v>14.748727701</v>
      </c>
      <c r="BP14" s="409">
        <v>15.286851266999999</v>
      </c>
      <c r="BQ14" s="409">
        <v>15.4891281</v>
      </c>
      <c r="BR14" s="409">
        <v>15.311970479999999</v>
      </c>
      <c r="BS14" s="409">
        <v>15.792130078</v>
      </c>
      <c r="BT14" s="409">
        <v>15.557409546000001</v>
      </c>
      <c r="BU14" s="409">
        <v>15.178596244</v>
      </c>
      <c r="BV14" s="409">
        <v>14.943709761999999</v>
      </c>
    </row>
    <row r="15" spans="1:74" ht="11.1" customHeight="1" x14ac:dyDescent="0.2">
      <c r="AY15" s="153"/>
      <c r="AZ15" s="153"/>
      <c r="BA15" s="153"/>
      <c r="BB15" s="153"/>
      <c r="BC15" s="153"/>
      <c r="BD15" s="153"/>
      <c r="BE15" s="153"/>
      <c r="BF15" s="153"/>
      <c r="BG15" s="153"/>
      <c r="BH15" s="153"/>
      <c r="BI15" s="153"/>
      <c r="BJ15" s="153"/>
    </row>
    <row r="16" spans="1:74" ht="11.1" customHeight="1" x14ac:dyDescent="0.2">
      <c r="A16" s="162" t="s">
        <v>727</v>
      </c>
      <c r="B16" s="172" t="s">
        <v>1127</v>
      </c>
      <c r="C16" s="252">
        <v>4.4478591871999997</v>
      </c>
      <c r="D16" s="252">
        <v>4.5523605801000002</v>
      </c>
      <c r="E16" s="252">
        <v>4.2363926594999999</v>
      </c>
      <c r="F16" s="252">
        <v>4.5949818490999998</v>
      </c>
      <c r="G16" s="252">
        <v>4.7175556853999998</v>
      </c>
      <c r="H16" s="252">
        <v>4.8609502206000004</v>
      </c>
      <c r="I16" s="252">
        <v>4.9456178219</v>
      </c>
      <c r="J16" s="252">
        <v>5.0321787726</v>
      </c>
      <c r="K16" s="252">
        <v>4.7471149594000002</v>
      </c>
      <c r="L16" s="252">
        <v>4.7177817272000002</v>
      </c>
      <c r="M16" s="252">
        <v>4.7746546713000004</v>
      </c>
      <c r="N16" s="252">
        <v>4.8529582284000004</v>
      </c>
      <c r="O16" s="252">
        <v>4.5046576504000004</v>
      </c>
      <c r="P16" s="252">
        <v>4.7625915455000003</v>
      </c>
      <c r="Q16" s="252">
        <v>4.6377095699000002</v>
      </c>
      <c r="R16" s="252">
        <v>4.5023357355</v>
      </c>
      <c r="S16" s="252">
        <v>4.5966306159999997</v>
      </c>
      <c r="T16" s="252">
        <v>4.8134909886999999</v>
      </c>
      <c r="U16" s="252">
        <v>4.9617527009</v>
      </c>
      <c r="V16" s="252">
        <v>5.1527180109000001</v>
      </c>
      <c r="W16" s="252">
        <v>4.9172704119999997</v>
      </c>
      <c r="X16" s="252">
        <v>4.9463361492000004</v>
      </c>
      <c r="Y16" s="252">
        <v>4.9584925749000002</v>
      </c>
      <c r="Z16" s="252">
        <v>4.9647940719000001</v>
      </c>
      <c r="AA16" s="252">
        <v>4.3961674688999999</v>
      </c>
      <c r="AB16" s="252">
        <v>4.7043336707999996</v>
      </c>
      <c r="AC16" s="252">
        <v>4.5556430926999996</v>
      </c>
      <c r="AD16" s="252">
        <v>4.6805492990999999</v>
      </c>
      <c r="AE16" s="252">
        <v>4.7153422614</v>
      </c>
      <c r="AF16" s="252">
        <v>4.9758036727999997</v>
      </c>
      <c r="AG16" s="252">
        <v>5.0472312831000004</v>
      </c>
      <c r="AH16" s="252">
        <v>5.0319215281999998</v>
      </c>
      <c r="AI16" s="252">
        <v>5.0590782878000002</v>
      </c>
      <c r="AJ16" s="252">
        <v>4.9491027369999996</v>
      </c>
      <c r="AK16" s="252">
        <v>4.9295251428000002</v>
      </c>
      <c r="AL16" s="252">
        <v>4.8623961191999996</v>
      </c>
      <c r="AM16" s="252">
        <v>4.7436979920000004</v>
      </c>
      <c r="AN16" s="252">
        <v>4.8924899039999996</v>
      </c>
      <c r="AO16" s="252">
        <v>4.7244415059999998</v>
      </c>
      <c r="AP16" s="252">
        <v>4.6368891779999997</v>
      </c>
      <c r="AQ16" s="252">
        <v>4.8295073259999999</v>
      </c>
      <c r="AR16" s="252">
        <v>5.0342612100000004</v>
      </c>
      <c r="AS16" s="252">
        <v>5.0944615300000002</v>
      </c>
      <c r="AT16" s="252">
        <v>5.2049861670000004</v>
      </c>
      <c r="AU16" s="252">
        <v>5.0144627609999999</v>
      </c>
      <c r="AV16" s="252">
        <v>4.9340539210000003</v>
      </c>
      <c r="AW16" s="252">
        <v>4.9936154620000002</v>
      </c>
      <c r="AX16" s="252">
        <v>5.0120213549999999</v>
      </c>
      <c r="AY16" s="252">
        <v>4.6940771430000003</v>
      </c>
      <c r="AZ16" s="252">
        <v>4.9326348580000001</v>
      </c>
      <c r="BA16" s="252">
        <v>4.7959054820000002</v>
      </c>
      <c r="BB16" s="409">
        <v>4.7136232610000004</v>
      </c>
      <c r="BC16" s="409">
        <v>4.8461960570000002</v>
      </c>
      <c r="BD16" s="409">
        <v>5.0561902319999996</v>
      </c>
      <c r="BE16" s="409">
        <v>5.2009915470000001</v>
      </c>
      <c r="BF16" s="409">
        <v>5.3086252500000004</v>
      </c>
      <c r="BG16" s="409">
        <v>5.2215218869999998</v>
      </c>
      <c r="BH16" s="409">
        <v>5.0223060149999998</v>
      </c>
      <c r="BI16" s="409">
        <v>5.0934973509999999</v>
      </c>
      <c r="BJ16" s="409">
        <v>5.1512059209999999</v>
      </c>
      <c r="BK16" s="409">
        <v>4.7813586570000002</v>
      </c>
      <c r="BL16" s="409">
        <v>5.0256938130000002</v>
      </c>
      <c r="BM16" s="409">
        <v>4.8865636099999996</v>
      </c>
      <c r="BN16" s="409">
        <v>4.8025891549999997</v>
      </c>
      <c r="BO16" s="409">
        <v>4.9389432810000002</v>
      </c>
      <c r="BP16" s="409">
        <v>5.1544546950000001</v>
      </c>
      <c r="BQ16" s="409">
        <v>5.3019850540000002</v>
      </c>
      <c r="BR16" s="409">
        <v>5.4131830320000001</v>
      </c>
      <c r="BS16" s="409">
        <v>5.324722757</v>
      </c>
      <c r="BT16" s="409">
        <v>5.1218487479999997</v>
      </c>
      <c r="BU16" s="409">
        <v>5.1957842809999999</v>
      </c>
      <c r="BV16" s="409">
        <v>5.2558295499999996</v>
      </c>
    </row>
    <row r="17" spans="1:74" ht="11.1" customHeight="1" x14ac:dyDescent="0.2">
      <c r="A17" s="162" t="s">
        <v>728</v>
      </c>
      <c r="B17" s="173" t="s">
        <v>490</v>
      </c>
      <c r="C17" s="252">
        <v>3.4090907045000001</v>
      </c>
      <c r="D17" s="252">
        <v>3.4653092878999998</v>
      </c>
      <c r="E17" s="252">
        <v>3.1779232457000002</v>
      </c>
      <c r="F17" s="252">
        <v>3.4775380544000001</v>
      </c>
      <c r="G17" s="252">
        <v>3.5994538552000002</v>
      </c>
      <c r="H17" s="252">
        <v>3.7499076059999998</v>
      </c>
      <c r="I17" s="252">
        <v>3.8113274391999998</v>
      </c>
      <c r="J17" s="252">
        <v>3.8760102663999998</v>
      </c>
      <c r="K17" s="252">
        <v>3.6173844758999998</v>
      </c>
      <c r="L17" s="252">
        <v>3.4825370451</v>
      </c>
      <c r="M17" s="252">
        <v>3.5851611207</v>
      </c>
      <c r="N17" s="252">
        <v>3.6827740512</v>
      </c>
      <c r="O17" s="252">
        <v>3.4437304908000002</v>
      </c>
      <c r="P17" s="252">
        <v>3.6662769667999999</v>
      </c>
      <c r="Q17" s="252">
        <v>3.5258007976000001</v>
      </c>
      <c r="R17" s="252">
        <v>3.3510731631000001</v>
      </c>
      <c r="S17" s="252">
        <v>3.4112477358</v>
      </c>
      <c r="T17" s="252">
        <v>3.6432044500999998</v>
      </c>
      <c r="U17" s="252">
        <v>3.7915593212999998</v>
      </c>
      <c r="V17" s="252">
        <v>3.9482134541999998</v>
      </c>
      <c r="W17" s="252">
        <v>3.7030024040999998</v>
      </c>
      <c r="X17" s="252">
        <v>3.6340842959000001</v>
      </c>
      <c r="Y17" s="252">
        <v>3.693582272</v>
      </c>
      <c r="Z17" s="252">
        <v>3.7615942683000001</v>
      </c>
      <c r="AA17" s="252">
        <v>3.3496346044999998</v>
      </c>
      <c r="AB17" s="252">
        <v>3.5703377101</v>
      </c>
      <c r="AC17" s="252">
        <v>3.4689873429999998</v>
      </c>
      <c r="AD17" s="252">
        <v>3.5481217545999999</v>
      </c>
      <c r="AE17" s="252">
        <v>3.5851559532000001</v>
      </c>
      <c r="AF17" s="252">
        <v>3.839177818</v>
      </c>
      <c r="AG17" s="252">
        <v>3.8867807518999999</v>
      </c>
      <c r="AH17" s="252">
        <v>3.8867807518999999</v>
      </c>
      <c r="AI17" s="252">
        <v>3.8867807518999999</v>
      </c>
      <c r="AJ17" s="252">
        <v>3.7279414439999998</v>
      </c>
      <c r="AK17" s="252">
        <v>3.7279414439999998</v>
      </c>
      <c r="AL17" s="252">
        <v>3.7279414439999998</v>
      </c>
      <c r="AM17" s="252">
        <v>3.5729373299999998</v>
      </c>
      <c r="AN17" s="252">
        <v>3.7320101239999999</v>
      </c>
      <c r="AO17" s="252">
        <v>3.5854783729999999</v>
      </c>
      <c r="AP17" s="252">
        <v>3.494982604</v>
      </c>
      <c r="AQ17" s="252">
        <v>3.6996185239999999</v>
      </c>
      <c r="AR17" s="252">
        <v>3.9054285549999999</v>
      </c>
      <c r="AS17" s="252">
        <v>3.8869305340000002</v>
      </c>
      <c r="AT17" s="252">
        <v>4.0156630010000001</v>
      </c>
      <c r="AU17" s="252">
        <v>3.8139429119999999</v>
      </c>
      <c r="AV17" s="252">
        <v>3.7374210790000002</v>
      </c>
      <c r="AW17" s="252">
        <v>3.7966041590000001</v>
      </c>
      <c r="AX17" s="252">
        <v>3.8046921130000002</v>
      </c>
      <c r="AY17" s="252">
        <v>3.5164693649999998</v>
      </c>
      <c r="AZ17" s="252">
        <v>3.7655225630000002</v>
      </c>
      <c r="BA17" s="252">
        <v>3.6502252880000001</v>
      </c>
      <c r="BB17" s="409">
        <v>3.565020418</v>
      </c>
      <c r="BC17" s="409">
        <v>3.709684701</v>
      </c>
      <c r="BD17" s="409">
        <v>3.9207472750000001</v>
      </c>
      <c r="BE17" s="409">
        <v>3.9863407899999999</v>
      </c>
      <c r="BF17" s="409">
        <v>4.11235179</v>
      </c>
      <c r="BG17" s="409">
        <v>4.0139642719999999</v>
      </c>
      <c r="BH17" s="409">
        <v>3.8186677339999999</v>
      </c>
      <c r="BI17" s="409">
        <v>3.889493898</v>
      </c>
      <c r="BJ17" s="409">
        <v>3.9368600850000002</v>
      </c>
      <c r="BK17" s="409">
        <v>3.596725738</v>
      </c>
      <c r="BL17" s="409">
        <v>3.8517765559999999</v>
      </c>
      <c r="BM17" s="409">
        <v>3.7339917100000002</v>
      </c>
      <c r="BN17" s="409">
        <v>3.6471159399999999</v>
      </c>
      <c r="BO17" s="409">
        <v>3.7956371849999999</v>
      </c>
      <c r="BP17" s="409">
        <v>4.0122295680000004</v>
      </c>
      <c r="BQ17" s="409">
        <v>4.0800294240000001</v>
      </c>
      <c r="BR17" s="409">
        <v>4.2097785710000002</v>
      </c>
      <c r="BS17" s="409">
        <v>4.1099443940000002</v>
      </c>
      <c r="BT17" s="409">
        <v>3.9110228870000001</v>
      </c>
      <c r="BU17" s="409">
        <v>3.9846068830000001</v>
      </c>
      <c r="BV17" s="409">
        <v>4.0342846879999996</v>
      </c>
    </row>
    <row r="18" spans="1:74" ht="11.1" customHeight="1" x14ac:dyDescent="0.2">
      <c r="AY18" s="153"/>
      <c r="AZ18" s="153"/>
      <c r="BA18" s="153"/>
      <c r="BB18" s="153"/>
      <c r="BC18" s="153"/>
      <c r="BD18" s="153"/>
      <c r="BE18" s="153"/>
      <c r="BF18" s="153"/>
      <c r="BG18" s="153"/>
      <c r="BH18" s="153"/>
      <c r="BI18" s="153"/>
      <c r="BJ18" s="153"/>
    </row>
    <row r="19" spans="1:74" ht="11.1" customHeight="1" x14ac:dyDescent="0.2">
      <c r="A19" s="162" t="s">
        <v>729</v>
      </c>
      <c r="B19" s="172" t="s">
        <v>504</v>
      </c>
      <c r="C19" s="252">
        <v>7.9740703020000003</v>
      </c>
      <c r="D19" s="252">
        <v>8.1574347992000007</v>
      </c>
      <c r="E19" s="252">
        <v>8.1213445587000006</v>
      </c>
      <c r="F19" s="252">
        <v>8.1551785303000006</v>
      </c>
      <c r="G19" s="252">
        <v>8.9963937172000001</v>
      </c>
      <c r="H19" s="252">
        <v>9.345944652</v>
      </c>
      <c r="I19" s="252">
        <v>8.9444598607000003</v>
      </c>
      <c r="J19" s="252">
        <v>9.2193618780000008</v>
      </c>
      <c r="K19" s="252">
        <v>9.2952749937999997</v>
      </c>
      <c r="L19" s="252">
        <v>8.9351129005000001</v>
      </c>
      <c r="M19" s="252">
        <v>8.5975675308999993</v>
      </c>
      <c r="N19" s="252">
        <v>8.4175036154999994</v>
      </c>
      <c r="O19" s="252">
        <v>7.9851686736999996</v>
      </c>
      <c r="P19" s="252">
        <v>7.7726366423000002</v>
      </c>
      <c r="Q19" s="252">
        <v>8.1121268808</v>
      </c>
      <c r="R19" s="252">
        <v>7.9546720941000002</v>
      </c>
      <c r="S19" s="252">
        <v>8.5934644910000006</v>
      </c>
      <c r="T19" s="252">
        <v>8.8683941789999992</v>
      </c>
      <c r="U19" s="252">
        <v>8.7733587762000003</v>
      </c>
      <c r="V19" s="252">
        <v>9.0625423825000002</v>
      </c>
      <c r="W19" s="252">
        <v>8.4660860689999993</v>
      </c>
      <c r="X19" s="252">
        <v>8.4101643587999995</v>
      </c>
      <c r="Y19" s="252">
        <v>8.0273965216000001</v>
      </c>
      <c r="Z19" s="252">
        <v>8.1060799678999995</v>
      </c>
      <c r="AA19" s="252">
        <v>8.24454712</v>
      </c>
      <c r="AB19" s="252">
        <v>8.1792622462000004</v>
      </c>
      <c r="AC19" s="252">
        <v>8.1579228097000005</v>
      </c>
      <c r="AD19" s="252">
        <v>8.2573647829999999</v>
      </c>
      <c r="AE19" s="252">
        <v>8.8199874665000007</v>
      </c>
      <c r="AF19" s="252">
        <v>9.2190538218999993</v>
      </c>
      <c r="AG19" s="252">
        <v>9.1658687498999996</v>
      </c>
      <c r="AH19" s="252">
        <v>9.1418950144999993</v>
      </c>
      <c r="AI19" s="252">
        <v>8.9296062580999997</v>
      </c>
      <c r="AJ19" s="252">
        <v>8.7583109578999991</v>
      </c>
      <c r="AK19" s="252">
        <v>8.4590409924000003</v>
      </c>
      <c r="AL19" s="252">
        <v>8.3984612134999992</v>
      </c>
      <c r="AM19" s="252">
        <v>8.3296607390999995</v>
      </c>
      <c r="AN19" s="252">
        <v>7.9691804753</v>
      </c>
      <c r="AO19" s="252">
        <v>8.4000231011000004</v>
      </c>
      <c r="AP19" s="252">
        <v>8.4145891559999999</v>
      </c>
      <c r="AQ19" s="252">
        <v>8.7338505223999992</v>
      </c>
      <c r="AR19" s="252">
        <v>9.2198947960000002</v>
      </c>
      <c r="AS19" s="252">
        <v>9.2220795456999998</v>
      </c>
      <c r="AT19" s="252">
        <v>9.061560192</v>
      </c>
      <c r="AU19" s="252">
        <v>8.9164316970000002</v>
      </c>
      <c r="AV19" s="252">
        <v>8.8138191775999992</v>
      </c>
      <c r="AW19" s="252">
        <v>8.6182385509999992</v>
      </c>
      <c r="AX19" s="252">
        <v>8.6041483111999995</v>
      </c>
      <c r="AY19" s="252">
        <v>8.6118356770000002</v>
      </c>
      <c r="AZ19" s="252">
        <v>8.6370267839999997</v>
      </c>
      <c r="BA19" s="252">
        <v>8.666638335</v>
      </c>
      <c r="BB19" s="409">
        <v>8.5328165630000008</v>
      </c>
      <c r="BC19" s="409">
        <v>8.7985053299999993</v>
      </c>
      <c r="BD19" s="409">
        <v>9.1701549870000001</v>
      </c>
      <c r="BE19" s="409">
        <v>9.2101568250000003</v>
      </c>
      <c r="BF19" s="409">
        <v>9.1860597189999993</v>
      </c>
      <c r="BG19" s="409">
        <v>9.0654529739999994</v>
      </c>
      <c r="BH19" s="409">
        <v>8.8242194779999998</v>
      </c>
      <c r="BI19" s="409">
        <v>8.5351647100000001</v>
      </c>
      <c r="BJ19" s="409">
        <v>8.5693320340000003</v>
      </c>
      <c r="BK19" s="409">
        <v>8.5705316109999998</v>
      </c>
      <c r="BL19" s="409">
        <v>8.5932725340000005</v>
      </c>
      <c r="BM19" s="409">
        <v>8.5403276649999995</v>
      </c>
      <c r="BN19" s="409">
        <v>8.7227711320000001</v>
      </c>
      <c r="BO19" s="409">
        <v>8.9993046650000004</v>
      </c>
      <c r="BP19" s="409">
        <v>9.3786199539999995</v>
      </c>
      <c r="BQ19" s="409">
        <v>9.4192223540000004</v>
      </c>
      <c r="BR19" s="409">
        <v>9.3965952149999996</v>
      </c>
      <c r="BS19" s="409">
        <v>9.2723236890000003</v>
      </c>
      <c r="BT19" s="409">
        <v>9.0281971030000001</v>
      </c>
      <c r="BU19" s="409">
        <v>8.7334708479999996</v>
      </c>
      <c r="BV19" s="409">
        <v>8.7698113620000004</v>
      </c>
    </row>
    <row r="20" spans="1:74" ht="11.1" customHeight="1" x14ac:dyDescent="0.2">
      <c r="AY20" s="153"/>
      <c r="AZ20" s="153"/>
      <c r="BA20" s="153"/>
      <c r="BB20" s="153"/>
      <c r="BC20" s="153"/>
      <c r="BD20" s="153"/>
      <c r="BE20" s="153"/>
      <c r="BF20" s="153"/>
      <c r="BG20" s="153"/>
      <c r="BH20" s="153"/>
      <c r="BI20" s="153"/>
      <c r="BJ20" s="153"/>
    </row>
    <row r="21" spans="1:74" ht="11.1" customHeight="1" x14ac:dyDescent="0.2">
      <c r="A21" s="162" t="s">
        <v>730</v>
      </c>
      <c r="B21" s="172" t="s">
        <v>505</v>
      </c>
      <c r="C21" s="252">
        <v>32.389498543999999</v>
      </c>
      <c r="D21" s="252">
        <v>33.972567763000001</v>
      </c>
      <c r="E21" s="252">
        <v>32.203228600000003</v>
      </c>
      <c r="F21" s="252">
        <v>33.475093782999998</v>
      </c>
      <c r="G21" s="252">
        <v>30.665418762000002</v>
      </c>
      <c r="H21" s="252">
        <v>33.042796858999999</v>
      </c>
      <c r="I21" s="252">
        <v>32.842361230000002</v>
      </c>
      <c r="J21" s="252">
        <v>31.576499442999999</v>
      </c>
      <c r="K21" s="252">
        <v>32.573465057999996</v>
      </c>
      <c r="L21" s="252">
        <v>31.736994492000001</v>
      </c>
      <c r="M21" s="252">
        <v>32.276658753</v>
      </c>
      <c r="N21" s="252">
        <v>35.085018263999999</v>
      </c>
      <c r="O21" s="252">
        <v>32.586752762000003</v>
      </c>
      <c r="P21" s="252">
        <v>35.390759696000003</v>
      </c>
      <c r="Q21" s="252">
        <v>34.331075378000001</v>
      </c>
      <c r="R21" s="252">
        <v>34.64097202</v>
      </c>
      <c r="S21" s="252">
        <v>33.664644439999996</v>
      </c>
      <c r="T21" s="252">
        <v>32.564916054000001</v>
      </c>
      <c r="U21" s="252">
        <v>32.195735693000003</v>
      </c>
      <c r="V21" s="252">
        <v>33.469238291000003</v>
      </c>
      <c r="W21" s="252">
        <v>33.062058923999999</v>
      </c>
      <c r="X21" s="252">
        <v>32.283386151000002</v>
      </c>
      <c r="Y21" s="252">
        <v>34.553916045999998</v>
      </c>
      <c r="Z21" s="252">
        <v>35.457317787999997</v>
      </c>
      <c r="AA21" s="252">
        <v>33.763145850999997</v>
      </c>
      <c r="AB21" s="252">
        <v>34.334138619999997</v>
      </c>
      <c r="AC21" s="252">
        <v>35.175692605999998</v>
      </c>
      <c r="AD21" s="252">
        <v>33.886233294999997</v>
      </c>
      <c r="AE21" s="252">
        <v>34.620713727999998</v>
      </c>
      <c r="AF21" s="252">
        <v>34.479438610000003</v>
      </c>
      <c r="AG21" s="252">
        <v>33.324388728000002</v>
      </c>
      <c r="AH21" s="252">
        <v>33.248297772999997</v>
      </c>
      <c r="AI21" s="252">
        <v>34.616305822000001</v>
      </c>
      <c r="AJ21" s="252">
        <v>33.581885704999998</v>
      </c>
      <c r="AK21" s="252">
        <v>36.157003050999997</v>
      </c>
      <c r="AL21" s="252">
        <v>35.039557105999997</v>
      </c>
      <c r="AM21" s="252">
        <v>35.276902890000002</v>
      </c>
      <c r="AN21" s="252">
        <v>36.234940154</v>
      </c>
      <c r="AO21" s="252">
        <v>35.491243017999999</v>
      </c>
      <c r="AP21" s="252">
        <v>35.497353795000002</v>
      </c>
      <c r="AQ21" s="252">
        <v>35.189303408000001</v>
      </c>
      <c r="AR21" s="252">
        <v>34.808743124000003</v>
      </c>
      <c r="AS21" s="252">
        <v>34.659183511999998</v>
      </c>
      <c r="AT21" s="252">
        <v>34.232063435999997</v>
      </c>
      <c r="AU21" s="252">
        <v>34.691487596999998</v>
      </c>
      <c r="AV21" s="252">
        <v>34.305884650000003</v>
      </c>
      <c r="AW21" s="252">
        <v>35.528109907999998</v>
      </c>
      <c r="AX21" s="252">
        <v>36.474166681</v>
      </c>
      <c r="AY21" s="252">
        <v>35.942382109</v>
      </c>
      <c r="AZ21" s="252">
        <v>36.876255714999999</v>
      </c>
      <c r="BA21" s="252">
        <v>36.375127188</v>
      </c>
      <c r="BB21" s="409">
        <v>36.177502828999998</v>
      </c>
      <c r="BC21" s="409">
        <v>35.755444582000003</v>
      </c>
      <c r="BD21" s="409">
        <v>35.454928291999998</v>
      </c>
      <c r="BE21" s="409">
        <v>35.239691979</v>
      </c>
      <c r="BF21" s="409">
        <v>34.840614123000002</v>
      </c>
      <c r="BG21" s="409">
        <v>35.514585093999997</v>
      </c>
      <c r="BH21" s="409">
        <v>34.804746487999999</v>
      </c>
      <c r="BI21" s="409">
        <v>36.377807523000001</v>
      </c>
      <c r="BJ21" s="409">
        <v>37.452659228999998</v>
      </c>
      <c r="BK21" s="409">
        <v>36.414642076</v>
      </c>
      <c r="BL21" s="409">
        <v>37.747393656</v>
      </c>
      <c r="BM21" s="409">
        <v>37.101487648999999</v>
      </c>
      <c r="BN21" s="409">
        <v>36.924467999000001</v>
      </c>
      <c r="BO21" s="409">
        <v>36.508436351999997</v>
      </c>
      <c r="BP21" s="409">
        <v>36.199579059000001</v>
      </c>
      <c r="BQ21" s="409">
        <v>35.971480360999998</v>
      </c>
      <c r="BR21" s="409">
        <v>35.554199814999997</v>
      </c>
      <c r="BS21" s="409">
        <v>36.266201154999997</v>
      </c>
      <c r="BT21" s="409">
        <v>35.541033057999996</v>
      </c>
      <c r="BU21" s="409">
        <v>37.155085485999997</v>
      </c>
      <c r="BV21" s="409">
        <v>38.242533250999998</v>
      </c>
    </row>
    <row r="22" spans="1:74" ht="11.1" customHeight="1" x14ac:dyDescent="0.2">
      <c r="A22" s="162" t="s">
        <v>301</v>
      </c>
      <c r="B22" s="173" t="s">
        <v>349</v>
      </c>
      <c r="C22" s="252">
        <v>12.070459985999999</v>
      </c>
      <c r="D22" s="252">
        <v>12.440753946999999</v>
      </c>
      <c r="E22" s="252">
        <v>11.640461629000001</v>
      </c>
      <c r="F22" s="252">
        <v>13.190958261</v>
      </c>
      <c r="G22" s="252">
        <v>11.058326202</v>
      </c>
      <c r="H22" s="252">
        <v>13.184597986</v>
      </c>
      <c r="I22" s="252">
        <v>13.299204637000001</v>
      </c>
      <c r="J22" s="252">
        <v>11.872833658999999</v>
      </c>
      <c r="K22" s="252">
        <v>12.534988637</v>
      </c>
      <c r="L22" s="252">
        <v>11.854794102</v>
      </c>
      <c r="M22" s="252">
        <v>11.912654986</v>
      </c>
      <c r="N22" s="252">
        <v>13.605271506999999</v>
      </c>
      <c r="O22" s="252">
        <v>11.450268209000001</v>
      </c>
      <c r="P22" s="252">
        <v>13.439682726999999</v>
      </c>
      <c r="Q22" s="252">
        <v>12.865941441</v>
      </c>
      <c r="R22" s="252">
        <v>13.416230599</v>
      </c>
      <c r="S22" s="252">
        <v>13.136027672999999</v>
      </c>
      <c r="T22" s="252">
        <v>12.690636434</v>
      </c>
      <c r="U22" s="252">
        <v>12.147698317</v>
      </c>
      <c r="V22" s="252">
        <v>12.795016387</v>
      </c>
      <c r="W22" s="252">
        <v>12.887159930999999</v>
      </c>
      <c r="X22" s="252">
        <v>11.7812172</v>
      </c>
      <c r="Y22" s="252">
        <v>13.176288438</v>
      </c>
      <c r="Z22" s="252">
        <v>13.786673898</v>
      </c>
      <c r="AA22" s="252">
        <v>12.913265829</v>
      </c>
      <c r="AB22" s="252">
        <v>12.974052974999999</v>
      </c>
      <c r="AC22" s="252">
        <v>13.601842481</v>
      </c>
      <c r="AD22" s="252">
        <v>13.223668762000001</v>
      </c>
      <c r="AE22" s="252">
        <v>13.841813574</v>
      </c>
      <c r="AF22" s="252">
        <v>13.750516344999999</v>
      </c>
      <c r="AG22" s="252">
        <v>12.85559005</v>
      </c>
      <c r="AH22" s="252">
        <v>12.689670186000001</v>
      </c>
      <c r="AI22" s="252">
        <v>14.005562947</v>
      </c>
      <c r="AJ22" s="252">
        <v>12.983171867999999</v>
      </c>
      <c r="AK22" s="252">
        <v>14.491019872000001</v>
      </c>
      <c r="AL22" s="252">
        <v>13.01798404</v>
      </c>
      <c r="AM22" s="252">
        <v>13.56003274</v>
      </c>
      <c r="AN22" s="252">
        <v>13.972947567</v>
      </c>
      <c r="AO22" s="252">
        <v>13.890397642</v>
      </c>
      <c r="AP22" s="252">
        <v>14.181966516999999</v>
      </c>
      <c r="AQ22" s="252">
        <v>13.980119882</v>
      </c>
      <c r="AR22" s="252">
        <v>13.825047816</v>
      </c>
      <c r="AS22" s="252">
        <v>13.773417951000001</v>
      </c>
      <c r="AT22" s="252">
        <v>13.354103070000001</v>
      </c>
      <c r="AU22" s="252">
        <v>14.082354198000001</v>
      </c>
      <c r="AV22" s="252">
        <v>13.261011229999999</v>
      </c>
      <c r="AW22" s="252">
        <v>14.096741856</v>
      </c>
      <c r="AX22" s="252">
        <v>14.494599953</v>
      </c>
      <c r="AY22" s="252">
        <v>14.030296141999999</v>
      </c>
      <c r="AZ22" s="252">
        <v>14.455844995</v>
      </c>
      <c r="BA22" s="252">
        <v>14.368962904</v>
      </c>
      <c r="BB22" s="409">
        <v>14.668700205</v>
      </c>
      <c r="BC22" s="409">
        <v>14.458125244</v>
      </c>
      <c r="BD22" s="409">
        <v>14.295733028000001</v>
      </c>
      <c r="BE22" s="409">
        <v>14.240111433999999</v>
      </c>
      <c r="BF22" s="409">
        <v>13.804168588</v>
      </c>
      <c r="BG22" s="409">
        <v>14.554501438999999</v>
      </c>
      <c r="BH22" s="409">
        <v>13.702553686</v>
      </c>
      <c r="BI22" s="409">
        <v>14.563654433</v>
      </c>
      <c r="BJ22" s="409">
        <v>14.971868034</v>
      </c>
      <c r="BK22" s="409">
        <v>14.502574518999999</v>
      </c>
      <c r="BL22" s="409">
        <v>14.939742990999999</v>
      </c>
      <c r="BM22" s="409">
        <v>14.847996717999999</v>
      </c>
      <c r="BN22" s="409">
        <v>15.156382006999999</v>
      </c>
      <c r="BO22" s="409">
        <v>14.938041919</v>
      </c>
      <c r="BP22" s="409">
        <v>14.770105126000001</v>
      </c>
      <c r="BQ22" s="409">
        <v>14.713114233000001</v>
      </c>
      <c r="BR22" s="409">
        <v>14.263726002</v>
      </c>
      <c r="BS22" s="409">
        <v>15.040805422</v>
      </c>
      <c r="BT22" s="409">
        <v>14.162758624</v>
      </c>
      <c r="BU22" s="409">
        <v>15.05552756</v>
      </c>
      <c r="BV22" s="409">
        <v>15.480912172</v>
      </c>
    </row>
    <row r="23" spans="1:74" ht="11.1" customHeight="1" x14ac:dyDescent="0.2">
      <c r="A23" s="162" t="s">
        <v>296</v>
      </c>
      <c r="B23" s="173" t="s">
        <v>731</v>
      </c>
      <c r="C23" s="252">
        <v>4.5459354839000001</v>
      </c>
      <c r="D23" s="252">
        <v>5.0612500000000002</v>
      </c>
      <c r="E23" s="252">
        <v>4.5298064515999998</v>
      </c>
      <c r="F23" s="252">
        <v>4.1835000000000004</v>
      </c>
      <c r="G23" s="252">
        <v>3.6177096774000002</v>
      </c>
      <c r="H23" s="252">
        <v>3.6979666667000002</v>
      </c>
      <c r="I23" s="252">
        <v>3.8198387096999999</v>
      </c>
      <c r="J23" s="252">
        <v>3.9375806452000002</v>
      </c>
      <c r="K23" s="252">
        <v>3.88</v>
      </c>
      <c r="L23" s="252">
        <v>3.8563870967999998</v>
      </c>
      <c r="M23" s="252">
        <v>3.9987666666999999</v>
      </c>
      <c r="N23" s="252">
        <v>4.6359354839</v>
      </c>
      <c r="O23" s="252">
        <v>4.3647419354999997</v>
      </c>
      <c r="P23" s="252">
        <v>4.6501034483000003</v>
      </c>
      <c r="Q23" s="252">
        <v>4.3761290322999997</v>
      </c>
      <c r="R23" s="252">
        <v>3.9430333332999998</v>
      </c>
      <c r="S23" s="252">
        <v>3.5496129031999999</v>
      </c>
      <c r="T23" s="252">
        <v>3.5312333332999999</v>
      </c>
      <c r="U23" s="252">
        <v>3.7495806452</v>
      </c>
      <c r="V23" s="252">
        <v>3.8310967742000002</v>
      </c>
      <c r="W23" s="252">
        <v>3.6928999999999998</v>
      </c>
      <c r="X23" s="252">
        <v>3.7480967742</v>
      </c>
      <c r="Y23" s="252">
        <v>4.1275333332999997</v>
      </c>
      <c r="Z23" s="252">
        <v>4.5667096773999996</v>
      </c>
      <c r="AA23" s="252">
        <v>4.1473870968000002</v>
      </c>
      <c r="AB23" s="252">
        <v>4.5326785714</v>
      </c>
      <c r="AC23" s="252">
        <v>4.2499032257999998</v>
      </c>
      <c r="AD23" s="252">
        <v>3.7860333332999998</v>
      </c>
      <c r="AE23" s="252">
        <v>3.5000645161000001</v>
      </c>
      <c r="AF23" s="252">
        <v>3.4687333332999999</v>
      </c>
      <c r="AG23" s="252">
        <v>3.5827419355000001</v>
      </c>
      <c r="AH23" s="252">
        <v>3.6930322581000001</v>
      </c>
      <c r="AI23" s="252">
        <v>3.6238333332999999</v>
      </c>
      <c r="AJ23" s="252">
        <v>3.5955161289999999</v>
      </c>
      <c r="AK23" s="252">
        <v>4.0932333332999997</v>
      </c>
      <c r="AL23" s="252">
        <v>4.4969354838999998</v>
      </c>
      <c r="AM23" s="252">
        <v>4.2568709677000003</v>
      </c>
      <c r="AN23" s="252">
        <v>4.5552857143000001</v>
      </c>
      <c r="AO23" s="252">
        <v>4.0315161289999999</v>
      </c>
      <c r="AP23" s="252">
        <v>3.6036333332999999</v>
      </c>
      <c r="AQ23" s="252">
        <v>3.4365483871000002</v>
      </c>
      <c r="AR23" s="252">
        <v>3.238</v>
      </c>
      <c r="AS23" s="252">
        <v>3.5045483870999998</v>
      </c>
      <c r="AT23" s="252">
        <v>3.5993225806</v>
      </c>
      <c r="AU23" s="252">
        <v>3.4964333333000002</v>
      </c>
      <c r="AV23" s="252">
        <v>3.6232903225999999</v>
      </c>
      <c r="AW23" s="252">
        <v>3.8615666666999999</v>
      </c>
      <c r="AX23" s="252">
        <v>4.1983225806000002</v>
      </c>
      <c r="AY23" s="252">
        <v>4.0748195840000001</v>
      </c>
      <c r="AZ23" s="252">
        <v>4.3340750269999999</v>
      </c>
      <c r="BA23" s="252">
        <v>3.9721689699999998</v>
      </c>
      <c r="BB23" s="409">
        <v>3.5756477649999998</v>
      </c>
      <c r="BC23" s="409">
        <v>3.2641527620000002</v>
      </c>
      <c r="BD23" s="409">
        <v>3.2804008439999999</v>
      </c>
      <c r="BE23" s="409">
        <v>3.4093741249999998</v>
      </c>
      <c r="BF23" s="409">
        <v>3.5038938000000002</v>
      </c>
      <c r="BG23" s="409">
        <v>3.4006484860000001</v>
      </c>
      <c r="BH23" s="409">
        <v>3.4174789200000002</v>
      </c>
      <c r="BI23" s="409">
        <v>3.669881121</v>
      </c>
      <c r="BJ23" s="409">
        <v>4.1955216389999999</v>
      </c>
      <c r="BK23" s="409">
        <v>3.9358024989999998</v>
      </c>
      <c r="BL23" s="409">
        <v>4.1881234530000002</v>
      </c>
      <c r="BM23" s="409">
        <v>3.8386890990000002</v>
      </c>
      <c r="BN23" s="409">
        <v>3.4562246139999999</v>
      </c>
      <c r="BO23" s="409">
        <v>3.1567362540000001</v>
      </c>
      <c r="BP23" s="409">
        <v>3.175566382</v>
      </c>
      <c r="BQ23" s="409">
        <v>3.3042300469999999</v>
      </c>
      <c r="BR23" s="409">
        <v>3.4000202150000001</v>
      </c>
      <c r="BS23" s="409">
        <v>3.3045874290000001</v>
      </c>
      <c r="BT23" s="409">
        <v>3.3261153979999998</v>
      </c>
      <c r="BU23" s="409">
        <v>3.5765909969999998</v>
      </c>
      <c r="BV23" s="409">
        <v>4.0925363460000002</v>
      </c>
    </row>
    <row r="24" spans="1:74" ht="11.1" customHeight="1" x14ac:dyDescent="0.2">
      <c r="A24" s="162" t="s">
        <v>732</v>
      </c>
      <c r="B24" s="173" t="s">
        <v>350</v>
      </c>
      <c r="C24" s="252">
        <v>3.9021578333</v>
      </c>
      <c r="D24" s="252">
        <v>4.3833335112</v>
      </c>
      <c r="E24" s="252">
        <v>4.1115251154000001</v>
      </c>
      <c r="F24" s="252">
        <v>4.2301338744999999</v>
      </c>
      <c r="G24" s="252">
        <v>4.2830462064999999</v>
      </c>
      <c r="H24" s="252">
        <v>4.2440736290999999</v>
      </c>
      <c r="I24" s="252">
        <v>4.0222465125999998</v>
      </c>
      <c r="J24" s="252">
        <v>3.9836774063</v>
      </c>
      <c r="K24" s="252">
        <v>4.3041168781000003</v>
      </c>
      <c r="L24" s="252">
        <v>4.2999375797999999</v>
      </c>
      <c r="M24" s="252">
        <v>4.2700935660999999</v>
      </c>
      <c r="N24" s="252">
        <v>4.4157381607000001</v>
      </c>
      <c r="O24" s="252">
        <v>4.3151334380000002</v>
      </c>
      <c r="P24" s="252">
        <v>4.6464415596000004</v>
      </c>
      <c r="Q24" s="252">
        <v>4.6563010378999996</v>
      </c>
      <c r="R24" s="252">
        <v>4.5284765001</v>
      </c>
      <c r="S24" s="252">
        <v>4.4901564235000002</v>
      </c>
      <c r="T24" s="252">
        <v>4.5113647403000003</v>
      </c>
      <c r="U24" s="252">
        <v>4.2064334263000003</v>
      </c>
      <c r="V24" s="252">
        <v>4.4871891197</v>
      </c>
      <c r="W24" s="252">
        <v>4.1430864296000003</v>
      </c>
      <c r="X24" s="252">
        <v>4.4470826513999997</v>
      </c>
      <c r="Y24" s="252">
        <v>4.543782663</v>
      </c>
      <c r="Z24" s="252">
        <v>4.3522163155999998</v>
      </c>
      <c r="AA24" s="252">
        <v>4.1326581787999999</v>
      </c>
      <c r="AB24" s="252">
        <v>4.6109401369</v>
      </c>
      <c r="AC24" s="252">
        <v>4.6130035997999999</v>
      </c>
      <c r="AD24" s="252">
        <v>4.6098602146000003</v>
      </c>
      <c r="AE24" s="252">
        <v>4.7849997635000001</v>
      </c>
      <c r="AF24" s="252">
        <v>4.5749224157999997</v>
      </c>
      <c r="AG24" s="252">
        <v>4.2641322021999999</v>
      </c>
      <c r="AH24" s="252">
        <v>4.4247224746000002</v>
      </c>
      <c r="AI24" s="252">
        <v>4.5302514349000003</v>
      </c>
      <c r="AJ24" s="252">
        <v>4.5936630671999996</v>
      </c>
      <c r="AK24" s="252">
        <v>4.8083430466000001</v>
      </c>
      <c r="AL24" s="252">
        <v>4.7193485461</v>
      </c>
      <c r="AM24" s="252">
        <v>4.6759333649999997</v>
      </c>
      <c r="AN24" s="252">
        <v>4.7192155959999997</v>
      </c>
      <c r="AO24" s="252">
        <v>4.8020214240000003</v>
      </c>
      <c r="AP24" s="252">
        <v>4.8658883629999998</v>
      </c>
      <c r="AQ24" s="252">
        <v>4.8699017739999997</v>
      </c>
      <c r="AR24" s="252">
        <v>4.9360082580000002</v>
      </c>
      <c r="AS24" s="252">
        <v>4.6395329030000001</v>
      </c>
      <c r="AT24" s="252">
        <v>4.5553121049999996</v>
      </c>
      <c r="AU24" s="252">
        <v>4.5018363800000003</v>
      </c>
      <c r="AV24" s="252">
        <v>4.9237151780000001</v>
      </c>
      <c r="AW24" s="252">
        <v>4.8239119209999997</v>
      </c>
      <c r="AX24" s="252">
        <v>4.9266998839999996</v>
      </c>
      <c r="AY24" s="252">
        <v>5.0129627509999999</v>
      </c>
      <c r="AZ24" s="252">
        <v>4.9794603249999998</v>
      </c>
      <c r="BA24" s="252">
        <v>5.1246303219999998</v>
      </c>
      <c r="BB24" s="409">
        <v>5.0489254429999999</v>
      </c>
      <c r="BC24" s="409">
        <v>5.1231798949999998</v>
      </c>
      <c r="BD24" s="409">
        <v>5.0407995200000002</v>
      </c>
      <c r="BE24" s="409">
        <v>4.7804395179999997</v>
      </c>
      <c r="BF24" s="409">
        <v>4.6741653269999999</v>
      </c>
      <c r="BG24" s="409">
        <v>4.7537397349999999</v>
      </c>
      <c r="BH24" s="409">
        <v>4.8792897020000003</v>
      </c>
      <c r="BI24" s="409">
        <v>5.0836071250000003</v>
      </c>
      <c r="BJ24" s="409">
        <v>5.1415568760000001</v>
      </c>
      <c r="BK24" s="409">
        <v>4.9845022999999999</v>
      </c>
      <c r="BL24" s="409">
        <v>5.3457570729999997</v>
      </c>
      <c r="BM24" s="409">
        <v>5.3408342050000002</v>
      </c>
      <c r="BN24" s="409">
        <v>5.262028978</v>
      </c>
      <c r="BO24" s="409">
        <v>5.3395006909999996</v>
      </c>
      <c r="BP24" s="409">
        <v>5.2537087380000003</v>
      </c>
      <c r="BQ24" s="409">
        <v>4.9824070000000003</v>
      </c>
      <c r="BR24" s="409">
        <v>4.8716829280000002</v>
      </c>
      <c r="BS24" s="409">
        <v>4.9546405480000004</v>
      </c>
      <c r="BT24" s="409">
        <v>5.0855004480000003</v>
      </c>
      <c r="BU24" s="409">
        <v>5.2984392170000003</v>
      </c>
      <c r="BV24" s="409">
        <v>5.358815023</v>
      </c>
    </row>
    <row r="25" spans="1:74" ht="11.1" customHeight="1" x14ac:dyDescent="0.2">
      <c r="AY25" s="153"/>
      <c r="AZ25" s="153"/>
      <c r="BA25" s="153"/>
      <c r="BB25" s="153"/>
      <c r="BC25" s="153"/>
      <c r="BD25" s="153"/>
      <c r="BE25" s="153"/>
      <c r="BF25" s="153"/>
      <c r="BG25" s="153"/>
      <c r="BH25" s="153"/>
      <c r="BI25" s="153"/>
      <c r="BJ25" s="153"/>
    </row>
    <row r="26" spans="1:74" ht="11.1" customHeight="1" x14ac:dyDescent="0.2">
      <c r="A26" s="162" t="s">
        <v>733</v>
      </c>
      <c r="B26" s="172" t="s">
        <v>506</v>
      </c>
      <c r="C26" s="252">
        <v>4.1101164571000002</v>
      </c>
      <c r="D26" s="252">
        <v>4.1017554329000001</v>
      </c>
      <c r="E26" s="252">
        <v>4.0998212648000001</v>
      </c>
      <c r="F26" s="252">
        <v>4.1180305613000003</v>
      </c>
      <c r="G26" s="252">
        <v>4.0768749210999999</v>
      </c>
      <c r="H26" s="252">
        <v>4.0614266767</v>
      </c>
      <c r="I26" s="252">
        <v>4.0119463060999996</v>
      </c>
      <c r="J26" s="252">
        <v>3.9359425366999998</v>
      </c>
      <c r="K26" s="252">
        <v>4.2305668357000004</v>
      </c>
      <c r="L26" s="252">
        <v>4.2849307981000004</v>
      </c>
      <c r="M26" s="252">
        <v>4.4885460933000001</v>
      </c>
      <c r="N26" s="252">
        <v>4.4305955362000002</v>
      </c>
      <c r="O26" s="252">
        <v>4.2670044047999998</v>
      </c>
      <c r="P26" s="252">
        <v>4.3144901271</v>
      </c>
      <c r="Q26" s="252">
        <v>4.2849461443000001</v>
      </c>
      <c r="R26" s="252">
        <v>4.2688121379000004</v>
      </c>
      <c r="S26" s="252">
        <v>4.3161988014999997</v>
      </c>
      <c r="T26" s="252">
        <v>4.3154175540999997</v>
      </c>
      <c r="U26" s="252">
        <v>4.1182243117999997</v>
      </c>
      <c r="V26" s="252">
        <v>4.2458543950000003</v>
      </c>
      <c r="W26" s="252">
        <v>4.1169026168</v>
      </c>
      <c r="X26" s="252">
        <v>4.1719446225999999</v>
      </c>
      <c r="Y26" s="252">
        <v>4.4461058908000002</v>
      </c>
      <c r="Z26" s="252">
        <v>4.2342731368999997</v>
      </c>
      <c r="AA26" s="252">
        <v>4.2294843802999997</v>
      </c>
      <c r="AB26" s="252">
        <v>4.3946144105</v>
      </c>
      <c r="AC26" s="252">
        <v>4.3923469811000002</v>
      </c>
      <c r="AD26" s="252">
        <v>4.3360197726000003</v>
      </c>
      <c r="AE26" s="252">
        <v>4.2407003430000003</v>
      </c>
      <c r="AF26" s="252">
        <v>4.2670792539000004</v>
      </c>
      <c r="AG26" s="252">
        <v>4.1131648068000004</v>
      </c>
      <c r="AH26" s="252">
        <v>4.2021654156999997</v>
      </c>
      <c r="AI26" s="252">
        <v>4.2731535952000002</v>
      </c>
      <c r="AJ26" s="252">
        <v>4.2045791543000002</v>
      </c>
      <c r="AK26" s="252">
        <v>4.2174142088000002</v>
      </c>
      <c r="AL26" s="252">
        <v>4.3497959127000003</v>
      </c>
      <c r="AM26" s="252">
        <v>4.4405501860000003</v>
      </c>
      <c r="AN26" s="252">
        <v>4.4502416030000003</v>
      </c>
      <c r="AO26" s="252">
        <v>4.4069383049999997</v>
      </c>
      <c r="AP26" s="252">
        <v>4.3351489150000004</v>
      </c>
      <c r="AQ26" s="252">
        <v>4.4447244560000003</v>
      </c>
      <c r="AR26" s="252">
        <v>4.5302923709999998</v>
      </c>
      <c r="AS26" s="252">
        <v>4.2663865339999996</v>
      </c>
      <c r="AT26" s="252">
        <v>4.3543232590000001</v>
      </c>
      <c r="AU26" s="252">
        <v>4.4138187450000004</v>
      </c>
      <c r="AV26" s="252">
        <v>4.5362669220000003</v>
      </c>
      <c r="AW26" s="252">
        <v>4.5819833379999997</v>
      </c>
      <c r="AX26" s="252">
        <v>4.5168324030000004</v>
      </c>
      <c r="AY26" s="252">
        <v>4.4847167280000004</v>
      </c>
      <c r="AZ26" s="252">
        <v>4.5417714739999999</v>
      </c>
      <c r="BA26" s="252">
        <v>4.5198620219999999</v>
      </c>
      <c r="BB26" s="409">
        <v>4.5105463390000002</v>
      </c>
      <c r="BC26" s="409">
        <v>4.4787612460000004</v>
      </c>
      <c r="BD26" s="409">
        <v>4.5626735319999998</v>
      </c>
      <c r="BE26" s="409">
        <v>4.4199965250000002</v>
      </c>
      <c r="BF26" s="409">
        <v>4.4230696639999998</v>
      </c>
      <c r="BG26" s="409">
        <v>4.4864270020000001</v>
      </c>
      <c r="BH26" s="409">
        <v>4.6174025380000003</v>
      </c>
      <c r="BI26" s="409">
        <v>4.664006251</v>
      </c>
      <c r="BJ26" s="409">
        <v>4.5961778630000003</v>
      </c>
      <c r="BK26" s="409">
        <v>4.6056374419999999</v>
      </c>
      <c r="BL26" s="409">
        <v>4.6642560380000004</v>
      </c>
      <c r="BM26" s="409">
        <v>4.6402805870000003</v>
      </c>
      <c r="BN26" s="409">
        <v>4.6304419860000001</v>
      </c>
      <c r="BO26" s="409">
        <v>4.5962522860000004</v>
      </c>
      <c r="BP26" s="409">
        <v>4.6796491299999996</v>
      </c>
      <c r="BQ26" s="409">
        <v>4.533553006</v>
      </c>
      <c r="BR26" s="409">
        <v>4.5382373019999998</v>
      </c>
      <c r="BS26" s="409">
        <v>4.6033015759999998</v>
      </c>
      <c r="BT26" s="409">
        <v>4.7410799380000004</v>
      </c>
      <c r="BU26" s="409">
        <v>4.7880917189999996</v>
      </c>
      <c r="BV26" s="409">
        <v>4.7142683600000002</v>
      </c>
    </row>
    <row r="27" spans="1:74" ht="11.1" customHeight="1" x14ac:dyDescent="0.2">
      <c r="AY27" s="153"/>
      <c r="AZ27" s="153"/>
      <c r="BA27" s="153"/>
      <c r="BB27" s="153"/>
      <c r="BC27" s="153"/>
      <c r="BD27" s="153"/>
      <c r="BE27" s="153"/>
      <c r="BF27" s="153"/>
      <c r="BG27" s="153"/>
      <c r="BH27" s="153"/>
      <c r="BI27" s="153"/>
      <c r="BJ27" s="153"/>
    </row>
    <row r="28" spans="1:74" ht="11.1" customHeight="1" x14ac:dyDescent="0.2">
      <c r="A28" s="162" t="s">
        <v>298</v>
      </c>
      <c r="B28" s="172" t="s">
        <v>657</v>
      </c>
      <c r="C28" s="252">
        <v>45.684370653999999</v>
      </c>
      <c r="D28" s="252">
        <v>47.808818926999997</v>
      </c>
      <c r="E28" s="252">
        <v>46.223365966999999</v>
      </c>
      <c r="F28" s="252">
        <v>45.797030655999997</v>
      </c>
      <c r="G28" s="252">
        <v>44.583641243999999</v>
      </c>
      <c r="H28" s="252">
        <v>46.359188733000003</v>
      </c>
      <c r="I28" s="252">
        <v>47.134544417999997</v>
      </c>
      <c r="J28" s="252">
        <v>46.900648509</v>
      </c>
      <c r="K28" s="252">
        <v>46.730039503</v>
      </c>
      <c r="L28" s="252">
        <v>46.282929396999997</v>
      </c>
      <c r="M28" s="252">
        <v>45.710301014000002</v>
      </c>
      <c r="N28" s="252">
        <v>47.344927855000002</v>
      </c>
      <c r="O28" s="252">
        <v>45.430973422999998</v>
      </c>
      <c r="P28" s="252">
        <v>47.684950512</v>
      </c>
      <c r="Q28" s="252">
        <v>47.067165811000002</v>
      </c>
      <c r="R28" s="252">
        <v>46.118644629999999</v>
      </c>
      <c r="S28" s="252">
        <v>45.445434892999998</v>
      </c>
      <c r="T28" s="252">
        <v>46.512488173000001</v>
      </c>
      <c r="U28" s="252">
        <v>46.489761338999998</v>
      </c>
      <c r="V28" s="252">
        <v>48.055361445000003</v>
      </c>
      <c r="W28" s="252">
        <v>47.125794202999998</v>
      </c>
      <c r="X28" s="252">
        <v>46.593888874999998</v>
      </c>
      <c r="Y28" s="252">
        <v>47.167539185999999</v>
      </c>
      <c r="Z28" s="252">
        <v>48.132965005999999</v>
      </c>
      <c r="AA28" s="252">
        <v>45.825576988999998</v>
      </c>
      <c r="AB28" s="252">
        <v>46.806964421000004</v>
      </c>
      <c r="AC28" s="252">
        <v>47.578252554999999</v>
      </c>
      <c r="AD28" s="252">
        <v>45.823300486999997</v>
      </c>
      <c r="AE28" s="252">
        <v>46.903834854000003</v>
      </c>
      <c r="AF28" s="252">
        <v>47.877427386000001</v>
      </c>
      <c r="AG28" s="252">
        <v>47.427660983000003</v>
      </c>
      <c r="AH28" s="252">
        <v>47.695570797000002</v>
      </c>
      <c r="AI28" s="252">
        <v>47.292469015999998</v>
      </c>
      <c r="AJ28" s="252">
        <v>47.086281223999997</v>
      </c>
      <c r="AK28" s="252">
        <v>48.268096825999997</v>
      </c>
      <c r="AL28" s="252">
        <v>48.149497171999997</v>
      </c>
      <c r="AM28" s="252">
        <v>47.032634627999997</v>
      </c>
      <c r="AN28" s="252">
        <v>47.976993954000001</v>
      </c>
      <c r="AO28" s="252">
        <v>47.859002019000002</v>
      </c>
      <c r="AP28" s="252">
        <v>46.534247444000002</v>
      </c>
      <c r="AQ28" s="252">
        <v>46.899626468999998</v>
      </c>
      <c r="AR28" s="252">
        <v>47.465531040000002</v>
      </c>
      <c r="AS28" s="252">
        <v>48.070048509999999</v>
      </c>
      <c r="AT28" s="252">
        <v>48.709864940000003</v>
      </c>
      <c r="AU28" s="252">
        <v>46.904924328</v>
      </c>
      <c r="AV28" s="252">
        <v>47.937481407999996</v>
      </c>
      <c r="AW28" s="252">
        <v>47.631052771999997</v>
      </c>
      <c r="AX28" s="252">
        <v>47.035096678999999</v>
      </c>
      <c r="AY28" s="252">
        <v>46.925232614999999</v>
      </c>
      <c r="AZ28" s="252">
        <v>48.338589575999997</v>
      </c>
      <c r="BA28" s="252">
        <v>47.456819402999997</v>
      </c>
      <c r="BB28" s="409">
        <v>46.981498985999998</v>
      </c>
      <c r="BC28" s="409">
        <v>46.723502963000001</v>
      </c>
      <c r="BD28" s="409">
        <v>47.683421254000002</v>
      </c>
      <c r="BE28" s="409">
        <v>48.199741469999999</v>
      </c>
      <c r="BF28" s="409">
        <v>48.414584308000002</v>
      </c>
      <c r="BG28" s="409">
        <v>48.073409169999998</v>
      </c>
      <c r="BH28" s="409">
        <v>48.004253587999997</v>
      </c>
      <c r="BI28" s="409">
        <v>48.037090474999999</v>
      </c>
      <c r="BJ28" s="409">
        <v>48.794719708000002</v>
      </c>
      <c r="BK28" s="409">
        <v>47.154993951000002</v>
      </c>
      <c r="BL28" s="409">
        <v>48.437646284000003</v>
      </c>
      <c r="BM28" s="409">
        <v>48.006840924999999</v>
      </c>
      <c r="BN28" s="409">
        <v>47.206956529999999</v>
      </c>
      <c r="BO28" s="409">
        <v>46.919045181000001</v>
      </c>
      <c r="BP28" s="409">
        <v>47.964896203000002</v>
      </c>
      <c r="BQ28" s="409">
        <v>48.473687122999998</v>
      </c>
      <c r="BR28" s="409">
        <v>48.623529075</v>
      </c>
      <c r="BS28" s="409">
        <v>48.327436620999997</v>
      </c>
      <c r="BT28" s="409">
        <v>48.090684854000003</v>
      </c>
      <c r="BU28" s="409">
        <v>48.104844810000003</v>
      </c>
      <c r="BV28" s="409">
        <v>48.802509364999999</v>
      </c>
    </row>
    <row r="29" spans="1:74" ht="11.1" customHeight="1" x14ac:dyDescent="0.2">
      <c r="A29" s="162" t="s">
        <v>304</v>
      </c>
      <c r="B29" s="172" t="s">
        <v>658</v>
      </c>
      <c r="C29" s="252">
        <v>47.698948684000001</v>
      </c>
      <c r="D29" s="252">
        <v>48.816719413000001</v>
      </c>
      <c r="E29" s="252">
        <v>47.552621221000003</v>
      </c>
      <c r="F29" s="252">
        <v>49.786775126000002</v>
      </c>
      <c r="G29" s="252">
        <v>48.339422042999999</v>
      </c>
      <c r="H29" s="252">
        <v>51.297400998999997</v>
      </c>
      <c r="I29" s="252">
        <v>50.557198450999998</v>
      </c>
      <c r="J29" s="252">
        <v>49.172648348000003</v>
      </c>
      <c r="K29" s="252">
        <v>50.649336972999997</v>
      </c>
      <c r="L29" s="252">
        <v>49.274155522000001</v>
      </c>
      <c r="M29" s="252">
        <v>49.307407568999999</v>
      </c>
      <c r="N29" s="252">
        <v>51.460895051000001</v>
      </c>
      <c r="O29" s="252">
        <v>47.687066762000001</v>
      </c>
      <c r="P29" s="252">
        <v>50.479374753000002</v>
      </c>
      <c r="Q29" s="252">
        <v>50.080004268000003</v>
      </c>
      <c r="R29" s="252">
        <v>50.601225567999997</v>
      </c>
      <c r="S29" s="252">
        <v>50.671593954999999</v>
      </c>
      <c r="T29" s="252">
        <v>50.310061201000003</v>
      </c>
      <c r="U29" s="252">
        <v>49.605680067999998</v>
      </c>
      <c r="V29" s="252">
        <v>51.232351313000002</v>
      </c>
      <c r="W29" s="252">
        <v>49.993254387999997</v>
      </c>
      <c r="X29" s="252">
        <v>49.121696782999997</v>
      </c>
      <c r="Y29" s="252">
        <v>50.625837363000002</v>
      </c>
      <c r="Z29" s="252">
        <v>51.078957578999997</v>
      </c>
      <c r="AA29" s="252">
        <v>49.185498774999999</v>
      </c>
      <c r="AB29" s="252">
        <v>49.875746296999999</v>
      </c>
      <c r="AC29" s="252">
        <v>51.073424162000002</v>
      </c>
      <c r="AD29" s="252">
        <v>50.475996762000001</v>
      </c>
      <c r="AE29" s="252">
        <v>51.921696212000001</v>
      </c>
      <c r="AF29" s="252">
        <v>52.716793998999997</v>
      </c>
      <c r="AG29" s="252">
        <v>51.184254256000003</v>
      </c>
      <c r="AH29" s="252">
        <v>51.147356004000002</v>
      </c>
      <c r="AI29" s="252">
        <v>52.435388611999997</v>
      </c>
      <c r="AJ29" s="252">
        <v>51.062145929000003</v>
      </c>
      <c r="AK29" s="252">
        <v>52.586504924000003</v>
      </c>
      <c r="AL29" s="252">
        <v>51.043988624000001</v>
      </c>
      <c r="AM29" s="252">
        <v>51.117799149</v>
      </c>
      <c r="AN29" s="252">
        <v>51.718582525999999</v>
      </c>
      <c r="AO29" s="252">
        <v>52.004238579000003</v>
      </c>
      <c r="AP29" s="252">
        <v>52.227678494999999</v>
      </c>
      <c r="AQ29" s="252">
        <v>52.328981214000002</v>
      </c>
      <c r="AR29" s="252">
        <v>53.501388919</v>
      </c>
      <c r="AS29" s="252">
        <v>52.788217932999999</v>
      </c>
      <c r="AT29" s="252">
        <v>52.485860553000002</v>
      </c>
      <c r="AU29" s="252">
        <v>52.758965967999998</v>
      </c>
      <c r="AV29" s="252">
        <v>52.316225803000002</v>
      </c>
      <c r="AW29" s="252">
        <v>52.972995265000002</v>
      </c>
      <c r="AX29" s="252">
        <v>53.487812585</v>
      </c>
      <c r="AY29" s="252">
        <v>52.368927970000001</v>
      </c>
      <c r="AZ29" s="252">
        <v>53.472915944</v>
      </c>
      <c r="BA29" s="252">
        <v>53.317019379000001</v>
      </c>
      <c r="BB29" s="409">
        <v>53.438264083999997</v>
      </c>
      <c r="BC29" s="409">
        <v>53.588081377000002</v>
      </c>
      <c r="BD29" s="409">
        <v>54.115325341999998</v>
      </c>
      <c r="BE29" s="409">
        <v>53.820851242000003</v>
      </c>
      <c r="BF29" s="409">
        <v>53.364848303999999</v>
      </c>
      <c r="BG29" s="409">
        <v>54.089237859999997</v>
      </c>
      <c r="BH29" s="409">
        <v>53.061638528000003</v>
      </c>
      <c r="BI29" s="409">
        <v>53.878779856000001</v>
      </c>
      <c r="BJ29" s="409">
        <v>54.509425954999998</v>
      </c>
      <c r="BK29" s="409">
        <v>53.082678631</v>
      </c>
      <c r="BL29" s="409">
        <v>54.601379231000003</v>
      </c>
      <c r="BM29" s="409">
        <v>54.301809296999998</v>
      </c>
      <c r="BN29" s="409">
        <v>54.745679113000001</v>
      </c>
      <c r="BO29" s="409">
        <v>54.902566</v>
      </c>
      <c r="BP29" s="409">
        <v>55.436329266999998</v>
      </c>
      <c r="BQ29" s="409">
        <v>55.133405009000001</v>
      </c>
      <c r="BR29" s="409">
        <v>54.670040755000002</v>
      </c>
      <c r="BS29" s="409">
        <v>55.427279274999997</v>
      </c>
      <c r="BT29" s="409">
        <v>54.386342722000002</v>
      </c>
      <c r="BU29" s="409">
        <v>55.247659659</v>
      </c>
      <c r="BV29" s="409">
        <v>55.905503474</v>
      </c>
    </row>
    <row r="30" spans="1:74" ht="11.1" customHeight="1" x14ac:dyDescent="0.2">
      <c r="B30" s="172"/>
      <c r="AY30" s="153"/>
      <c r="AZ30" s="153"/>
      <c r="BA30" s="153"/>
      <c r="BB30" s="153"/>
      <c r="BC30" s="153"/>
      <c r="BD30" s="153"/>
      <c r="BE30" s="153"/>
      <c r="BF30" s="153"/>
      <c r="BG30" s="153"/>
      <c r="BH30" s="153"/>
      <c r="BI30" s="153"/>
      <c r="BJ30" s="153"/>
    </row>
    <row r="31" spans="1:74" ht="11.1" customHeight="1" x14ac:dyDescent="0.2">
      <c r="A31" s="162" t="s">
        <v>305</v>
      </c>
      <c r="B31" s="172" t="s">
        <v>659</v>
      </c>
      <c r="C31" s="252">
        <v>93.383319338000007</v>
      </c>
      <c r="D31" s="252">
        <v>96.625538340000006</v>
      </c>
      <c r="E31" s="252">
        <v>93.775987189000006</v>
      </c>
      <c r="F31" s="252">
        <v>95.583805781999999</v>
      </c>
      <c r="G31" s="252">
        <v>92.923063287000005</v>
      </c>
      <c r="H31" s="252">
        <v>97.656589732</v>
      </c>
      <c r="I31" s="252">
        <v>97.691742868999995</v>
      </c>
      <c r="J31" s="252">
        <v>96.073296857000003</v>
      </c>
      <c r="K31" s="252">
        <v>97.379376476000004</v>
      </c>
      <c r="L31" s="252">
        <v>95.557084919000005</v>
      </c>
      <c r="M31" s="252">
        <v>95.017708581999997</v>
      </c>
      <c r="N31" s="252">
        <v>98.805822906000003</v>
      </c>
      <c r="O31" s="252">
        <v>93.118040184999998</v>
      </c>
      <c r="P31" s="252">
        <v>98.164325265000002</v>
      </c>
      <c r="Q31" s="252">
        <v>97.147170079000006</v>
      </c>
      <c r="R31" s="252">
        <v>96.719870197999995</v>
      </c>
      <c r="S31" s="252">
        <v>96.117028848000004</v>
      </c>
      <c r="T31" s="252">
        <v>96.822549373000001</v>
      </c>
      <c r="U31" s="252">
        <v>96.095441406000006</v>
      </c>
      <c r="V31" s="252">
        <v>99.287712757999998</v>
      </c>
      <c r="W31" s="252">
        <v>97.119048590999995</v>
      </c>
      <c r="X31" s="252">
        <v>95.715585657999995</v>
      </c>
      <c r="Y31" s="252">
        <v>97.793376549000001</v>
      </c>
      <c r="Z31" s="252">
        <v>99.211922584999996</v>
      </c>
      <c r="AA31" s="252">
        <v>95.011075763999997</v>
      </c>
      <c r="AB31" s="252">
        <v>96.682710717999996</v>
      </c>
      <c r="AC31" s="252">
        <v>98.651676717000001</v>
      </c>
      <c r="AD31" s="252">
        <v>96.299297249999995</v>
      </c>
      <c r="AE31" s="252">
        <v>98.825531065999996</v>
      </c>
      <c r="AF31" s="252">
        <v>100.59422139</v>
      </c>
      <c r="AG31" s="252">
        <v>98.611915237999995</v>
      </c>
      <c r="AH31" s="252">
        <v>98.842926801000004</v>
      </c>
      <c r="AI31" s="252">
        <v>99.727857627999995</v>
      </c>
      <c r="AJ31" s="252">
        <v>98.148427153</v>
      </c>
      <c r="AK31" s="252">
        <v>100.85460175</v>
      </c>
      <c r="AL31" s="252">
        <v>99.193485796000004</v>
      </c>
      <c r="AM31" s="252">
        <v>98.150433777000003</v>
      </c>
      <c r="AN31" s="252">
        <v>99.69557648</v>
      </c>
      <c r="AO31" s="252">
        <v>99.863240598000004</v>
      </c>
      <c r="AP31" s="252">
        <v>98.761925938999994</v>
      </c>
      <c r="AQ31" s="252">
        <v>99.228607683000007</v>
      </c>
      <c r="AR31" s="252">
        <v>100.96691996</v>
      </c>
      <c r="AS31" s="252">
        <v>100.85826643999999</v>
      </c>
      <c r="AT31" s="252">
        <v>101.19572549</v>
      </c>
      <c r="AU31" s="252">
        <v>99.663890296000005</v>
      </c>
      <c r="AV31" s="252">
        <v>100.25370721</v>
      </c>
      <c r="AW31" s="252">
        <v>100.60404804</v>
      </c>
      <c r="AX31" s="252">
        <v>100.52290926000001</v>
      </c>
      <c r="AY31" s="252">
        <v>99.294160585</v>
      </c>
      <c r="AZ31" s="252">
        <v>101.81150552</v>
      </c>
      <c r="BA31" s="252">
        <v>100.77383878000001</v>
      </c>
      <c r="BB31" s="409">
        <v>100.41976307</v>
      </c>
      <c r="BC31" s="409">
        <v>100.31158434</v>
      </c>
      <c r="BD31" s="409">
        <v>101.7987466</v>
      </c>
      <c r="BE31" s="409">
        <v>102.02059271</v>
      </c>
      <c r="BF31" s="409">
        <v>101.77943261</v>
      </c>
      <c r="BG31" s="409">
        <v>102.16264703</v>
      </c>
      <c r="BH31" s="409">
        <v>101.06589212</v>
      </c>
      <c r="BI31" s="409">
        <v>101.91587033</v>
      </c>
      <c r="BJ31" s="409">
        <v>103.30414566</v>
      </c>
      <c r="BK31" s="409">
        <v>100.23767257999999</v>
      </c>
      <c r="BL31" s="409">
        <v>103.03902551</v>
      </c>
      <c r="BM31" s="409">
        <v>102.30865022</v>
      </c>
      <c r="BN31" s="409">
        <v>101.95263564</v>
      </c>
      <c r="BO31" s="409">
        <v>101.82161118</v>
      </c>
      <c r="BP31" s="409">
        <v>103.40122547</v>
      </c>
      <c r="BQ31" s="409">
        <v>103.60709213</v>
      </c>
      <c r="BR31" s="409">
        <v>103.29356983</v>
      </c>
      <c r="BS31" s="409">
        <v>103.75471589999999</v>
      </c>
      <c r="BT31" s="409">
        <v>102.47702758</v>
      </c>
      <c r="BU31" s="409">
        <v>103.35250447</v>
      </c>
      <c r="BV31" s="409">
        <v>104.70801283999999</v>
      </c>
    </row>
    <row r="32" spans="1:74" ht="11.1" customHeight="1" x14ac:dyDescent="0.2">
      <c r="B32" s="172"/>
      <c r="C32" s="252"/>
      <c r="D32" s="252"/>
      <c r="E32" s="252"/>
      <c r="F32" s="252"/>
      <c r="G32" s="252"/>
      <c r="H32" s="252"/>
      <c r="I32" s="252"/>
      <c r="J32" s="252"/>
      <c r="K32" s="252"/>
      <c r="L32" s="25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409"/>
      <c r="BC32" s="409"/>
      <c r="BD32" s="409"/>
      <c r="BE32" s="409"/>
      <c r="BF32" s="409"/>
      <c r="BG32" s="409"/>
      <c r="BH32" s="409"/>
      <c r="BI32" s="409"/>
      <c r="BJ32" s="409"/>
      <c r="BK32" s="409"/>
      <c r="BL32" s="409"/>
      <c r="BM32" s="409"/>
      <c r="BN32" s="409"/>
      <c r="BO32" s="409"/>
      <c r="BP32" s="409"/>
      <c r="BQ32" s="409"/>
      <c r="BR32" s="409"/>
      <c r="BS32" s="409"/>
      <c r="BT32" s="409"/>
      <c r="BU32" s="409"/>
      <c r="BV32" s="409"/>
    </row>
    <row r="33" spans="1:74" ht="11.1" customHeight="1" x14ac:dyDescent="0.2">
      <c r="B33" s="172" t="s">
        <v>319</v>
      </c>
      <c r="C33" s="252"/>
      <c r="D33" s="252"/>
      <c r="E33" s="252"/>
      <c r="F33" s="252"/>
      <c r="G33" s="252"/>
      <c r="H33" s="252"/>
      <c r="I33" s="252"/>
      <c r="J33" s="252"/>
      <c r="K33" s="252"/>
      <c r="L33" s="25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409"/>
      <c r="BC33" s="409"/>
      <c r="BD33" s="409"/>
      <c r="BE33" s="409"/>
      <c r="BF33" s="409"/>
      <c r="BG33" s="409"/>
      <c r="BH33" s="409"/>
      <c r="BI33" s="409"/>
      <c r="BJ33" s="409"/>
      <c r="BK33" s="409"/>
      <c r="BL33" s="409"/>
      <c r="BM33" s="409"/>
      <c r="BN33" s="409"/>
      <c r="BO33" s="409"/>
      <c r="BP33" s="409"/>
      <c r="BQ33" s="409"/>
      <c r="BR33" s="409"/>
      <c r="BS33" s="409"/>
      <c r="BT33" s="409"/>
      <c r="BU33" s="409"/>
      <c r="BV33" s="409"/>
    </row>
    <row r="34" spans="1:74" ht="11.1" customHeight="1" x14ac:dyDescent="0.2">
      <c r="A34" s="162" t="s">
        <v>734</v>
      </c>
      <c r="B34" s="173" t="s">
        <v>1340</v>
      </c>
      <c r="C34" s="252">
        <v>99.770908461000005</v>
      </c>
      <c r="D34" s="252">
        <v>100.00998512</v>
      </c>
      <c r="E34" s="252">
        <v>100.21910642</v>
      </c>
      <c r="F34" s="252">
        <v>100.34804912</v>
      </c>
      <c r="G34" s="252">
        <v>100.53492718</v>
      </c>
      <c r="H34" s="252">
        <v>100.72951734</v>
      </c>
      <c r="I34" s="252">
        <v>100.94371108</v>
      </c>
      <c r="J34" s="252">
        <v>101.14480684999999</v>
      </c>
      <c r="K34" s="252">
        <v>101.34469611</v>
      </c>
      <c r="L34" s="252">
        <v>101.58618916</v>
      </c>
      <c r="M34" s="252">
        <v>101.75155771999999</v>
      </c>
      <c r="N34" s="252">
        <v>101.88361206</v>
      </c>
      <c r="O34" s="252">
        <v>101.76408481</v>
      </c>
      <c r="P34" s="252">
        <v>101.99321127</v>
      </c>
      <c r="Q34" s="252">
        <v>102.35272406999999</v>
      </c>
      <c r="R34" s="252">
        <v>103.14344552999999</v>
      </c>
      <c r="S34" s="252">
        <v>103.53811425000001</v>
      </c>
      <c r="T34" s="252">
        <v>103.83755255</v>
      </c>
      <c r="U34" s="252">
        <v>103.87298475</v>
      </c>
      <c r="V34" s="252">
        <v>104.10854399</v>
      </c>
      <c r="W34" s="252">
        <v>104.37545457</v>
      </c>
      <c r="X34" s="252">
        <v>104.74415422</v>
      </c>
      <c r="Y34" s="252">
        <v>105.02093920999999</v>
      </c>
      <c r="Z34" s="252">
        <v>105.27624726000001</v>
      </c>
      <c r="AA34" s="252">
        <v>105.47464293</v>
      </c>
      <c r="AB34" s="252">
        <v>105.71357367</v>
      </c>
      <c r="AC34" s="252">
        <v>105.95760404000001</v>
      </c>
      <c r="AD34" s="252">
        <v>106.19522224000001</v>
      </c>
      <c r="AE34" s="252">
        <v>106.45808572999999</v>
      </c>
      <c r="AF34" s="252">
        <v>106.73468269999999</v>
      </c>
      <c r="AG34" s="252">
        <v>107.04910095</v>
      </c>
      <c r="AH34" s="252">
        <v>107.33509906</v>
      </c>
      <c r="AI34" s="252">
        <v>107.61676481000001</v>
      </c>
      <c r="AJ34" s="252">
        <v>107.85879817</v>
      </c>
      <c r="AK34" s="252">
        <v>108.15827425000001</v>
      </c>
      <c r="AL34" s="252">
        <v>108.47989299</v>
      </c>
      <c r="AM34" s="252">
        <v>108.9011934</v>
      </c>
      <c r="AN34" s="252">
        <v>109.20894325</v>
      </c>
      <c r="AO34" s="252">
        <v>109.48068153</v>
      </c>
      <c r="AP34" s="252">
        <v>109.67869544</v>
      </c>
      <c r="AQ34" s="252">
        <v>109.90669518</v>
      </c>
      <c r="AR34" s="252">
        <v>110.12696794999999</v>
      </c>
      <c r="AS34" s="252">
        <v>110.30897801</v>
      </c>
      <c r="AT34" s="252">
        <v>110.53669866</v>
      </c>
      <c r="AU34" s="252">
        <v>110.77959417</v>
      </c>
      <c r="AV34" s="252">
        <v>111.07063051999999</v>
      </c>
      <c r="AW34" s="252">
        <v>111.31915121</v>
      </c>
      <c r="AX34" s="252">
        <v>111.55812224</v>
      </c>
      <c r="AY34" s="252">
        <v>111.79416207</v>
      </c>
      <c r="AZ34" s="252">
        <v>112.00906994</v>
      </c>
      <c r="BA34" s="252">
        <v>112.20946429999999</v>
      </c>
      <c r="BB34" s="409">
        <v>112.35084172000001</v>
      </c>
      <c r="BC34" s="409">
        <v>112.55558664</v>
      </c>
      <c r="BD34" s="409">
        <v>112.77919562</v>
      </c>
      <c r="BE34" s="409">
        <v>113.06346187</v>
      </c>
      <c r="BF34" s="409">
        <v>113.29345407</v>
      </c>
      <c r="BG34" s="409">
        <v>113.51096543</v>
      </c>
      <c r="BH34" s="409">
        <v>113.72055233</v>
      </c>
      <c r="BI34" s="409">
        <v>113.9096847</v>
      </c>
      <c r="BJ34" s="409">
        <v>114.08291894</v>
      </c>
      <c r="BK34" s="409">
        <v>114.03601261</v>
      </c>
      <c r="BL34" s="409">
        <v>114.33063238</v>
      </c>
      <c r="BM34" s="409">
        <v>114.76253583</v>
      </c>
      <c r="BN34" s="409">
        <v>115.65202771</v>
      </c>
      <c r="BO34" s="409">
        <v>116.11826995</v>
      </c>
      <c r="BP34" s="409">
        <v>116.48156729999999</v>
      </c>
      <c r="BQ34" s="409">
        <v>116.57257542000001</v>
      </c>
      <c r="BR34" s="409">
        <v>116.85699124</v>
      </c>
      <c r="BS34" s="409">
        <v>117.16547042000001</v>
      </c>
      <c r="BT34" s="409">
        <v>117.5689564</v>
      </c>
      <c r="BU34" s="409">
        <v>117.87235472</v>
      </c>
      <c r="BV34" s="409">
        <v>118.14660881</v>
      </c>
    </row>
    <row r="35" spans="1:74" ht="11.1" customHeight="1" x14ac:dyDescent="0.2">
      <c r="A35" s="162" t="s">
        <v>735</v>
      </c>
      <c r="B35" s="173" t="s">
        <v>1022</v>
      </c>
      <c r="C35" s="483">
        <v>3.1073681329</v>
      </c>
      <c r="D35" s="483">
        <v>3.1176148858000001</v>
      </c>
      <c r="E35" s="483">
        <v>3.1013361697000001</v>
      </c>
      <c r="F35" s="483">
        <v>3.0375922839</v>
      </c>
      <c r="G35" s="483">
        <v>2.9846272044000002</v>
      </c>
      <c r="H35" s="483">
        <v>2.9213932122999999</v>
      </c>
      <c r="I35" s="483">
        <v>2.8304838141999999</v>
      </c>
      <c r="J35" s="483">
        <v>2.7602142024999998</v>
      </c>
      <c r="K35" s="483">
        <v>2.6929646597999999</v>
      </c>
      <c r="L35" s="483">
        <v>2.6834098393999999</v>
      </c>
      <c r="M35" s="483">
        <v>2.5810404990000002</v>
      </c>
      <c r="N35" s="483">
        <v>2.4410230393000001</v>
      </c>
      <c r="O35" s="483">
        <v>1.9977530277</v>
      </c>
      <c r="P35" s="483">
        <v>1.9830281484000001</v>
      </c>
      <c r="Q35" s="483">
        <v>2.1289529746999998</v>
      </c>
      <c r="R35" s="483">
        <v>2.7857008072</v>
      </c>
      <c r="S35" s="483">
        <v>2.9872076829999998</v>
      </c>
      <c r="T35" s="483">
        <v>3.085525761</v>
      </c>
      <c r="U35" s="483">
        <v>2.9018882344999999</v>
      </c>
      <c r="V35" s="483">
        <v>2.9301921039000001</v>
      </c>
      <c r="W35" s="483">
        <v>2.9905447209</v>
      </c>
      <c r="X35" s="483">
        <v>3.1086558970999998</v>
      </c>
      <c r="Y35" s="483">
        <v>3.2131021539</v>
      </c>
      <c r="Z35" s="483">
        <v>3.3299125598999999</v>
      </c>
      <c r="AA35" s="483">
        <v>3.6462354392999998</v>
      </c>
      <c r="AB35" s="483">
        <v>3.6476568879000002</v>
      </c>
      <c r="AC35" s="483">
        <v>3.5220166346999999</v>
      </c>
      <c r="AD35" s="483">
        <v>2.9587694012000001</v>
      </c>
      <c r="AE35" s="483">
        <v>2.8201899362999998</v>
      </c>
      <c r="AF35" s="483">
        <v>2.7900601278999999</v>
      </c>
      <c r="AG35" s="483">
        <v>3.0576922409999998</v>
      </c>
      <c r="AH35" s="483">
        <v>3.0992221615000002</v>
      </c>
      <c r="AI35" s="483">
        <v>3.1054334094999998</v>
      </c>
      <c r="AJ35" s="483">
        <v>2.9735730578999999</v>
      </c>
      <c r="AK35" s="483">
        <v>2.9873423883000001</v>
      </c>
      <c r="AL35" s="483">
        <v>3.043085042</v>
      </c>
      <c r="AM35" s="483">
        <v>3.2486959685999999</v>
      </c>
      <c r="AN35" s="483">
        <v>3.3064529592</v>
      </c>
      <c r="AO35" s="483">
        <v>3.3249878814999998</v>
      </c>
      <c r="AP35" s="483">
        <v>3.2802541645000001</v>
      </c>
      <c r="AQ35" s="483">
        <v>3.2394058461999999</v>
      </c>
      <c r="AR35" s="483">
        <v>3.1782408178999999</v>
      </c>
      <c r="AS35" s="483">
        <v>3.0452166632000002</v>
      </c>
      <c r="AT35" s="483">
        <v>2.9828077076000001</v>
      </c>
      <c r="AU35" s="483">
        <v>2.9389745751</v>
      </c>
      <c r="AV35" s="483">
        <v>2.9778121084000002</v>
      </c>
      <c r="AW35" s="483">
        <v>2.9224550692000002</v>
      </c>
      <c r="AX35" s="483">
        <v>2.8376035104000001</v>
      </c>
      <c r="AY35" s="483">
        <v>2.6565077761000002</v>
      </c>
      <c r="AZ35" s="483">
        <v>2.5640085894000002</v>
      </c>
      <c r="BA35" s="483">
        <v>2.4924787883000001</v>
      </c>
      <c r="BB35" s="484">
        <v>2.4363403266999999</v>
      </c>
      <c r="BC35" s="484">
        <v>2.4101274783000002</v>
      </c>
      <c r="BD35" s="484">
        <v>2.4083362281</v>
      </c>
      <c r="BE35" s="484">
        <v>2.4970622647999998</v>
      </c>
      <c r="BF35" s="484">
        <v>2.4939729903000001</v>
      </c>
      <c r="BG35" s="484">
        <v>2.4655906015000002</v>
      </c>
      <c r="BH35" s="484">
        <v>2.3857988342000001</v>
      </c>
      <c r="BI35" s="484">
        <v>2.3271229273</v>
      </c>
      <c r="BJ35" s="484">
        <v>2.2632118956</v>
      </c>
      <c r="BK35" s="484">
        <v>2.0053377478000001</v>
      </c>
      <c r="BL35" s="484">
        <v>2.0726557591999999</v>
      </c>
      <c r="BM35" s="484">
        <v>2.2752728974999998</v>
      </c>
      <c r="BN35" s="484">
        <v>2.9382832706999999</v>
      </c>
      <c r="BO35" s="484">
        <v>3.1652656385000002</v>
      </c>
      <c r="BP35" s="484">
        <v>3.2828498693000001</v>
      </c>
      <c r="BQ35" s="484">
        <v>3.1036671694</v>
      </c>
      <c r="BR35" s="484">
        <v>3.1454042911000002</v>
      </c>
      <c r="BS35" s="484">
        <v>3.2195171417999999</v>
      </c>
      <c r="BT35" s="484">
        <v>3.3840884456999998</v>
      </c>
      <c r="BU35" s="484">
        <v>3.4787823573000001</v>
      </c>
      <c r="BV35" s="484">
        <v>3.5620493499000001</v>
      </c>
    </row>
    <row r="36" spans="1:74" ht="11.1" customHeight="1" x14ac:dyDescent="0.2">
      <c r="A36" s="162" t="s">
        <v>1023</v>
      </c>
      <c r="B36" s="173" t="s">
        <v>1341</v>
      </c>
      <c r="C36" s="252">
        <v>99.760215946000002</v>
      </c>
      <c r="D36" s="252">
        <v>100.02384563</v>
      </c>
      <c r="E36" s="252">
        <v>100.21593842999999</v>
      </c>
      <c r="F36" s="252">
        <v>100.2431579</v>
      </c>
      <c r="G36" s="252">
        <v>100.36217927</v>
      </c>
      <c r="H36" s="252">
        <v>100.4796661</v>
      </c>
      <c r="I36" s="252">
        <v>100.59487276999999</v>
      </c>
      <c r="J36" s="252">
        <v>100.70984971999999</v>
      </c>
      <c r="K36" s="252">
        <v>100.82385135</v>
      </c>
      <c r="L36" s="252">
        <v>101.00244613</v>
      </c>
      <c r="M36" s="252">
        <v>101.06532073</v>
      </c>
      <c r="N36" s="252">
        <v>101.07804363</v>
      </c>
      <c r="O36" s="252">
        <v>100.75774697999999</v>
      </c>
      <c r="P36" s="252">
        <v>100.88231737</v>
      </c>
      <c r="Q36" s="252">
        <v>101.16888693999999</v>
      </c>
      <c r="R36" s="252">
        <v>101.98416989</v>
      </c>
      <c r="S36" s="252">
        <v>102.31970219999999</v>
      </c>
      <c r="T36" s="252">
        <v>102.54219807</v>
      </c>
      <c r="U36" s="252">
        <v>102.43581299</v>
      </c>
      <c r="V36" s="252">
        <v>102.59411932</v>
      </c>
      <c r="W36" s="252">
        <v>102.80127258</v>
      </c>
      <c r="X36" s="252">
        <v>103.15381873</v>
      </c>
      <c r="Y36" s="252">
        <v>103.38625635</v>
      </c>
      <c r="Z36" s="252">
        <v>103.59513142</v>
      </c>
      <c r="AA36" s="252">
        <v>103.75223928</v>
      </c>
      <c r="AB36" s="252">
        <v>103.93514273</v>
      </c>
      <c r="AC36" s="252">
        <v>104.11563713</v>
      </c>
      <c r="AD36" s="252">
        <v>104.27325284</v>
      </c>
      <c r="AE36" s="252">
        <v>104.46428134</v>
      </c>
      <c r="AF36" s="252">
        <v>104.66825300000001</v>
      </c>
      <c r="AG36" s="252">
        <v>104.89895452</v>
      </c>
      <c r="AH36" s="252">
        <v>105.11847247999999</v>
      </c>
      <c r="AI36" s="252">
        <v>105.34059357</v>
      </c>
      <c r="AJ36" s="252">
        <v>105.55905300000001</v>
      </c>
      <c r="AK36" s="252">
        <v>105.79107897999999</v>
      </c>
      <c r="AL36" s="252">
        <v>106.0304067</v>
      </c>
      <c r="AM36" s="252">
        <v>106.31242743999999</v>
      </c>
      <c r="AN36" s="252">
        <v>106.53981518000001</v>
      </c>
      <c r="AO36" s="252">
        <v>106.74796119</v>
      </c>
      <c r="AP36" s="252">
        <v>106.93192257</v>
      </c>
      <c r="AQ36" s="252">
        <v>107.10529232</v>
      </c>
      <c r="AR36" s="252">
        <v>107.26312754999999</v>
      </c>
      <c r="AS36" s="252">
        <v>107.36050299</v>
      </c>
      <c r="AT36" s="252">
        <v>107.52096309</v>
      </c>
      <c r="AU36" s="252">
        <v>107.69958258</v>
      </c>
      <c r="AV36" s="252">
        <v>107.91804775</v>
      </c>
      <c r="AW36" s="252">
        <v>108.11672133</v>
      </c>
      <c r="AX36" s="252">
        <v>108.3172896</v>
      </c>
      <c r="AY36" s="252">
        <v>108.55879470000001</v>
      </c>
      <c r="AZ36" s="252">
        <v>108.73387074999999</v>
      </c>
      <c r="BA36" s="252">
        <v>108.8815599</v>
      </c>
      <c r="BB36" s="409">
        <v>108.9419714</v>
      </c>
      <c r="BC36" s="409">
        <v>109.07980479</v>
      </c>
      <c r="BD36" s="409">
        <v>109.23516934</v>
      </c>
      <c r="BE36" s="409">
        <v>109.43633070999999</v>
      </c>
      <c r="BF36" s="409">
        <v>109.60555832</v>
      </c>
      <c r="BG36" s="409">
        <v>109.77111784</v>
      </c>
      <c r="BH36" s="409">
        <v>110.03938692</v>
      </c>
      <c r="BI36" s="409">
        <v>110.11782703</v>
      </c>
      <c r="BJ36" s="409">
        <v>110.11281581</v>
      </c>
      <c r="BK36" s="409">
        <v>109.64362929000001</v>
      </c>
      <c r="BL36" s="409">
        <v>109.75725841000001</v>
      </c>
      <c r="BM36" s="409">
        <v>110.07297919</v>
      </c>
      <c r="BN36" s="409">
        <v>111.02914738</v>
      </c>
      <c r="BO36" s="409">
        <v>111.42028469</v>
      </c>
      <c r="BP36" s="409">
        <v>111.68474685</v>
      </c>
      <c r="BQ36" s="409">
        <v>111.6330371</v>
      </c>
      <c r="BR36" s="409">
        <v>111.78627156</v>
      </c>
      <c r="BS36" s="409">
        <v>111.95495347000001</v>
      </c>
      <c r="BT36" s="409">
        <v>112.19268735999999</v>
      </c>
      <c r="BU36" s="409">
        <v>112.35206074</v>
      </c>
      <c r="BV36" s="409">
        <v>112.48667816</v>
      </c>
    </row>
    <row r="37" spans="1:74" ht="11.1" customHeight="1" x14ac:dyDescent="0.2">
      <c r="A37" s="162" t="s">
        <v>1024</v>
      </c>
      <c r="B37" s="173" t="s">
        <v>1022</v>
      </c>
      <c r="C37" s="483">
        <v>2.6549899074000001</v>
      </c>
      <c r="D37" s="483">
        <v>2.7513122159000001</v>
      </c>
      <c r="E37" s="483">
        <v>2.8038624582999998</v>
      </c>
      <c r="F37" s="483">
        <v>2.8193997164</v>
      </c>
      <c r="G37" s="483">
        <v>2.7801120231000001</v>
      </c>
      <c r="H37" s="483">
        <v>2.6928065670999999</v>
      </c>
      <c r="I37" s="483">
        <v>2.4770204912999998</v>
      </c>
      <c r="J37" s="483">
        <v>2.3557656386999999</v>
      </c>
      <c r="K37" s="483">
        <v>2.2477240328999999</v>
      </c>
      <c r="L37" s="483">
        <v>2.2984189859000002</v>
      </c>
      <c r="M37" s="483">
        <v>2.1070803588999998</v>
      </c>
      <c r="N37" s="483">
        <v>1.8207054752</v>
      </c>
      <c r="O37" s="483">
        <v>0.99992870329000005</v>
      </c>
      <c r="P37" s="483">
        <v>0.85826708152999998</v>
      </c>
      <c r="Q37" s="483">
        <v>0.95089516809999997</v>
      </c>
      <c r="R37" s="483">
        <v>1.7367888519000001</v>
      </c>
      <c r="S37" s="483">
        <v>1.9504587729</v>
      </c>
      <c r="T37" s="483">
        <v>2.0526859261000001</v>
      </c>
      <c r="U37" s="483">
        <v>1.8300537272999999</v>
      </c>
      <c r="V37" s="483">
        <v>1.8709883942000001</v>
      </c>
      <c r="W37" s="483">
        <v>1.9612633393000001</v>
      </c>
      <c r="X37" s="483">
        <v>2.1300202923999998</v>
      </c>
      <c r="Y37" s="483">
        <v>2.2964708467000001</v>
      </c>
      <c r="Z37" s="483">
        <v>2.4902419034999999</v>
      </c>
      <c r="AA37" s="483">
        <v>2.9719722660999999</v>
      </c>
      <c r="AB37" s="483">
        <v>3.0261253346000001</v>
      </c>
      <c r="AC37" s="483">
        <v>2.9127039693999999</v>
      </c>
      <c r="AD37" s="483">
        <v>2.2445473218999998</v>
      </c>
      <c r="AE37" s="483">
        <v>2.0959591295000002</v>
      </c>
      <c r="AF37" s="483">
        <v>2.0733463639999998</v>
      </c>
      <c r="AG37" s="483">
        <v>2.4045706862</v>
      </c>
      <c r="AH37" s="483">
        <v>2.4605242190999999</v>
      </c>
      <c r="AI37" s="483">
        <v>2.4701260288000002</v>
      </c>
      <c r="AJ37" s="483">
        <v>2.3316967850000001</v>
      </c>
      <c r="AK37" s="483">
        <v>2.3260563941000001</v>
      </c>
      <c r="AL37" s="483">
        <v>2.3507622807000002</v>
      </c>
      <c r="AM37" s="483">
        <v>2.4675979836000002</v>
      </c>
      <c r="AN37" s="483">
        <v>2.5060555804</v>
      </c>
      <c r="AO37" s="483">
        <v>2.5282696563</v>
      </c>
      <c r="AP37" s="483">
        <v>2.5497139951999999</v>
      </c>
      <c r="AQ37" s="483">
        <v>2.5281473686</v>
      </c>
      <c r="AR37" s="483">
        <v>2.4791419274000002</v>
      </c>
      <c r="AS37" s="483">
        <v>2.3465900931000001</v>
      </c>
      <c r="AT37" s="483">
        <v>2.2855075334000001</v>
      </c>
      <c r="AU37" s="483">
        <v>2.2393921683000002</v>
      </c>
      <c r="AV37" s="483">
        <v>2.2347630789999999</v>
      </c>
      <c r="AW37" s="483">
        <v>2.1983350317000001</v>
      </c>
      <c r="AX37" s="483">
        <v>2.1568180080000001</v>
      </c>
      <c r="AY37" s="483">
        <v>2.1129865167999999</v>
      </c>
      <c r="AZ37" s="483">
        <v>2.0593761813999998</v>
      </c>
      <c r="BA37" s="483">
        <v>1.9987254916999999</v>
      </c>
      <c r="BB37" s="484">
        <v>1.8797462739999999</v>
      </c>
      <c r="BC37" s="484">
        <v>1.8435246518999999</v>
      </c>
      <c r="BD37" s="484">
        <v>1.8385085703999999</v>
      </c>
      <c r="BE37" s="484">
        <v>1.9335115372</v>
      </c>
      <c r="BF37" s="484">
        <v>1.9387802846</v>
      </c>
      <c r="BG37" s="484">
        <v>1.9234385276999999</v>
      </c>
      <c r="BH37" s="484">
        <v>1.9656945388</v>
      </c>
      <c r="BI37" s="484">
        <v>1.8508753055</v>
      </c>
      <c r="BJ37" s="484">
        <v>1.657654298</v>
      </c>
      <c r="BK37" s="484">
        <v>0.99930603592</v>
      </c>
      <c r="BL37" s="484">
        <v>0.94118571043999999</v>
      </c>
      <c r="BM37" s="484">
        <v>1.0942342225999999</v>
      </c>
      <c r="BN37" s="484">
        <v>1.9158603061999999</v>
      </c>
      <c r="BO37" s="484">
        <v>2.1456583117000001</v>
      </c>
      <c r="BP37" s="484">
        <v>2.2424806292000001</v>
      </c>
      <c r="BQ37" s="484">
        <v>2.0072917097</v>
      </c>
      <c r="BR37" s="484">
        <v>1.9896009638000001</v>
      </c>
      <c r="BS37" s="484">
        <v>1.989444647</v>
      </c>
      <c r="BT37" s="484">
        <v>1.9568451815000001</v>
      </c>
      <c r="BU37" s="484">
        <v>2.0289482417000002</v>
      </c>
      <c r="BV37" s="484">
        <v>2.1558456493000002</v>
      </c>
    </row>
    <row r="38" spans="1:74" ht="11.1" customHeight="1" x14ac:dyDescent="0.2">
      <c r="A38" s="162" t="s">
        <v>1025</v>
      </c>
      <c r="B38" s="173" t="s">
        <v>1342</v>
      </c>
      <c r="C38" s="252">
        <v>99.780918122000003</v>
      </c>
      <c r="D38" s="252">
        <v>99.997018948999994</v>
      </c>
      <c r="E38" s="252">
        <v>100.22206293000001</v>
      </c>
      <c r="F38" s="252">
        <v>100.44601036</v>
      </c>
      <c r="G38" s="252">
        <v>100.69647042</v>
      </c>
      <c r="H38" s="252">
        <v>100.96340343</v>
      </c>
      <c r="I38" s="252">
        <v>101.27049737</v>
      </c>
      <c r="J38" s="252">
        <v>101.55261024000001</v>
      </c>
      <c r="K38" s="252">
        <v>101.83343003</v>
      </c>
      <c r="L38" s="252">
        <v>102.13410016</v>
      </c>
      <c r="M38" s="252">
        <v>102.39647626</v>
      </c>
      <c r="N38" s="252">
        <v>102.64170172999999</v>
      </c>
      <c r="O38" s="252">
        <v>102.71303449</v>
      </c>
      <c r="P38" s="252">
        <v>103.04151527</v>
      </c>
      <c r="Q38" s="252">
        <v>103.47040197</v>
      </c>
      <c r="R38" s="252">
        <v>104.2377238</v>
      </c>
      <c r="S38" s="252">
        <v>104.68890046</v>
      </c>
      <c r="T38" s="252">
        <v>105.06196116</v>
      </c>
      <c r="U38" s="252">
        <v>105.23324443</v>
      </c>
      <c r="V38" s="252">
        <v>105.54281928</v>
      </c>
      <c r="W38" s="252">
        <v>105.86702424000001</v>
      </c>
      <c r="X38" s="252">
        <v>106.25127779</v>
      </c>
      <c r="Y38" s="252">
        <v>106.57067915</v>
      </c>
      <c r="Z38" s="252">
        <v>106.8706468</v>
      </c>
      <c r="AA38" s="252">
        <v>107.10873347</v>
      </c>
      <c r="AB38" s="252">
        <v>107.40166911999999</v>
      </c>
      <c r="AC38" s="252">
        <v>107.70700649</v>
      </c>
      <c r="AD38" s="252">
        <v>108.02184748000001</v>
      </c>
      <c r="AE38" s="252">
        <v>108.35416188000001</v>
      </c>
      <c r="AF38" s="252">
        <v>108.70105159000001</v>
      </c>
      <c r="AG38" s="252">
        <v>109.09663402</v>
      </c>
      <c r="AH38" s="252">
        <v>109.44708627999999</v>
      </c>
      <c r="AI38" s="252">
        <v>109.78652580000001</v>
      </c>
      <c r="AJ38" s="252">
        <v>110.05135119000001</v>
      </c>
      <c r="AK38" s="252">
        <v>110.41646623</v>
      </c>
      <c r="AL38" s="252">
        <v>110.81826955</v>
      </c>
      <c r="AM38" s="252">
        <v>111.37545351</v>
      </c>
      <c r="AN38" s="252">
        <v>111.76161408999999</v>
      </c>
      <c r="AO38" s="252">
        <v>112.09544368</v>
      </c>
      <c r="AP38" s="252">
        <v>112.30717579</v>
      </c>
      <c r="AQ38" s="252">
        <v>112.58866822</v>
      </c>
      <c r="AR38" s="252">
        <v>112.87015449</v>
      </c>
      <c r="AS38" s="252">
        <v>113.13524375</v>
      </c>
      <c r="AT38" s="252">
        <v>113.42901086000001</v>
      </c>
      <c r="AU38" s="252">
        <v>113.73506494999999</v>
      </c>
      <c r="AV38" s="252">
        <v>114.09754726</v>
      </c>
      <c r="AW38" s="252">
        <v>114.39506941</v>
      </c>
      <c r="AX38" s="252">
        <v>114.67177264</v>
      </c>
      <c r="AY38" s="252">
        <v>114.90221092</v>
      </c>
      <c r="AZ38" s="252">
        <v>115.15636081</v>
      </c>
      <c r="BA38" s="252">
        <v>115.40877629000001</v>
      </c>
      <c r="BB38" s="409">
        <v>115.63016533</v>
      </c>
      <c r="BC38" s="409">
        <v>115.901081</v>
      </c>
      <c r="BD38" s="409">
        <v>116.19223126</v>
      </c>
      <c r="BE38" s="409">
        <v>116.55885617</v>
      </c>
      <c r="BF38" s="409">
        <v>116.84904561</v>
      </c>
      <c r="BG38" s="409">
        <v>117.11803961</v>
      </c>
      <c r="BH38" s="409">
        <v>117.26822747</v>
      </c>
      <c r="BI38" s="409">
        <v>117.56803863</v>
      </c>
      <c r="BJ38" s="409">
        <v>117.91986238</v>
      </c>
      <c r="BK38" s="409">
        <v>118.29687874</v>
      </c>
      <c r="BL38" s="409">
        <v>118.77284268</v>
      </c>
      <c r="BM38" s="409">
        <v>119.32093421</v>
      </c>
      <c r="BN38" s="409">
        <v>120.14220019</v>
      </c>
      <c r="BO38" s="409">
        <v>120.68376175</v>
      </c>
      <c r="BP38" s="409">
        <v>121.14666576</v>
      </c>
      <c r="BQ38" s="409">
        <v>121.38196674</v>
      </c>
      <c r="BR38" s="409">
        <v>121.79926476</v>
      </c>
      <c r="BS38" s="409">
        <v>122.24961433</v>
      </c>
      <c r="BT38" s="409">
        <v>122.82146503</v>
      </c>
      <c r="BU38" s="409">
        <v>123.27158054</v>
      </c>
      <c r="BV38" s="409">
        <v>123.68841044</v>
      </c>
    </row>
    <row r="39" spans="1:74" ht="11.1" customHeight="1" x14ac:dyDescent="0.2">
      <c r="A39" s="162" t="s">
        <v>1026</v>
      </c>
      <c r="B39" s="173" t="s">
        <v>1022</v>
      </c>
      <c r="C39" s="483">
        <v>3.5317839146000001</v>
      </c>
      <c r="D39" s="483">
        <v>3.4608522915000002</v>
      </c>
      <c r="E39" s="483">
        <v>3.3797685867</v>
      </c>
      <c r="F39" s="483">
        <v>3.2415413215000002</v>
      </c>
      <c r="G39" s="483">
        <v>3.1759711066</v>
      </c>
      <c r="H39" s="483">
        <v>3.1354924150999999</v>
      </c>
      <c r="I39" s="483">
        <v>3.1616360569999999</v>
      </c>
      <c r="J39" s="483">
        <v>3.1392867190999998</v>
      </c>
      <c r="K39" s="483">
        <v>3.1104010997999998</v>
      </c>
      <c r="L39" s="483">
        <v>3.0440036435</v>
      </c>
      <c r="M39" s="483">
        <v>3.0255443858</v>
      </c>
      <c r="N39" s="483">
        <v>3.0237142307</v>
      </c>
      <c r="O39" s="483">
        <v>2.9385542125000002</v>
      </c>
      <c r="P39" s="483">
        <v>3.0445870779000002</v>
      </c>
      <c r="Q39" s="483">
        <v>3.2411416644000002</v>
      </c>
      <c r="R39" s="483">
        <v>3.7748771004999999</v>
      </c>
      <c r="S39" s="483">
        <v>3.9648162658000001</v>
      </c>
      <c r="T39" s="483">
        <v>4.0594488612999999</v>
      </c>
      <c r="U39" s="483">
        <v>3.9130320911999998</v>
      </c>
      <c r="V39" s="483">
        <v>3.9292038208000002</v>
      </c>
      <c r="W39" s="483">
        <v>3.9609725531</v>
      </c>
      <c r="X39" s="483">
        <v>4.0311488672999998</v>
      </c>
      <c r="Y39" s="483">
        <v>4.0765102907999999</v>
      </c>
      <c r="Z39" s="483">
        <v>4.1201042055999997</v>
      </c>
      <c r="AA39" s="483">
        <v>4.2795921615000001</v>
      </c>
      <c r="AB39" s="483">
        <v>4.2314535453</v>
      </c>
      <c r="AC39" s="483">
        <v>4.0945086142999996</v>
      </c>
      <c r="AD39" s="483">
        <v>3.6302823377000002</v>
      </c>
      <c r="AE39" s="483">
        <v>3.5010983969999998</v>
      </c>
      <c r="AF39" s="483">
        <v>3.4637564262999998</v>
      </c>
      <c r="AG39" s="483">
        <v>3.6712633969000001</v>
      </c>
      <c r="AH39" s="483">
        <v>3.6992256132999999</v>
      </c>
      <c r="AI39" s="483">
        <v>3.7022874498</v>
      </c>
      <c r="AJ39" s="483">
        <v>3.5764966657000001</v>
      </c>
      <c r="AK39" s="483">
        <v>3.6086727702000001</v>
      </c>
      <c r="AL39" s="483">
        <v>3.6938325586</v>
      </c>
      <c r="AM39" s="483">
        <v>3.9835407437999999</v>
      </c>
      <c r="AN39" s="483">
        <v>4.0594759937999996</v>
      </c>
      <c r="AO39" s="483">
        <v>4.0744212738999996</v>
      </c>
      <c r="AP39" s="483">
        <v>3.9670940828000001</v>
      </c>
      <c r="AQ39" s="483">
        <v>3.9080237154000002</v>
      </c>
      <c r="AR39" s="483">
        <v>3.8353841509</v>
      </c>
      <c r="AS39" s="483">
        <v>3.7018646561000002</v>
      </c>
      <c r="AT39" s="483">
        <v>3.6382188969000002</v>
      </c>
      <c r="AU39" s="483">
        <v>3.5965608035000001</v>
      </c>
      <c r="AV39" s="483">
        <v>3.6766436927999999</v>
      </c>
      <c r="AW39" s="483">
        <v>3.6032697973999999</v>
      </c>
      <c r="AX39" s="483">
        <v>3.4773175118999999</v>
      </c>
      <c r="AY39" s="483">
        <v>3.1665481973</v>
      </c>
      <c r="AZ39" s="483">
        <v>3.0374889848</v>
      </c>
      <c r="BA39" s="483">
        <v>2.9558138144999999</v>
      </c>
      <c r="BB39" s="484">
        <v>2.9588399093</v>
      </c>
      <c r="BC39" s="484">
        <v>2.9420481020000002</v>
      </c>
      <c r="BD39" s="484">
        <v>2.9432729892</v>
      </c>
      <c r="BE39" s="484">
        <v>3.0261236985000002</v>
      </c>
      <c r="BF39" s="484">
        <v>3.0151323049999998</v>
      </c>
      <c r="BG39" s="484">
        <v>2.9744341871</v>
      </c>
      <c r="BH39" s="484">
        <v>2.7789205720000001</v>
      </c>
      <c r="BI39" s="484">
        <v>2.7736940358000002</v>
      </c>
      <c r="BJ39" s="484">
        <v>2.8325102762999999</v>
      </c>
      <c r="BK39" s="484">
        <v>2.9543973008000002</v>
      </c>
      <c r="BL39" s="484">
        <v>3.1404968367000001</v>
      </c>
      <c r="BM39" s="484">
        <v>3.389827054</v>
      </c>
      <c r="BN39" s="484">
        <v>3.9021260919</v>
      </c>
      <c r="BO39" s="484">
        <v>4.1265195384000002</v>
      </c>
      <c r="BP39" s="484">
        <v>4.2639980707999996</v>
      </c>
      <c r="BQ39" s="484">
        <v>4.1379185795</v>
      </c>
      <c r="BR39" s="484">
        <v>4.2364224062</v>
      </c>
      <c r="BS39" s="484">
        <v>4.3815408296999996</v>
      </c>
      <c r="BT39" s="484">
        <v>4.7355005556999998</v>
      </c>
      <c r="BU39" s="484">
        <v>4.8512690875000004</v>
      </c>
      <c r="BV39" s="484">
        <v>4.8919223066999997</v>
      </c>
    </row>
    <row r="40" spans="1:74" ht="11.1" customHeight="1" x14ac:dyDescent="0.2">
      <c r="B40" s="172"/>
      <c r="AY40" s="153"/>
      <c r="AZ40" s="153"/>
      <c r="BA40" s="153"/>
      <c r="BB40" s="153"/>
      <c r="BC40" s="153"/>
      <c r="BD40" s="153"/>
      <c r="BE40" s="153"/>
      <c r="BF40" s="153"/>
      <c r="BG40" s="153"/>
      <c r="BH40" s="153"/>
      <c r="BI40" s="153"/>
      <c r="BJ40" s="153"/>
    </row>
    <row r="41" spans="1:74" ht="11.1" customHeight="1" x14ac:dyDescent="0.2">
      <c r="B41" s="254" t="s">
        <v>1054</v>
      </c>
      <c r="AY41" s="153"/>
      <c r="AZ41" s="153"/>
      <c r="BA41" s="153"/>
      <c r="BB41" s="153"/>
      <c r="BC41" s="153"/>
      <c r="BD41" s="153"/>
      <c r="BE41" s="153"/>
      <c r="BF41" s="153"/>
      <c r="BG41" s="153"/>
      <c r="BH41" s="153"/>
      <c r="BI41" s="153"/>
      <c r="BJ41" s="153"/>
    </row>
    <row r="42" spans="1:74" ht="11.1" customHeight="1" x14ac:dyDescent="0.2">
      <c r="A42" s="162" t="s">
        <v>1055</v>
      </c>
      <c r="B42" s="173" t="s">
        <v>1343</v>
      </c>
      <c r="C42" s="252">
        <v>99.390457179999999</v>
      </c>
      <c r="D42" s="252">
        <v>100.10709629</v>
      </c>
      <c r="E42" s="252">
        <v>100.50244653</v>
      </c>
      <c r="F42" s="252">
        <v>99.794017807000003</v>
      </c>
      <c r="G42" s="252">
        <v>100.13365784</v>
      </c>
      <c r="H42" s="252">
        <v>100.73887655</v>
      </c>
      <c r="I42" s="252">
        <v>102.19875266</v>
      </c>
      <c r="J42" s="252">
        <v>102.89331967</v>
      </c>
      <c r="K42" s="252">
        <v>103.41165632000001</v>
      </c>
      <c r="L42" s="252">
        <v>103.47919342</v>
      </c>
      <c r="M42" s="252">
        <v>103.8509962</v>
      </c>
      <c r="N42" s="252">
        <v>104.25249547</v>
      </c>
      <c r="O42" s="252">
        <v>105.20380718</v>
      </c>
      <c r="P42" s="252">
        <v>105.27461252000001</v>
      </c>
      <c r="Q42" s="252">
        <v>104.98502741999999</v>
      </c>
      <c r="R42" s="252">
        <v>103.58679091</v>
      </c>
      <c r="S42" s="252">
        <v>103.13762066</v>
      </c>
      <c r="T42" s="252">
        <v>102.88925570000001</v>
      </c>
      <c r="U42" s="252">
        <v>102.81692665</v>
      </c>
      <c r="V42" s="252">
        <v>102.98874929999999</v>
      </c>
      <c r="W42" s="252">
        <v>103.37995428000001</v>
      </c>
      <c r="X42" s="252">
        <v>104.54579292</v>
      </c>
      <c r="Y42" s="252">
        <v>104.95932402</v>
      </c>
      <c r="Z42" s="252">
        <v>105.17579893</v>
      </c>
      <c r="AA42" s="252">
        <v>105.15051988</v>
      </c>
      <c r="AB42" s="252">
        <v>105.00640573</v>
      </c>
      <c r="AC42" s="252">
        <v>104.6987587</v>
      </c>
      <c r="AD42" s="252">
        <v>104.02398058</v>
      </c>
      <c r="AE42" s="252">
        <v>103.5419665</v>
      </c>
      <c r="AF42" s="252">
        <v>103.04911822</v>
      </c>
      <c r="AG42" s="252">
        <v>102.24787723999999</v>
      </c>
      <c r="AH42" s="252">
        <v>101.95652948</v>
      </c>
      <c r="AI42" s="252">
        <v>101.87751642000001</v>
      </c>
      <c r="AJ42" s="252">
        <v>102.60177209</v>
      </c>
      <c r="AK42" s="252">
        <v>102.50422792000001</v>
      </c>
      <c r="AL42" s="252">
        <v>102.17581794</v>
      </c>
      <c r="AM42" s="252">
        <v>100.7619262</v>
      </c>
      <c r="AN42" s="252">
        <v>100.61274656000001</v>
      </c>
      <c r="AO42" s="252">
        <v>100.87366307000001</v>
      </c>
      <c r="AP42" s="252">
        <v>101.97768055</v>
      </c>
      <c r="AQ42" s="252">
        <v>102.73403573</v>
      </c>
      <c r="AR42" s="252">
        <v>103.57573343</v>
      </c>
      <c r="AS42" s="252">
        <v>104.91127585</v>
      </c>
      <c r="AT42" s="252">
        <v>105.61728194</v>
      </c>
      <c r="AU42" s="252">
        <v>106.10225391</v>
      </c>
      <c r="AV42" s="252">
        <v>106.30331645</v>
      </c>
      <c r="AW42" s="252">
        <v>106.39337664</v>
      </c>
      <c r="AX42" s="252">
        <v>106.30955916000001</v>
      </c>
      <c r="AY42" s="252">
        <v>105.76742822999999</v>
      </c>
      <c r="AZ42" s="252">
        <v>105.54918231000001</v>
      </c>
      <c r="BA42" s="252">
        <v>105.37038559</v>
      </c>
      <c r="BB42" s="409">
        <v>105.34148743999999</v>
      </c>
      <c r="BC42" s="409">
        <v>105.1587521</v>
      </c>
      <c r="BD42" s="409">
        <v>104.93262893000001</v>
      </c>
      <c r="BE42" s="409">
        <v>104.58725865</v>
      </c>
      <c r="BF42" s="409">
        <v>104.3312543</v>
      </c>
      <c r="BG42" s="409">
        <v>104.08875657999999</v>
      </c>
      <c r="BH42" s="409">
        <v>103.87283809</v>
      </c>
      <c r="BI42" s="409">
        <v>103.64754922</v>
      </c>
      <c r="BJ42" s="409">
        <v>103.42596254999999</v>
      </c>
      <c r="BK42" s="409">
        <v>103.17984559</v>
      </c>
      <c r="BL42" s="409">
        <v>102.9868377</v>
      </c>
      <c r="BM42" s="409">
        <v>102.81870639</v>
      </c>
      <c r="BN42" s="409">
        <v>102.7326523</v>
      </c>
      <c r="BO42" s="409">
        <v>102.57137367</v>
      </c>
      <c r="BP42" s="409">
        <v>102.39207115000001</v>
      </c>
      <c r="BQ42" s="409">
        <v>102.15751908</v>
      </c>
      <c r="BR42" s="409">
        <v>101.97008801</v>
      </c>
      <c r="BS42" s="409">
        <v>101.7925523</v>
      </c>
      <c r="BT42" s="409">
        <v>101.62843667999999</v>
      </c>
      <c r="BU42" s="409">
        <v>101.4680481</v>
      </c>
      <c r="BV42" s="409">
        <v>101.31491130000001</v>
      </c>
    </row>
    <row r="43" spans="1:74" ht="11.1" customHeight="1" x14ac:dyDescent="0.2">
      <c r="A43" s="162" t="s">
        <v>1056</v>
      </c>
      <c r="B43" s="476" t="s">
        <v>12</v>
      </c>
      <c r="C43" s="477">
        <v>5.9833070356000002</v>
      </c>
      <c r="D43" s="477">
        <v>6.5884539611999999</v>
      </c>
      <c r="E43" s="477">
        <v>7.0208654638999999</v>
      </c>
      <c r="F43" s="477">
        <v>6.8481015973000003</v>
      </c>
      <c r="G43" s="477">
        <v>7.2653409303999998</v>
      </c>
      <c r="H43" s="477">
        <v>7.8365983965000003</v>
      </c>
      <c r="I43" s="477">
        <v>9.4306580765000003</v>
      </c>
      <c r="J43" s="477">
        <v>9.6476969871999998</v>
      </c>
      <c r="K43" s="477">
        <v>9.3643328426999997</v>
      </c>
      <c r="L43" s="477">
        <v>7.9287038101</v>
      </c>
      <c r="M43" s="477">
        <v>7.1950515864</v>
      </c>
      <c r="N43" s="477">
        <v>6.4877964592000001</v>
      </c>
      <c r="O43" s="477">
        <v>5.8490021708000004</v>
      </c>
      <c r="P43" s="477">
        <v>5.1619879269000002</v>
      </c>
      <c r="Q43" s="477">
        <v>4.4601709171000001</v>
      </c>
      <c r="R43" s="477">
        <v>3.8006016618</v>
      </c>
      <c r="S43" s="477">
        <v>2.9999531459000002</v>
      </c>
      <c r="T43" s="477">
        <v>2.1346070401000001</v>
      </c>
      <c r="U43" s="477">
        <v>0.60487430139999998</v>
      </c>
      <c r="V43" s="477">
        <v>9.2746185300000006E-2</v>
      </c>
      <c r="W43" s="477">
        <v>-3.0656158430999999E-2</v>
      </c>
      <c r="X43" s="477">
        <v>1.0307381248</v>
      </c>
      <c r="Y43" s="477">
        <v>1.0672288806000001</v>
      </c>
      <c r="Z43" s="477">
        <v>0.88564158665000003</v>
      </c>
      <c r="AA43" s="477">
        <v>-5.0651493043999997E-2</v>
      </c>
      <c r="AB43" s="477">
        <v>-0.25476872918999999</v>
      </c>
      <c r="AC43" s="477">
        <v>-0.2726757534</v>
      </c>
      <c r="AD43" s="477">
        <v>0.42205156359000001</v>
      </c>
      <c r="AE43" s="477">
        <v>0.39204495613000001</v>
      </c>
      <c r="AF43" s="477">
        <v>0.15537339356999999</v>
      </c>
      <c r="AG43" s="477">
        <v>-0.55345888147</v>
      </c>
      <c r="AH43" s="477">
        <v>-1.0022646455999999</v>
      </c>
      <c r="AI43" s="477">
        <v>-1.4533164225999999</v>
      </c>
      <c r="AJ43" s="477">
        <v>-1.8594921724</v>
      </c>
      <c r="AK43" s="477">
        <v>-2.3390929073</v>
      </c>
      <c r="AL43" s="477">
        <v>-2.8523491343999998</v>
      </c>
      <c r="AM43" s="477">
        <v>-4.1736300314000001</v>
      </c>
      <c r="AN43" s="477">
        <v>-4.1841820361000002</v>
      </c>
      <c r="AO43" s="477">
        <v>-3.653429788</v>
      </c>
      <c r="AP43" s="477">
        <v>-1.9671425886</v>
      </c>
      <c r="AQ43" s="477">
        <v>-0.78029304956000001</v>
      </c>
      <c r="AR43" s="477">
        <v>0.51103319531000002</v>
      </c>
      <c r="AS43" s="477">
        <v>2.6048448922</v>
      </c>
      <c r="AT43" s="477">
        <v>3.5905032073999998</v>
      </c>
      <c r="AU43" s="477">
        <v>4.1468791483</v>
      </c>
      <c r="AV43" s="477">
        <v>3.6076807351000002</v>
      </c>
      <c r="AW43" s="477">
        <v>3.7941349307999999</v>
      </c>
      <c r="AX43" s="477">
        <v>4.0457138574</v>
      </c>
      <c r="AY43" s="477">
        <v>4.9676521828000002</v>
      </c>
      <c r="AZ43" s="477">
        <v>4.9063721199000003</v>
      </c>
      <c r="BA43" s="477">
        <v>4.4577765735000003</v>
      </c>
      <c r="BB43" s="478">
        <v>3.2985716764999999</v>
      </c>
      <c r="BC43" s="478">
        <v>2.3601879859000001</v>
      </c>
      <c r="BD43" s="478">
        <v>1.3100515514</v>
      </c>
      <c r="BE43" s="478">
        <v>-0.30884878155000001</v>
      </c>
      <c r="BF43" s="478">
        <v>-1.2176299378</v>
      </c>
      <c r="BG43" s="478">
        <v>-1.8976951486</v>
      </c>
      <c r="BH43" s="478">
        <v>-2.2863617452999998</v>
      </c>
      <c r="BI43" s="478">
        <v>-2.5808255208999999</v>
      </c>
      <c r="BJ43" s="478">
        <v>-2.7124527995999999</v>
      </c>
      <c r="BK43" s="478">
        <v>-2.4464834638999999</v>
      </c>
      <c r="BL43" s="478">
        <v>-2.4276309382000001</v>
      </c>
      <c r="BM43" s="478">
        <v>-2.4216284088000002</v>
      </c>
      <c r="BN43" s="478">
        <v>-2.4765505081999999</v>
      </c>
      <c r="BO43" s="478">
        <v>-2.4604499125000001</v>
      </c>
      <c r="BP43" s="478">
        <v>-2.4211323029999998</v>
      </c>
      <c r="BQ43" s="478">
        <v>-2.3231697635000002</v>
      </c>
      <c r="BR43" s="478">
        <v>-2.2631437697000001</v>
      </c>
      <c r="BS43" s="478">
        <v>-2.2060060657</v>
      </c>
      <c r="BT43" s="478">
        <v>-2.1607202103000001</v>
      </c>
      <c r="BU43" s="478">
        <v>-2.1028004369</v>
      </c>
      <c r="BV43" s="478">
        <v>-2.0411231348999999</v>
      </c>
    </row>
    <row r="44" spans="1:74" ht="11.1" customHeight="1" x14ac:dyDescent="0.2"/>
    <row r="45" spans="1:74" ht="12.75" x14ac:dyDescent="0.2">
      <c r="B45" s="779" t="s">
        <v>1003</v>
      </c>
      <c r="C45" s="780"/>
      <c r="D45" s="780"/>
      <c r="E45" s="780"/>
      <c r="F45" s="780"/>
      <c r="G45" s="780"/>
      <c r="H45" s="780"/>
      <c r="I45" s="780"/>
      <c r="J45" s="780"/>
      <c r="K45" s="780"/>
      <c r="L45" s="780"/>
      <c r="M45" s="780"/>
      <c r="N45" s="780"/>
      <c r="O45" s="780"/>
      <c r="P45" s="780"/>
      <c r="Q45" s="780"/>
    </row>
    <row r="46" spans="1:74" ht="12.75" customHeight="1" x14ac:dyDescent="0.2">
      <c r="B46" s="814" t="s">
        <v>797</v>
      </c>
      <c r="C46" s="802"/>
      <c r="D46" s="802"/>
      <c r="E46" s="802"/>
      <c r="F46" s="802"/>
      <c r="G46" s="802"/>
      <c r="H46" s="802"/>
      <c r="I46" s="802"/>
      <c r="J46" s="802"/>
      <c r="K46" s="802"/>
      <c r="L46" s="802"/>
      <c r="M46" s="802"/>
      <c r="N46" s="802"/>
      <c r="O46" s="802"/>
      <c r="P46" s="802"/>
      <c r="Q46" s="798"/>
    </row>
    <row r="47" spans="1:74" ht="12.75" customHeight="1" x14ac:dyDescent="0.2">
      <c r="B47" s="814" t="s">
        <v>1233</v>
      </c>
      <c r="C47" s="798"/>
      <c r="D47" s="798"/>
      <c r="E47" s="798"/>
      <c r="F47" s="798"/>
      <c r="G47" s="798"/>
      <c r="H47" s="798"/>
      <c r="I47" s="798"/>
      <c r="J47" s="798"/>
      <c r="K47" s="798"/>
      <c r="L47" s="798"/>
      <c r="M47" s="798"/>
      <c r="N47" s="798"/>
      <c r="O47" s="798"/>
      <c r="P47" s="798"/>
      <c r="Q47" s="798"/>
    </row>
    <row r="48" spans="1:74" ht="12.75" customHeight="1" x14ac:dyDescent="0.2">
      <c r="B48" s="814" t="s">
        <v>1234</v>
      </c>
      <c r="C48" s="798"/>
      <c r="D48" s="798"/>
      <c r="E48" s="798"/>
      <c r="F48" s="798"/>
      <c r="G48" s="798"/>
      <c r="H48" s="798"/>
      <c r="I48" s="798"/>
      <c r="J48" s="798"/>
      <c r="K48" s="798"/>
      <c r="L48" s="798"/>
      <c r="M48" s="798"/>
      <c r="N48" s="798"/>
      <c r="O48" s="798"/>
      <c r="P48" s="798"/>
      <c r="Q48" s="798"/>
    </row>
    <row r="49" spans="2:17" ht="23.85" customHeight="1" x14ac:dyDescent="0.2">
      <c r="B49" s="812" t="s">
        <v>1339</v>
      </c>
      <c r="C49" s="812"/>
      <c r="D49" s="812"/>
      <c r="E49" s="812"/>
      <c r="F49" s="812"/>
      <c r="G49" s="812"/>
      <c r="H49" s="812"/>
      <c r="I49" s="812"/>
      <c r="J49" s="812"/>
      <c r="K49" s="812"/>
      <c r="L49" s="812"/>
      <c r="M49" s="812"/>
      <c r="N49" s="812"/>
      <c r="O49" s="812"/>
      <c r="P49" s="812"/>
      <c r="Q49" s="812"/>
    </row>
    <row r="50" spans="2:17" ht="12.75" x14ac:dyDescent="0.2">
      <c r="B50" s="801" t="s">
        <v>1028</v>
      </c>
      <c r="C50" s="802"/>
      <c r="D50" s="802"/>
      <c r="E50" s="802"/>
      <c r="F50" s="802"/>
      <c r="G50" s="802"/>
      <c r="H50" s="802"/>
      <c r="I50" s="802"/>
      <c r="J50" s="802"/>
      <c r="K50" s="802"/>
      <c r="L50" s="802"/>
      <c r="M50" s="802"/>
      <c r="N50" s="802"/>
      <c r="O50" s="802"/>
      <c r="P50" s="802"/>
      <c r="Q50" s="798"/>
    </row>
    <row r="51" spans="2:17" ht="14.85" customHeight="1" x14ac:dyDescent="0.2">
      <c r="B51" s="816" t="s">
        <v>1050</v>
      </c>
      <c r="C51" s="798"/>
      <c r="D51" s="798"/>
      <c r="E51" s="798"/>
      <c r="F51" s="798"/>
      <c r="G51" s="798"/>
      <c r="H51" s="798"/>
      <c r="I51" s="798"/>
      <c r="J51" s="798"/>
      <c r="K51" s="798"/>
      <c r="L51" s="798"/>
      <c r="M51" s="798"/>
      <c r="N51" s="798"/>
      <c r="O51" s="798"/>
      <c r="P51" s="798"/>
      <c r="Q51" s="798"/>
    </row>
    <row r="52" spans="2:17" ht="12.75" x14ac:dyDescent="0.2">
      <c r="B52" s="796" t="s">
        <v>1032</v>
      </c>
      <c r="C52" s="797"/>
      <c r="D52" s="797"/>
      <c r="E52" s="797"/>
      <c r="F52" s="797"/>
      <c r="G52" s="797"/>
      <c r="H52" s="797"/>
      <c r="I52" s="797"/>
      <c r="J52" s="797"/>
      <c r="K52" s="797"/>
      <c r="L52" s="797"/>
      <c r="M52" s="797"/>
      <c r="N52" s="797"/>
      <c r="O52" s="797"/>
      <c r="P52" s="797"/>
      <c r="Q52" s="798"/>
    </row>
    <row r="53" spans="2:17" ht="13.35" customHeight="1" x14ac:dyDescent="0.2">
      <c r="B53" s="810" t="s">
        <v>1129</v>
      </c>
      <c r="C53" s="798"/>
      <c r="D53" s="798"/>
      <c r="E53" s="798"/>
      <c r="F53" s="798"/>
      <c r="G53" s="798"/>
      <c r="H53" s="798"/>
      <c r="I53" s="798"/>
      <c r="J53" s="798"/>
      <c r="K53" s="798"/>
      <c r="L53" s="798"/>
      <c r="M53" s="798"/>
      <c r="N53" s="798"/>
      <c r="O53" s="798"/>
      <c r="P53" s="798"/>
      <c r="Q53" s="798"/>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3"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AQ5" activePane="bottomRight" state="frozen"/>
      <selection activeCell="BF63" sqref="BF63"/>
      <selection pane="topRight" activeCell="BF63" sqref="BF63"/>
      <selection pane="bottomLeft" activeCell="BF63" sqref="BF63"/>
      <selection pane="bottomRight" activeCell="AV23" sqref="AV23"/>
    </sheetView>
  </sheetViews>
  <sheetFormatPr defaultColWidth="9.5703125" defaultRowHeight="11.25" x14ac:dyDescent="0.2"/>
  <cols>
    <col min="1" max="1" width="14.5703125" style="70" customWidth="1"/>
    <col min="2" max="2" width="37" style="47" customWidth="1"/>
    <col min="3" max="50" width="6.5703125" style="47" customWidth="1"/>
    <col min="51" max="55" width="6.5703125" style="408" customWidth="1"/>
    <col min="56" max="58" width="6.5703125" style="657" customWidth="1"/>
    <col min="59" max="62" width="6.5703125" style="408" customWidth="1"/>
    <col min="63" max="74" width="6.5703125" style="47" customWidth="1"/>
    <col min="75" max="16384" width="9.5703125" style="47"/>
  </cols>
  <sheetData>
    <row r="1" spans="1:74" ht="13.35" customHeight="1" x14ac:dyDescent="0.2">
      <c r="A1" s="789" t="s">
        <v>982</v>
      </c>
      <c r="B1" s="824" t="s">
        <v>1103</v>
      </c>
      <c r="C1" s="825"/>
      <c r="D1" s="825"/>
      <c r="E1" s="825"/>
      <c r="F1" s="825"/>
      <c r="G1" s="825"/>
      <c r="H1" s="825"/>
      <c r="I1" s="825"/>
      <c r="J1" s="825"/>
      <c r="K1" s="825"/>
      <c r="L1" s="825"/>
      <c r="M1" s="825"/>
      <c r="N1" s="825"/>
      <c r="O1" s="825"/>
      <c r="P1" s="825"/>
      <c r="Q1" s="825"/>
      <c r="R1" s="825"/>
      <c r="S1" s="825"/>
      <c r="T1" s="825"/>
      <c r="U1" s="825"/>
      <c r="V1" s="825"/>
      <c r="W1" s="825"/>
      <c r="X1" s="825"/>
      <c r="Y1" s="825"/>
      <c r="Z1" s="825"/>
      <c r="AA1" s="825"/>
      <c r="AB1" s="825"/>
      <c r="AC1" s="825"/>
      <c r="AD1" s="825"/>
      <c r="AE1" s="825"/>
      <c r="AF1" s="825"/>
      <c r="AG1" s="825"/>
      <c r="AH1" s="825"/>
      <c r="AI1" s="825"/>
      <c r="AJ1" s="825"/>
      <c r="AK1" s="825"/>
      <c r="AL1" s="825"/>
      <c r="AM1" s="301"/>
    </row>
    <row r="2" spans="1:74" ht="12.75" x14ac:dyDescent="0.2">
      <c r="A2" s="790"/>
      <c r="B2" s="540" t="str">
        <f>"U.S. Energy Information Administration  |  Short-Term Energy Outlook  - "&amp;Dates!D1</f>
        <v>U.S. Energy Information Administration  |  Short-Term Energy Outlook  - April 2019</v>
      </c>
      <c r="C2" s="541"/>
      <c r="D2" s="541"/>
      <c r="E2" s="541"/>
      <c r="F2" s="541"/>
      <c r="G2" s="541"/>
      <c r="H2" s="541"/>
      <c r="I2" s="541"/>
      <c r="J2" s="541"/>
      <c r="K2" s="541"/>
      <c r="L2" s="541"/>
      <c r="M2" s="541"/>
      <c r="N2" s="541"/>
      <c r="O2" s="541"/>
      <c r="P2" s="541"/>
      <c r="Q2" s="541"/>
      <c r="R2" s="541"/>
      <c r="S2" s="541"/>
      <c r="T2" s="541"/>
      <c r="U2" s="541"/>
      <c r="V2" s="541"/>
      <c r="W2" s="541"/>
      <c r="X2" s="541"/>
      <c r="Y2" s="541"/>
      <c r="Z2" s="541"/>
      <c r="AA2" s="541"/>
      <c r="AB2" s="541"/>
      <c r="AC2" s="541"/>
      <c r="AD2" s="541"/>
      <c r="AE2" s="541"/>
      <c r="AF2" s="541"/>
      <c r="AG2" s="541"/>
      <c r="AH2" s="541"/>
      <c r="AI2" s="541"/>
      <c r="AJ2" s="541"/>
      <c r="AK2" s="541"/>
      <c r="AL2" s="541"/>
      <c r="AM2" s="301"/>
    </row>
    <row r="3" spans="1:74" s="12" customFormat="1" ht="12.75" x14ac:dyDescent="0.2">
      <c r="A3" s="14"/>
      <c r="B3" s="15"/>
      <c r="C3" s="794">
        <f>Dates!D3</f>
        <v>2015</v>
      </c>
      <c r="D3" s="785"/>
      <c r="E3" s="785"/>
      <c r="F3" s="785"/>
      <c r="G3" s="785"/>
      <c r="H3" s="785"/>
      <c r="I3" s="785"/>
      <c r="J3" s="785"/>
      <c r="K3" s="785"/>
      <c r="L3" s="785"/>
      <c r="M3" s="785"/>
      <c r="N3" s="786"/>
      <c r="O3" s="794">
        <f>C3+1</f>
        <v>2016</v>
      </c>
      <c r="P3" s="795"/>
      <c r="Q3" s="795"/>
      <c r="R3" s="795"/>
      <c r="S3" s="795"/>
      <c r="T3" s="795"/>
      <c r="U3" s="795"/>
      <c r="V3" s="795"/>
      <c r="W3" s="795"/>
      <c r="X3" s="785"/>
      <c r="Y3" s="785"/>
      <c r="Z3" s="786"/>
      <c r="AA3" s="784">
        <f>O3+1</f>
        <v>2017</v>
      </c>
      <c r="AB3" s="785"/>
      <c r="AC3" s="785"/>
      <c r="AD3" s="785"/>
      <c r="AE3" s="785"/>
      <c r="AF3" s="785"/>
      <c r="AG3" s="785"/>
      <c r="AH3" s="785"/>
      <c r="AI3" s="785"/>
      <c r="AJ3" s="785"/>
      <c r="AK3" s="785"/>
      <c r="AL3" s="786"/>
      <c r="AM3" s="784">
        <f>AA3+1</f>
        <v>2018</v>
      </c>
      <c r="AN3" s="785"/>
      <c r="AO3" s="785"/>
      <c r="AP3" s="785"/>
      <c r="AQ3" s="785"/>
      <c r="AR3" s="785"/>
      <c r="AS3" s="785"/>
      <c r="AT3" s="785"/>
      <c r="AU3" s="785"/>
      <c r="AV3" s="785"/>
      <c r="AW3" s="785"/>
      <c r="AX3" s="786"/>
      <c r="AY3" s="784">
        <f>AM3+1</f>
        <v>2019</v>
      </c>
      <c r="AZ3" s="791"/>
      <c r="BA3" s="791"/>
      <c r="BB3" s="791"/>
      <c r="BC3" s="791"/>
      <c r="BD3" s="791"/>
      <c r="BE3" s="791"/>
      <c r="BF3" s="791"/>
      <c r="BG3" s="791"/>
      <c r="BH3" s="791"/>
      <c r="BI3" s="791"/>
      <c r="BJ3" s="792"/>
      <c r="BK3" s="784">
        <f>AY3+1</f>
        <v>2020</v>
      </c>
      <c r="BL3" s="785"/>
      <c r="BM3" s="785"/>
      <c r="BN3" s="785"/>
      <c r="BO3" s="785"/>
      <c r="BP3" s="785"/>
      <c r="BQ3" s="785"/>
      <c r="BR3" s="785"/>
      <c r="BS3" s="785"/>
      <c r="BT3" s="785"/>
      <c r="BU3" s="785"/>
      <c r="BV3" s="786"/>
    </row>
    <row r="4" spans="1:74" s="12" customFormat="1" x14ac:dyDescent="0.2">
      <c r="A4" s="16"/>
      <c r="B4" s="17"/>
      <c r="C4" s="18" t="s">
        <v>595</v>
      </c>
      <c r="D4" s="18" t="s">
        <v>596</v>
      </c>
      <c r="E4" s="18" t="s">
        <v>597</v>
      </c>
      <c r="F4" s="18" t="s">
        <v>598</v>
      </c>
      <c r="G4" s="18" t="s">
        <v>599</v>
      </c>
      <c r="H4" s="18" t="s">
        <v>600</v>
      </c>
      <c r="I4" s="18" t="s">
        <v>601</v>
      </c>
      <c r="J4" s="18" t="s">
        <v>602</v>
      </c>
      <c r="K4" s="18" t="s">
        <v>603</v>
      </c>
      <c r="L4" s="18" t="s">
        <v>604</v>
      </c>
      <c r="M4" s="18" t="s">
        <v>605</v>
      </c>
      <c r="N4" s="18" t="s">
        <v>606</v>
      </c>
      <c r="O4" s="18" t="s">
        <v>595</v>
      </c>
      <c r="P4" s="18" t="s">
        <v>596</v>
      </c>
      <c r="Q4" s="18" t="s">
        <v>597</v>
      </c>
      <c r="R4" s="18" t="s">
        <v>598</v>
      </c>
      <c r="S4" s="18" t="s">
        <v>599</v>
      </c>
      <c r="T4" s="18" t="s">
        <v>600</v>
      </c>
      <c r="U4" s="18" t="s">
        <v>601</v>
      </c>
      <c r="V4" s="18" t="s">
        <v>602</v>
      </c>
      <c r="W4" s="18" t="s">
        <v>603</v>
      </c>
      <c r="X4" s="18" t="s">
        <v>604</v>
      </c>
      <c r="Y4" s="18" t="s">
        <v>605</v>
      </c>
      <c r="Z4" s="18" t="s">
        <v>606</v>
      </c>
      <c r="AA4" s="18" t="s">
        <v>595</v>
      </c>
      <c r="AB4" s="18" t="s">
        <v>596</v>
      </c>
      <c r="AC4" s="18" t="s">
        <v>597</v>
      </c>
      <c r="AD4" s="18" t="s">
        <v>598</v>
      </c>
      <c r="AE4" s="18" t="s">
        <v>599</v>
      </c>
      <c r="AF4" s="18" t="s">
        <v>600</v>
      </c>
      <c r="AG4" s="18" t="s">
        <v>601</v>
      </c>
      <c r="AH4" s="18" t="s">
        <v>602</v>
      </c>
      <c r="AI4" s="18" t="s">
        <v>603</v>
      </c>
      <c r="AJ4" s="18" t="s">
        <v>604</v>
      </c>
      <c r="AK4" s="18" t="s">
        <v>605</v>
      </c>
      <c r="AL4" s="18" t="s">
        <v>606</v>
      </c>
      <c r="AM4" s="18" t="s">
        <v>595</v>
      </c>
      <c r="AN4" s="18" t="s">
        <v>596</v>
      </c>
      <c r="AO4" s="18" t="s">
        <v>597</v>
      </c>
      <c r="AP4" s="18" t="s">
        <v>598</v>
      </c>
      <c r="AQ4" s="18" t="s">
        <v>599</v>
      </c>
      <c r="AR4" s="18" t="s">
        <v>600</v>
      </c>
      <c r="AS4" s="18" t="s">
        <v>601</v>
      </c>
      <c r="AT4" s="18" t="s">
        <v>602</v>
      </c>
      <c r="AU4" s="18" t="s">
        <v>603</v>
      </c>
      <c r="AV4" s="18" t="s">
        <v>604</v>
      </c>
      <c r="AW4" s="18" t="s">
        <v>605</v>
      </c>
      <c r="AX4" s="18" t="s">
        <v>606</v>
      </c>
      <c r="AY4" s="18" t="s">
        <v>595</v>
      </c>
      <c r="AZ4" s="18" t="s">
        <v>596</v>
      </c>
      <c r="BA4" s="18" t="s">
        <v>597</v>
      </c>
      <c r="BB4" s="18" t="s">
        <v>598</v>
      </c>
      <c r="BC4" s="18" t="s">
        <v>599</v>
      </c>
      <c r="BD4" s="18" t="s">
        <v>600</v>
      </c>
      <c r="BE4" s="18" t="s">
        <v>601</v>
      </c>
      <c r="BF4" s="18" t="s">
        <v>602</v>
      </c>
      <c r="BG4" s="18" t="s">
        <v>603</v>
      </c>
      <c r="BH4" s="18" t="s">
        <v>604</v>
      </c>
      <c r="BI4" s="18" t="s">
        <v>605</v>
      </c>
      <c r="BJ4" s="18" t="s">
        <v>606</v>
      </c>
      <c r="BK4" s="18" t="s">
        <v>595</v>
      </c>
      <c r="BL4" s="18" t="s">
        <v>596</v>
      </c>
      <c r="BM4" s="18" t="s">
        <v>597</v>
      </c>
      <c r="BN4" s="18" t="s">
        <v>598</v>
      </c>
      <c r="BO4" s="18" t="s">
        <v>599</v>
      </c>
      <c r="BP4" s="18" t="s">
        <v>600</v>
      </c>
      <c r="BQ4" s="18" t="s">
        <v>601</v>
      </c>
      <c r="BR4" s="18" t="s">
        <v>602</v>
      </c>
      <c r="BS4" s="18" t="s">
        <v>603</v>
      </c>
      <c r="BT4" s="18" t="s">
        <v>604</v>
      </c>
      <c r="BU4" s="18" t="s">
        <v>605</v>
      </c>
      <c r="BV4" s="18" t="s">
        <v>606</v>
      </c>
    </row>
    <row r="5" spans="1:74" ht="11.1" customHeight="1" x14ac:dyDescent="0.2">
      <c r="A5" s="57"/>
      <c r="B5" s="59" t="s">
        <v>954</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8"/>
      <c r="AZ5" s="428"/>
      <c r="BA5" s="428"/>
      <c r="BB5" s="428"/>
      <c r="BC5" s="428"/>
      <c r="BD5" s="58"/>
      <c r="BE5" s="58"/>
      <c r="BF5" s="58"/>
      <c r="BG5" s="58"/>
      <c r="BH5" s="428"/>
      <c r="BI5" s="428"/>
      <c r="BJ5" s="428"/>
      <c r="BK5" s="428"/>
      <c r="BL5" s="428"/>
      <c r="BM5" s="428"/>
      <c r="BN5" s="428"/>
      <c r="BO5" s="428"/>
      <c r="BP5" s="428"/>
      <c r="BQ5" s="428"/>
      <c r="BR5" s="428"/>
      <c r="BS5" s="428"/>
      <c r="BT5" s="428"/>
      <c r="BU5" s="428"/>
      <c r="BV5" s="428"/>
    </row>
    <row r="6" spans="1:74" ht="11.1" customHeight="1" x14ac:dyDescent="0.2">
      <c r="A6" s="57"/>
      <c r="B6" s="44" t="s">
        <v>923</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771"/>
      <c r="AY6" s="771"/>
      <c r="AZ6" s="771"/>
      <c r="BA6" s="771"/>
      <c r="BB6" s="771"/>
      <c r="BC6" s="771"/>
      <c r="BD6" s="771"/>
      <c r="BE6" s="771"/>
      <c r="BF6" s="771"/>
      <c r="BG6" s="771"/>
      <c r="BH6" s="771"/>
      <c r="BI6" s="771"/>
      <c r="BJ6" s="771"/>
      <c r="BK6" s="771"/>
      <c r="BL6" s="771"/>
      <c r="BM6" s="771"/>
      <c r="BN6" s="771"/>
      <c r="BO6" s="771"/>
      <c r="BP6" s="771"/>
      <c r="BQ6" s="771"/>
      <c r="BR6" s="771"/>
      <c r="BS6" s="771"/>
      <c r="BT6" s="771"/>
      <c r="BU6" s="771"/>
      <c r="BV6" s="771"/>
    </row>
    <row r="7" spans="1:74" ht="11.1" customHeight="1" x14ac:dyDescent="0.2">
      <c r="A7" s="61" t="s">
        <v>624</v>
      </c>
      <c r="B7" s="175" t="s">
        <v>127</v>
      </c>
      <c r="C7" s="216">
        <v>9.3849210000000003</v>
      </c>
      <c r="D7" s="216">
        <v>9.5105400000000007</v>
      </c>
      <c r="E7" s="216">
        <v>9.5775109999999994</v>
      </c>
      <c r="F7" s="216">
        <v>9.6495099999999994</v>
      </c>
      <c r="G7" s="216">
        <v>9.4636139999999997</v>
      </c>
      <c r="H7" s="216">
        <v>9.344201</v>
      </c>
      <c r="I7" s="216">
        <v>9.4298090000000006</v>
      </c>
      <c r="J7" s="216">
        <v>9.4001909999999995</v>
      </c>
      <c r="K7" s="216">
        <v>9.4599089999999997</v>
      </c>
      <c r="L7" s="216">
        <v>9.3880529999999993</v>
      </c>
      <c r="M7" s="216">
        <v>9.3175129999999999</v>
      </c>
      <c r="N7" s="216">
        <v>9.2513450000000006</v>
      </c>
      <c r="O7" s="216">
        <v>9.1969630000000002</v>
      </c>
      <c r="P7" s="216">
        <v>9.0546579999999999</v>
      </c>
      <c r="Q7" s="216">
        <v>9.0809619999999995</v>
      </c>
      <c r="R7" s="216">
        <v>8.8657819999999994</v>
      </c>
      <c r="S7" s="216">
        <v>8.8239859999999997</v>
      </c>
      <c r="T7" s="216">
        <v>8.6704939999999997</v>
      </c>
      <c r="U7" s="216">
        <v>8.6349940000000007</v>
      </c>
      <c r="V7" s="216">
        <v>8.6702200000000005</v>
      </c>
      <c r="W7" s="216">
        <v>8.5188319999999997</v>
      </c>
      <c r="X7" s="216">
        <v>8.7871539999999992</v>
      </c>
      <c r="Y7" s="216">
        <v>8.8882739999999991</v>
      </c>
      <c r="Z7" s="216">
        <v>8.7779240000000005</v>
      </c>
      <c r="AA7" s="216">
        <v>8.8400929999999995</v>
      </c>
      <c r="AB7" s="216">
        <v>9.0834530000000004</v>
      </c>
      <c r="AC7" s="216">
        <v>9.140288</v>
      </c>
      <c r="AD7" s="216">
        <v>9.0847549999999995</v>
      </c>
      <c r="AE7" s="216">
        <v>9.1678619999999995</v>
      </c>
      <c r="AF7" s="216">
        <v>9.0738129999999995</v>
      </c>
      <c r="AG7" s="216">
        <v>9.2300550000000001</v>
      </c>
      <c r="AH7" s="216">
        <v>9.2435960000000001</v>
      </c>
      <c r="AI7" s="216">
        <v>9.4951950000000007</v>
      </c>
      <c r="AJ7" s="216">
        <v>9.7031130000000001</v>
      </c>
      <c r="AK7" s="216">
        <v>10.103263</v>
      </c>
      <c r="AL7" s="216">
        <v>10.040424</v>
      </c>
      <c r="AM7" s="216">
        <v>9.9945590000000006</v>
      </c>
      <c r="AN7" s="216">
        <v>10.248239</v>
      </c>
      <c r="AO7" s="216">
        <v>10.461342999999999</v>
      </c>
      <c r="AP7" s="216">
        <v>10.475008000000001</v>
      </c>
      <c r="AQ7" s="216">
        <v>10.463893000000001</v>
      </c>
      <c r="AR7" s="216">
        <v>10.672361</v>
      </c>
      <c r="AS7" s="216">
        <v>10.935972</v>
      </c>
      <c r="AT7" s="216">
        <v>11.324999999999999</v>
      </c>
      <c r="AU7" s="216">
        <v>11.470452</v>
      </c>
      <c r="AV7" s="216">
        <v>11.558954999999999</v>
      </c>
      <c r="AW7" s="216">
        <v>11.926073000000001</v>
      </c>
      <c r="AX7" s="216">
        <v>11.961048</v>
      </c>
      <c r="AY7" s="216">
        <v>11.870730999999999</v>
      </c>
      <c r="AZ7" s="216">
        <v>11.754250121</v>
      </c>
      <c r="BA7" s="216">
        <v>12.078960534</v>
      </c>
      <c r="BB7" s="327">
        <v>12.27055</v>
      </c>
      <c r="BC7" s="327">
        <v>12.389250000000001</v>
      </c>
      <c r="BD7" s="327">
        <v>12.4337</v>
      </c>
      <c r="BE7" s="327">
        <v>12.47686</v>
      </c>
      <c r="BF7" s="327">
        <v>12.53628</v>
      </c>
      <c r="BG7" s="327">
        <v>12.51454</v>
      </c>
      <c r="BH7" s="327">
        <v>12.678900000000001</v>
      </c>
      <c r="BI7" s="327">
        <v>12.79434</v>
      </c>
      <c r="BJ7" s="327">
        <v>12.80429</v>
      </c>
      <c r="BK7" s="327">
        <v>12.870039999999999</v>
      </c>
      <c r="BL7" s="327">
        <v>12.92205</v>
      </c>
      <c r="BM7" s="327">
        <v>12.99118</v>
      </c>
      <c r="BN7" s="327">
        <v>13.05139</v>
      </c>
      <c r="BO7" s="327">
        <v>13.118169999999999</v>
      </c>
      <c r="BP7" s="327">
        <v>13.06818</v>
      </c>
      <c r="BQ7" s="327">
        <v>13.043089999999999</v>
      </c>
      <c r="BR7" s="327">
        <v>13.097569999999999</v>
      </c>
      <c r="BS7" s="327">
        <v>13.080249999999999</v>
      </c>
      <c r="BT7" s="327">
        <v>13.220319999999999</v>
      </c>
      <c r="BU7" s="327">
        <v>13.340529999999999</v>
      </c>
      <c r="BV7" s="327">
        <v>13.35167</v>
      </c>
    </row>
    <row r="8" spans="1:74" ht="11.1" customHeight="1" x14ac:dyDescent="0.2">
      <c r="A8" s="61" t="s">
        <v>625</v>
      </c>
      <c r="B8" s="175" t="s">
        <v>515</v>
      </c>
      <c r="C8" s="216">
        <v>0.50032200000000004</v>
      </c>
      <c r="D8" s="216">
        <v>0.48778500000000002</v>
      </c>
      <c r="E8" s="216">
        <v>0.50592800000000004</v>
      </c>
      <c r="F8" s="216">
        <v>0.50987899999999997</v>
      </c>
      <c r="G8" s="216">
        <v>0.47256999999999999</v>
      </c>
      <c r="H8" s="216">
        <v>0.44656600000000002</v>
      </c>
      <c r="I8" s="216">
        <v>0.44970199999999999</v>
      </c>
      <c r="J8" s="216">
        <v>0.407833</v>
      </c>
      <c r="K8" s="216">
        <v>0.47243600000000002</v>
      </c>
      <c r="L8" s="216">
        <v>0.49702200000000002</v>
      </c>
      <c r="M8" s="216">
        <v>0.52284799999999998</v>
      </c>
      <c r="N8" s="216">
        <v>0.52227599999999996</v>
      </c>
      <c r="O8" s="216">
        <v>0.51570800000000006</v>
      </c>
      <c r="P8" s="216">
        <v>0.50741199999999997</v>
      </c>
      <c r="Q8" s="216">
        <v>0.51108299999999995</v>
      </c>
      <c r="R8" s="216">
        <v>0.4889</v>
      </c>
      <c r="S8" s="216">
        <v>0.50515200000000005</v>
      </c>
      <c r="T8" s="216">
        <v>0.47010099999999999</v>
      </c>
      <c r="U8" s="216">
        <v>0.43818699999999999</v>
      </c>
      <c r="V8" s="216">
        <v>0.45891799999999999</v>
      </c>
      <c r="W8" s="216">
        <v>0.45197599999999999</v>
      </c>
      <c r="X8" s="216">
        <v>0.49488100000000002</v>
      </c>
      <c r="Y8" s="216">
        <v>0.51294799999999996</v>
      </c>
      <c r="Z8" s="216">
        <v>0.51917800000000003</v>
      </c>
      <c r="AA8" s="216">
        <v>0.51586500000000002</v>
      </c>
      <c r="AB8" s="216">
        <v>0.51336899999999996</v>
      </c>
      <c r="AC8" s="216">
        <v>0.52583299999999999</v>
      </c>
      <c r="AD8" s="216">
        <v>0.52532800000000002</v>
      </c>
      <c r="AE8" s="216">
        <v>0.50757699999999994</v>
      </c>
      <c r="AF8" s="216">
        <v>0.46271000000000001</v>
      </c>
      <c r="AG8" s="216">
        <v>0.42266300000000001</v>
      </c>
      <c r="AH8" s="216">
        <v>0.45069100000000001</v>
      </c>
      <c r="AI8" s="216">
        <v>0.48215599999999997</v>
      </c>
      <c r="AJ8" s="216">
        <v>0.50662399999999996</v>
      </c>
      <c r="AK8" s="216">
        <v>0.50991500000000001</v>
      </c>
      <c r="AL8" s="216">
        <v>0.51234800000000003</v>
      </c>
      <c r="AM8" s="216">
        <v>0.50769600000000004</v>
      </c>
      <c r="AN8" s="216">
        <v>0.5131</v>
      </c>
      <c r="AO8" s="216">
        <v>0.51217999999999997</v>
      </c>
      <c r="AP8" s="216">
        <v>0.49740699999999999</v>
      </c>
      <c r="AQ8" s="216">
        <v>0.49598399999999998</v>
      </c>
      <c r="AR8" s="216">
        <v>0.450706</v>
      </c>
      <c r="AS8" s="216">
        <v>0.394735</v>
      </c>
      <c r="AT8" s="216">
        <v>0.42770900000000001</v>
      </c>
      <c r="AU8" s="216">
        <v>0.47143200000000002</v>
      </c>
      <c r="AV8" s="216">
        <v>0.48655599999999999</v>
      </c>
      <c r="AW8" s="216">
        <v>0.49729600000000002</v>
      </c>
      <c r="AX8" s="216">
        <v>0.49566300000000002</v>
      </c>
      <c r="AY8" s="216">
        <v>0.496226</v>
      </c>
      <c r="AZ8" s="216">
        <v>0.49705855649000003</v>
      </c>
      <c r="BA8" s="216">
        <v>0.52469808211000002</v>
      </c>
      <c r="BB8" s="327">
        <v>0.51974489558000003</v>
      </c>
      <c r="BC8" s="327">
        <v>0.50623342072999999</v>
      </c>
      <c r="BD8" s="327">
        <v>0.45575276108000001</v>
      </c>
      <c r="BE8" s="327">
        <v>0.38604597361999998</v>
      </c>
      <c r="BF8" s="327">
        <v>0.46102887478999999</v>
      </c>
      <c r="BG8" s="327">
        <v>0.50313213472999996</v>
      </c>
      <c r="BH8" s="327">
        <v>0.49871037730000001</v>
      </c>
      <c r="BI8" s="327">
        <v>0.49406450189000001</v>
      </c>
      <c r="BJ8" s="327">
        <v>0.48801354889999998</v>
      </c>
      <c r="BK8" s="327">
        <v>0.50803244203999998</v>
      </c>
      <c r="BL8" s="327">
        <v>0.51361294210999997</v>
      </c>
      <c r="BM8" s="327">
        <v>0.53369530845000002</v>
      </c>
      <c r="BN8" s="327">
        <v>0.52313178220000001</v>
      </c>
      <c r="BO8" s="327">
        <v>0.51322889801000005</v>
      </c>
      <c r="BP8" s="327">
        <v>0.45871880166000001</v>
      </c>
      <c r="BQ8" s="327">
        <v>0.37509737395999998</v>
      </c>
      <c r="BR8" s="327">
        <v>0.47750828380999999</v>
      </c>
      <c r="BS8" s="327">
        <v>0.52688773764999997</v>
      </c>
      <c r="BT8" s="327">
        <v>0.50034067065999999</v>
      </c>
      <c r="BU8" s="327">
        <v>0.49532827578999999</v>
      </c>
      <c r="BV8" s="327">
        <v>0.48222407490000002</v>
      </c>
    </row>
    <row r="9" spans="1:74" ht="11.1" customHeight="1" x14ac:dyDescent="0.2">
      <c r="A9" s="61" t="s">
        <v>626</v>
      </c>
      <c r="B9" s="175" t="s">
        <v>246</v>
      </c>
      <c r="C9" s="216">
        <v>1.4519759999999999</v>
      </c>
      <c r="D9" s="216">
        <v>1.4556249999999999</v>
      </c>
      <c r="E9" s="216">
        <v>1.380341</v>
      </c>
      <c r="F9" s="216">
        <v>1.5040279999999999</v>
      </c>
      <c r="G9" s="216">
        <v>1.4040140000000001</v>
      </c>
      <c r="H9" s="216">
        <v>1.412984</v>
      </c>
      <c r="I9" s="216">
        <v>1.5668759999999999</v>
      </c>
      <c r="J9" s="216">
        <v>1.629548</v>
      </c>
      <c r="K9" s="216">
        <v>1.6611739999999999</v>
      </c>
      <c r="L9" s="216">
        <v>1.5778369999999999</v>
      </c>
      <c r="M9" s="216">
        <v>1.5239640000000001</v>
      </c>
      <c r="N9" s="216">
        <v>1.6048979999999999</v>
      </c>
      <c r="O9" s="216">
        <v>1.593156</v>
      </c>
      <c r="P9" s="216">
        <v>1.549417</v>
      </c>
      <c r="Q9" s="216">
        <v>1.611666</v>
      </c>
      <c r="R9" s="216">
        <v>1.573631</v>
      </c>
      <c r="S9" s="216">
        <v>1.5928370000000001</v>
      </c>
      <c r="T9" s="216">
        <v>1.5509059999999999</v>
      </c>
      <c r="U9" s="216">
        <v>1.5680190000000001</v>
      </c>
      <c r="V9" s="216">
        <v>1.6172949999999999</v>
      </c>
      <c r="W9" s="216">
        <v>1.507979</v>
      </c>
      <c r="X9" s="216">
        <v>1.6049880000000001</v>
      </c>
      <c r="Y9" s="216">
        <v>1.682191</v>
      </c>
      <c r="Z9" s="216">
        <v>1.72478</v>
      </c>
      <c r="AA9" s="216">
        <v>1.7392369999999999</v>
      </c>
      <c r="AB9" s="216">
        <v>1.7526649999999999</v>
      </c>
      <c r="AC9" s="216">
        <v>1.77535</v>
      </c>
      <c r="AD9" s="216">
        <v>1.6633119999999999</v>
      </c>
      <c r="AE9" s="216">
        <v>1.681848</v>
      </c>
      <c r="AF9" s="216">
        <v>1.6312679999999999</v>
      </c>
      <c r="AG9" s="216">
        <v>1.757279</v>
      </c>
      <c r="AH9" s="216">
        <v>1.716742</v>
      </c>
      <c r="AI9" s="216">
        <v>1.6926460000000001</v>
      </c>
      <c r="AJ9" s="216">
        <v>1.4765630000000001</v>
      </c>
      <c r="AK9" s="216">
        <v>1.6890559999999999</v>
      </c>
      <c r="AL9" s="216">
        <v>1.576152</v>
      </c>
      <c r="AM9" s="216">
        <v>1.6308849999999999</v>
      </c>
      <c r="AN9" s="216">
        <v>1.7041919999999999</v>
      </c>
      <c r="AO9" s="216">
        <v>1.6810179999999999</v>
      </c>
      <c r="AP9" s="216">
        <v>1.5832550000000001</v>
      </c>
      <c r="AQ9" s="216">
        <v>1.5057670000000001</v>
      </c>
      <c r="AR9" s="216">
        <v>1.6562239999999999</v>
      </c>
      <c r="AS9" s="216">
        <v>1.851035</v>
      </c>
      <c r="AT9" s="216">
        <v>1.9197299999999999</v>
      </c>
      <c r="AU9" s="216">
        <v>1.7692140000000001</v>
      </c>
      <c r="AV9" s="216">
        <v>1.7336640000000001</v>
      </c>
      <c r="AW9" s="216">
        <v>1.933765</v>
      </c>
      <c r="AX9" s="216">
        <v>1.904129</v>
      </c>
      <c r="AY9" s="216">
        <v>1.903661</v>
      </c>
      <c r="AZ9" s="216">
        <v>1.7850824754000001</v>
      </c>
      <c r="BA9" s="216">
        <v>1.9563173362999999</v>
      </c>
      <c r="BB9" s="327">
        <v>2.0264398097999998</v>
      </c>
      <c r="BC9" s="327">
        <v>2.0222902959</v>
      </c>
      <c r="BD9" s="327">
        <v>1.9804630652999999</v>
      </c>
      <c r="BE9" s="327">
        <v>1.9799518362999999</v>
      </c>
      <c r="BF9" s="327">
        <v>1.8911788443999999</v>
      </c>
      <c r="BG9" s="327">
        <v>1.7702345530000001</v>
      </c>
      <c r="BH9" s="327">
        <v>1.8965092375999999</v>
      </c>
      <c r="BI9" s="327">
        <v>1.9999500807999999</v>
      </c>
      <c r="BJ9" s="327">
        <v>2.0267658115999998</v>
      </c>
      <c r="BK9" s="327">
        <v>2.0765159130000002</v>
      </c>
      <c r="BL9" s="327">
        <v>2.0987101361999998</v>
      </c>
      <c r="BM9" s="327">
        <v>2.1102293850999998</v>
      </c>
      <c r="BN9" s="327">
        <v>2.1302966252000002</v>
      </c>
      <c r="BO9" s="327">
        <v>2.1527596056</v>
      </c>
      <c r="BP9" s="327">
        <v>2.1077512253999999</v>
      </c>
      <c r="BQ9" s="327">
        <v>2.1221687432</v>
      </c>
      <c r="BR9" s="327">
        <v>2.0341871499000002</v>
      </c>
      <c r="BS9" s="327">
        <v>1.9301336645</v>
      </c>
      <c r="BT9" s="327">
        <v>2.0683966039000001</v>
      </c>
      <c r="BU9" s="327">
        <v>2.1836465229000002</v>
      </c>
      <c r="BV9" s="327">
        <v>2.2182842263999998</v>
      </c>
    </row>
    <row r="10" spans="1:74" ht="11.1" customHeight="1" x14ac:dyDescent="0.2">
      <c r="A10" s="61" t="s">
        <v>627</v>
      </c>
      <c r="B10" s="175" t="s">
        <v>126</v>
      </c>
      <c r="C10" s="216">
        <v>7.4326230000000004</v>
      </c>
      <c r="D10" s="216">
        <v>7.5671299999999997</v>
      </c>
      <c r="E10" s="216">
        <v>7.6912419999999999</v>
      </c>
      <c r="F10" s="216">
        <v>7.6356029999999997</v>
      </c>
      <c r="G10" s="216">
        <v>7.5870300000000004</v>
      </c>
      <c r="H10" s="216">
        <v>7.4846510000000004</v>
      </c>
      <c r="I10" s="216">
        <v>7.4132309999999997</v>
      </c>
      <c r="J10" s="216">
        <v>7.3628099999999996</v>
      </c>
      <c r="K10" s="216">
        <v>7.3262989999999997</v>
      </c>
      <c r="L10" s="216">
        <v>7.3131940000000002</v>
      </c>
      <c r="M10" s="216">
        <v>7.2707009999999999</v>
      </c>
      <c r="N10" s="216">
        <v>7.1241709999999996</v>
      </c>
      <c r="O10" s="216">
        <v>7.0880989999999997</v>
      </c>
      <c r="P10" s="216">
        <v>6.9978290000000003</v>
      </c>
      <c r="Q10" s="216">
        <v>6.9582129999999998</v>
      </c>
      <c r="R10" s="216">
        <v>6.8032510000000004</v>
      </c>
      <c r="S10" s="216">
        <v>6.7259969999999996</v>
      </c>
      <c r="T10" s="216">
        <v>6.6494869999999997</v>
      </c>
      <c r="U10" s="216">
        <v>6.6287880000000001</v>
      </c>
      <c r="V10" s="216">
        <v>6.5940070000000004</v>
      </c>
      <c r="W10" s="216">
        <v>6.5588769999999998</v>
      </c>
      <c r="X10" s="216">
        <v>6.6872850000000001</v>
      </c>
      <c r="Y10" s="216">
        <v>6.6931349999999998</v>
      </c>
      <c r="Z10" s="216">
        <v>6.5339660000000004</v>
      </c>
      <c r="AA10" s="216">
        <v>6.5849909999999996</v>
      </c>
      <c r="AB10" s="216">
        <v>6.8174190000000001</v>
      </c>
      <c r="AC10" s="216">
        <v>6.839105</v>
      </c>
      <c r="AD10" s="216">
        <v>6.896115</v>
      </c>
      <c r="AE10" s="216">
        <v>6.9784369999999996</v>
      </c>
      <c r="AF10" s="216">
        <v>6.9798349999999996</v>
      </c>
      <c r="AG10" s="216">
        <v>7.0501129999999996</v>
      </c>
      <c r="AH10" s="216">
        <v>7.0761630000000002</v>
      </c>
      <c r="AI10" s="216">
        <v>7.3203930000000001</v>
      </c>
      <c r="AJ10" s="216">
        <v>7.7199260000000001</v>
      </c>
      <c r="AK10" s="216">
        <v>7.9042919999999999</v>
      </c>
      <c r="AL10" s="216">
        <v>7.951924</v>
      </c>
      <c r="AM10" s="216">
        <v>7.8559780000000003</v>
      </c>
      <c r="AN10" s="216">
        <v>8.0309469999999994</v>
      </c>
      <c r="AO10" s="216">
        <v>8.2681450000000005</v>
      </c>
      <c r="AP10" s="216">
        <v>8.3943460000000005</v>
      </c>
      <c r="AQ10" s="216">
        <v>8.4621420000000001</v>
      </c>
      <c r="AR10" s="216">
        <v>8.5654310000000002</v>
      </c>
      <c r="AS10" s="216">
        <v>8.6902019999999993</v>
      </c>
      <c r="AT10" s="216">
        <v>8.9775609999999997</v>
      </c>
      <c r="AU10" s="216">
        <v>9.229806</v>
      </c>
      <c r="AV10" s="216">
        <v>9.3387349999999998</v>
      </c>
      <c r="AW10" s="216">
        <v>9.4950119999999991</v>
      </c>
      <c r="AX10" s="216">
        <v>9.5612560000000002</v>
      </c>
      <c r="AY10" s="216">
        <v>9.4708439999999996</v>
      </c>
      <c r="AZ10" s="216">
        <v>9.4721090889999999</v>
      </c>
      <c r="BA10" s="216">
        <v>9.5979451152999999</v>
      </c>
      <c r="BB10" s="327">
        <v>9.7243700954999994</v>
      </c>
      <c r="BC10" s="327">
        <v>9.8607261769000001</v>
      </c>
      <c r="BD10" s="327">
        <v>9.9974793688000005</v>
      </c>
      <c r="BE10" s="327">
        <v>10.110866141000001</v>
      </c>
      <c r="BF10" s="327">
        <v>10.184074372</v>
      </c>
      <c r="BG10" s="327">
        <v>10.241174428000001</v>
      </c>
      <c r="BH10" s="327">
        <v>10.283682484</v>
      </c>
      <c r="BI10" s="327">
        <v>10.300329617999999</v>
      </c>
      <c r="BJ10" s="327">
        <v>10.28951502</v>
      </c>
      <c r="BK10" s="327">
        <v>10.285492539</v>
      </c>
      <c r="BL10" s="327">
        <v>10.309722323000001</v>
      </c>
      <c r="BM10" s="327">
        <v>10.347257293</v>
      </c>
      <c r="BN10" s="327">
        <v>10.397957225000001</v>
      </c>
      <c r="BO10" s="327">
        <v>10.452181137</v>
      </c>
      <c r="BP10" s="327">
        <v>10.50171098</v>
      </c>
      <c r="BQ10" s="327">
        <v>10.545824521</v>
      </c>
      <c r="BR10" s="327">
        <v>10.585878989999999</v>
      </c>
      <c r="BS10" s="327">
        <v>10.623232084</v>
      </c>
      <c r="BT10" s="327">
        <v>10.651584959999999</v>
      </c>
      <c r="BU10" s="327">
        <v>10.661556912</v>
      </c>
      <c r="BV10" s="327">
        <v>10.65115958</v>
      </c>
    </row>
    <row r="11" spans="1:74" ht="11.1" customHeight="1" x14ac:dyDescent="0.2">
      <c r="A11" s="61" t="s">
        <v>920</v>
      </c>
      <c r="B11" s="175" t="s">
        <v>128</v>
      </c>
      <c r="C11" s="216">
        <v>6.6765330000000001</v>
      </c>
      <c r="D11" s="216">
        <v>6.6581149999999996</v>
      </c>
      <c r="E11" s="216">
        <v>7.1546649999999996</v>
      </c>
      <c r="F11" s="216">
        <v>6.6086640000000001</v>
      </c>
      <c r="G11" s="216">
        <v>6.7182659999999998</v>
      </c>
      <c r="H11" s="216">
        <v>6.8754379999999999</v>
      </c>
      <c r="I11" s="216">
        <v>6.8137549999999996</v>
      </c>
      <c r="J11" s="216">
        <v>7.2556820000000002</v>
      </c>
      <c r="K11" s="216">
        <v>6.8174530000000004</v>
      </c>
      <c r="L11" s="216">
        <v>6.6021879999999999</v>
      </c>
      <c r="M11" s="216">
        <v>7.051253</v>
      </c>
      <c r="N11" s="216">
        <v>7.5097639999999997</v>
      </c>
      <c r="O11" s="216">
        <v>7.1254619999999997</v>
      </c>
      <c r="P11" s="216">
        <v>7.4596780000000003</v>
      </c>
      <c r="Q11" s="216">
        <v>7.416506</v>
      </c>
      <c r="R11" s="216">
        <v>6.987679</v>
      </c>
      <c r="S11" s="216">
        <v>7.1398349999999997</v>
      </c>
      <c r="T11" s="216">
        <v>7.0295759999999996</v>
      </c>
      <c r="U11" s="216">
        <v>7.5604620000000002</v>
      </c>
      <c r="V11" s="216">
        <v>7.2951889999999997</v>
      </c>
      <c r="W11" s="216">
        <v>7.2657489999999996</v>
      </c>
      <c r="X11" s="216">
        <v>7.0681960000000004</v>
      </c>
      <c r="Y11" s="216">
        <v>7.417357</v>
      </c>
      <c r="Z11" s="216">
        <v>7.3489389999999997</v>
      </c>
      <c r="AA11" s="216">
        <v>7.7666180000000002</v>
      </c>
      <c r="AB11" s="216">
        <v>6.7309140000000003</v>
      </c>
      <c r="AC11" s="216">
        <v>7.2349480000000002</v>
      </c>
      <c r="AD11" s="216">
        <v>7.0765719999999996</v>
      </c>
      <c r="AE11" s="216">
        <v>7.3889509999999996</v>
      </c>
      <c r="AF11" s="216">
        <v>7.2241460000000002</v>
      </c>
      <c r="AG11" s="216">
        <v>6.9589410000000003</v>
      </c>
      <c r="AH11" s="216">
        <v>7.1055869999999999</v>
      </c>
      <c r="AI11" s="216">
        <v>5.860284</v>
      </c>
      <c r="AJ11" s="216">
        <v>5.9607099999999997</v>
      </c>
      <c r="AK11" s="216">
        <v>6.1302190000000003</v>
      </c>
      <c r="AL11" s="216">
        <v>6.2600389999999999</v>
      </c>
      <c r="AM11" s="216">
        <v>6.6708629999999998</v>
      </c>
      <c r="AN11" s="216">
        <v>5.8876819999999999</v>
      </c>
      <c r="AO11" s="216">
        <v>5.9443020000000004</v>
      </c>
      <c r="AP11" s="216">
        <v>6.4887170000000003</v>
      </c>
      <c r="AQ11" s="216">
        <v>5.8192089999999999</v>
      </c>
      <c r="AR11" s="216">
        <v>6.2799519999999998</v>
      </c>
      <c r="AS11" s="216">
        <v>5.7846330000000004</v>
      </c>
      <c r="AT11" s="216">
        <v>6.2507859999999997</v>
      </c>
      <c r="AU11" s="216">
        <v>5.4730999999999996</v>
      </c>
      <c r="AV11" s="216">
        <v>4.986548</v>
      </c>
      <c r="AW11" s="216">
        <v>4.8805170000000002</v>
      </c>
      <c r="AX11" s="216">
        <v>4.5876469999999996</v>
      </c>
      <c r="AY11" s="216">
        <v>4.9450370000000001</v>
      </c>
      <c r="AZ11" s="216">
        <v>3.6292499999999999</v>
      </c>
      <c r="BA11" s="216">
        <v>3.9660153548000001</v>
      </c>
      <c r="BB11" s="327">
        <v>4.8304400000000003</v>
      </c>
      <c r="BC11" s="327">
        <v>4.9684749999999998</v>
      </c>
      <c r="BD11" s="327">
        <v>4.7439689999999999</v>
      </c>
      <c r="BE11" s="327">
        <v>4.7736729999999996</v>
      </c>
      <c r="BF11" s="327">
        <v>4.9357439999999997</v>
      </c>
      <c r="BG11" s="327">
        <v>4.5661050000000003</v>
      </c>
      <c r="BH11" s="327">
        <v>4.1740209999999998</v>
      </c>
      <c r="BI11" s="327">
        <v>4.2866720000000003</v>
      </c>
      <c r="BJ11" s="327">
        <v>4.5995290000000004</v>
      </c>
      <c r="BK11" s="327">
        <v>4.3054769999999998</v>
      </c>
      <c r="BL11" s="327">
        <v>4.1922670000000002</v>
      </c>
      <c r="BM11" s="327">
        <v>4.6591329999999997</v>
      </c>
      <c r="BN11" s="327">
        <v>4.8630639999999996</v>
      </c>
      <c r="BO11" s="327">
        <v>5.0651659999999996</v>
      </c>
      <c r="BP11" s="327">
        <v>4.5883310000000002</v>
      </c>
      <c r="BQ11" s="327">
        <v>4.6726679999999998</v>
      </c>
      <c r="BR11" s="327">
        <v>4.8984290000000001</v>
      </c>
      <c r="BS11" s="327">
        <v>4.6862769999999996</v>
      </c>
      <c r="BT11" s="327">
        <v>4.5385</v>
      </c>
      <c r="BU11" s="327">
        <v>4.40008</v>
      </c>
      <c r="BV11" s="327">
        <v>4.4743219999999999</v>
      </c>
    </row>
    <row r="12" spans="1:74" ht="11.1" customHeight="1" x14ac:dyDescent="0.2">
      <c r="A12" s="61" t="s">
        <v>922</v>
      </c>
      <c r="B12" s="175" t="s">
        <v>132</v>
      </c>
      <c r="C12" s="216">
        <v>9.6774193546000006E-5</v>
      </c>
      <c r="D12" s="216">
        <v>1.0714285713999999E-4</v>
      </c>
      <c r="E12" s="216">
        <v>9.6774193546000006E-5</v>
      </c>
      <c r="F12" s="216">
        <v>1E-4</v>
      </c>
      <c r="G12" s="216">
        <v>-4.5096774194000003E-2</v>
      </c>
      <c r="H12" s="216">
        <v>-5.1533333333000003E-2</v>
      </c>
      <c r="I12" s="216">
        <v>-4.0096774193999998E-2</v>
      </c>
      <c r="J12" s="216">
        <v>1.2903225807E-4</v>
      </c>
      <c r="K12" s="216">
        <v>6.6666666664999994E-5</v>
      </c>
      <c r="L12" s="216">
        <v>6.4516129034000001E-5</v>
      </c>
      <c r="M12" s="216">
        <v>9.9999999998000004E-5</v>
      </c>
      <c r="N12" s="216">
        <v>1.2903225807E-4</v>
      </c>
      <c r="O12" s="216">
        <v>9.6774193549999994E-5</v>
      </c>
      <c r="P12" s="216">
        <v>6.8965517240000005E-5</v>
      </c>
      <c r="Q12" s="216">
        <v>6.4516129034000001E-5</v>
      </c>
      <c r="R12" s="216">
        <v>1.6666666666999999E-4</v>
      </c>
      <c r="S12" s="216">
        <v>9.6774193546000006E-5</v>
      </c>
      <c r="T12" s="216">
        <v>1.3333333332999999E-4</v>
      </c>
      <c r="U12" s="216">
        <v>1.2903225807E-4</v>
      </c>
      <c r="V12" s="216">
        <v>9.6774193549999994E-5</v>
      </c>
      <c r="W12" s="216">
        <v>9.9999999998000004E-5</v>
      </c>
      <c r="X12" s="216">
        <v>9.6774193549999994E-5</v>
      </c>
      <c r="Y12" s="216">
        <v>1E-4</v>
      </c>
      <c r="Z12" s="216">
        <v>6.4516129031E-5</v>
      </c>
      <c r="AA12" s="216">
        <v>1.2903225807E-4</v>
      </c>
      <c r="AB12" s="216">
        <v>9.0357142857000004E-3</v>
      </c>
      <c r="AC12" s="216">
        <v>0.10693548387</v>
      </c>
      <c r="AD12" s="216">
        <v>9.0766666667000007E-2</v>
      </c>
      <c r="AE12" s="216">
        <v>0.13900000000000001</v>
      </c>
      <c r="AF12" s="216">
        <v>0.17680000000000001</v>
      </c>
      <c r="AG12" s="216">
        <v>9.3870967742000003E-3</v>
      </c>
      <c r="AH12" s="216">
        <v>2.7096774194000002E-3</v>
      </c>
      <c r="AI12" s="216">
        <v>0.17196666666999999</v>
      </c>
      <c r="AJ12" s="216">
        <v>0.15125806452000001</v>
      </c>
      <c r="AK12" s="216">
        <v>0.25576666666999998</v>
      </c>
      <c r="AL12" s="216">
        <v>-5.0096774194E-2</v>
      </c>
      <c r="AM12" s="216">
        <v>-4.5258064516E-2</v>
      </c>
      <c r="AN12" s="216">
        <v>-4.3714285713999997E-2</v>
      </c>
      <c r="AO12" s="216">
        <v>6.4516129031E-5</v>
      </c>
      <c r="AP12" s="216">
        <v>4.9666666667000002E-2</v>
      </c>
      <c r="AQ12" s="216">
        <v>0.1225483871</v>
      </c>
      <c r="AR12" s="216">
        <v>5.0666666666999999E-3</v>
      </c>
      <c r="AS12" s="216">
        <v>6.4516129031E-5</v>
      </c>
      <c r="AT12" s="216">
        <v>6.4516129034000001E-5</v>
      </c>
      <c r="AU12" s="216">
        <v>6.6666666664999994E-5</v>
      </c>
      <c r="AV12" s="216">
        <v>0.16674193547999999</v>
      </c>
      <c r="AW12" s="216">
        <v>0.17576666666999999</v>
      </c>
      <c r="AX12" s="216">
        <v>1.3806451613000001E-2</v>
      </c>
      <c r="AY12" s="216">
        <v>0</v>
      </c>
      <c r="AZ12" s="216">
        <v>4.6428571429000002E-4</v>
      </c>
      <c r="BA12" s="216">
        <v>0</v>
      </c>
      <c r="BB12" s="327">
        <v>7.6666700000000004E-2</v>
      </c>
      <c r="BC12" s="327">
        <v>7.4193499999999996E-2</v>
      </c>
      <c r="BD12" s="327">
        <v>0</v>
      </c>
      <c r="BE12" s="327">
        <v>0</v>
      </c>
      <c r="BF12" s="327">
        <v>0</v>
      </c>
      <c r="BG12" s="327">
        <v>0</v>
      </c>
      <c r="BH12" s="327">
        <v>3.67742E-2</v>
      </c>
      <c r="BI12" s="327">
        <v>3.7999999999999999E-2</v>
      </c>
      <c r="BJ12" s="327">
        <v>3.67742E-2</v>
      </c>
      <c r="BK12" s="327">
        <v>3.67742E-2</v>
      </c>
      <c r="BL12" s="327">
        <v>3.9310299999999999E-2</v>
      </c>
      <c r="BM12" s="327">
        <v>3.67742E-2</v>
      </c>
      <c r="BN12" s="327">
        <v>3.7999999999999999E-2</v>
      </c>
      <c r="BO12" s="327">
        <v>3.67742E-2</v>
      </c>
      <c r="BP12" s="327">
        <v>3.7999999999999999E-2</v>
      </c>
      <c r="BQ12" s="327">
        <v>3.67742E-2</v>
      </c>
      <c r="BR12" s="327">
        <v>0</v>
      </c>
      <c r="BS12" s="327">
        <v>0</v>
      </c>
      <c r="BT12" s="327">
        <v>3.2258099999999998E-2</v>
      </c>
      <c r="BU12" s="327">
        <v>3.3333300000000003E-2</v>
      </c>
      <c r="BV12" s="327">
        <v>3.2258099999999998E-2</v>
      </c>
    </row>
    <row r="13" spans="1:74" ht="11.1" customHeight="1" x14ac:dyDescent="0.2">
      <c r="A13" s="61" t="s">
        <v>921</v>
      </c>
      <c r="B13" s="175" t="s">
        <v>516</v>
      </c>
      <c r="C13" s="216">
        <v>-0.91445161289999999</v>
      </c>
      <c r="D13" s="216">
        <v>-0.93214285714</v>
      </c>
      <c r="E13" s="216">
        <v>-0.89958064516000003</v>
      </c>
      <c r="F13" s="216">
        <v>-0.31709999999999999</v>
      </c>
      <c r="G13" s="216">
        <v>0.12103225805999999</v>
      </c>
      <c r="H13" s="216">
        <v>0.33836666666999998</v>
      </c>
      <c r="I13" s="216">
        <v>0.45164516128999999</v>
      </c>
      <c r="J13" s="216">
        <v>-3.3677419355000002E-2</v>
      </c>
      <c r="K13" s="216">
        <v>-0.10920000000000001</v>
      </c>
      <c r="L13" s="216">
        <v>-0.84141935483999997</v>
      </c>
      <c r="M13" s="216">
        <v>-2.6033333333000001E-2</v>
      </c>
      <c r="N13" s="216">
        <v>0.21851612903000001</v>
      </c>
      <c r="O13" s="216">
        <v>-0.72732258064999999</v>
      </c>
      <c r="P13" s="216">
        <v>-0.70296551724</v>
      </c>
      <c r="Q13" s="216">
        <v>-0.40832258064999999</v>
      </c>
      <c r="R13" s="216">
        <v>-0.15040000000000001</v>
      </c>
      <c r="S13" s="216">
        <v>-8.1870967742000006E-2</v>
      </c>
      <c r="T13" s="216">
        <v>0.36680000000000001</v>
      </c>
      <c r="U13" s="216">
        <v>0.23867741935</v>
      </c>
      <c r="V13" s="216">
        <v>0.21880645161000001</v>
      </c>
      <c r="W13" s="216">
        <v>0.50460000000000005</v>
      </c>
      <c r="X13" s="216">
        <v>-0.63438709677000005</v>
      </c>
      <c r="Y13" s="216">
        <v>1.5633333332999998E-2</v>
      </c>
      <c r="Z13" s="216">
        <v>0.19716129031999999</v>
      </c>
      <c r="AA13" s="216">
        <v>-0.71535483871000005</v>
      </c>
      <c r="AB13" s="216">
        <v>-0.66503571428999997</v>
      </c>
      <c r="AC13" s="216">
        <v>-0.42503225806</v>
      </c>
      <c r="AD13" s="216">
        <v>0.47696666666999998</v>
      </c>
      <c r="AE13" s="216">
        <v>0.24122580645</v>
      </c>
      <c r="AF13" s="216">
        <v>0.50836666666999997</v>
      </c>
      <c r="AG13" s="216">
        <v>0.58535483871000005</v>
      </c>
      <c r="AH13" s="216">
        <v>0.75577419354999997</v>
      </c>
      <c r="AI13" s="216">
        <v>-0.32019999999999998</v>
      </c>
      <c r="AJ13" s="216">
        <v>0.31796774193999999</v>
      </c>
      <c r="AK13" s="216">
        <v>0.22256666667</v>
      </c>
      <c r="AL13" s="216">
        <v>1.0131612903</v>
      </c>
      <c r="AM13" s="216">
        <v>5.6258064516000003E-2</v>
      </c>
      <c r="AN13" s="216">
        <v>-0.12921428570999999</v>
      </c>
      <c r="AO13" s="216">
        <v>2.3225806452000001E-3</v>
      </c>
      <c r="AP13" s="216">
        <v>-0.38696666667000001</v>
      </c>
      <c r="AQ13" s="216">
        <v>5.7419354839E-2</v>
      </c>
      <c r="AR13" s="216">
        <v>0.61466666667000003</v>
      </c>
      <c r="AS13" s="216">
        <v>0.17780645161</v>
      </c>
      <c r="AT13" s="216">
        <v>7.9709677418999994E-2</v>
      </c>
      <c r="AU13" s="216">
        <v>-0.30956666666999999</v>
      </c>
      <c r="AV13" s="216">
        <v>-0.52638709676999995</v>
      </c>
      <c r="AW13" s="216">
        <v>-0.53826666667</v>
      </c>
      <c r="AX13" s="216">
        <v>0.21977419355</v>
      </c>
      <c r="AY13" s="216">
        <v>-0.22612903226</v>
      </c>
      <c r="AZ13" s="216">
        <v>-0.14749999999999999</v>
      </c>
      <c r="BA13" s="216">
        <v>4.9492091570999999E-2</v>
      </c>
      <c r="BB13" s="327">
        <v>-0.2668546</v>
      </c>
      <c r="BC13" s="327">
        <v>-0.23385810000000001</v>
      </c>
      <c r="BD13" s="327">
        <v>0.27261289999999999</v>
      </c>
      <c r="BE13" s="327">
        <v>0.2405726</v>
      </c>
      <c r="BF13" s="327">
        <v>2.4170899999999999E-2</v>
      </c>
      <c r="BG13" s="327">
        <v>-0.14632029999999999</v>
      </c>
      <c r="BH13" s="327">
        <v>-0.49915900000000002</v>
      </c>
      <c r="BI13" s="327">
        <v>-8.6486099999999996E-2</v>
      </c>
      <c r="BJ13" s="327">
        <v>0.200792</v>
      </c>
      <c r="BK13" s="327">
        <v>-0.220417</v>
      </c>
      <c r="BL13" s="327">
        <v>-0.38412970000000002</v>
      </c>
      <c r="BM13" s="327">
        <v>-0.42900709999999997</v>
      </c>
      <c r="BN13" s="327">
        <v>-9.9565299999999995E-2</v>
      </c>
      <c r="BO13" s="327">
        <v>-7.9923599999999997E-2</v>
      </c>
      <c r="BP13" s="327">
        <v>0.43312099999999998</v>
      </c>
      <c r="BQ13" s="327">
        <v>0.37697449999999999</v>
      </c>
      <c r="BR13" s="327">
        <v>9.4990900000000003E-2</v>
      </c>
      <c r="BS13" s="327">
        <v>-3.3417099999999998E-2</v>
      </c>
      <c r="BT13" s="327">
        <v>-0.46651029999999999</v>
      </c>
      <c r="BU13" s="327">
        <v>-5.0609700000000001E-2</v>
      </c>
      <c r="BV13" s="327">
        <v>0.2723662</v>
      </c>
    </row>
    <row r="14" spans="1:74" ht="11.1" customHeight="1" x14ac:dyDescent="0.2">
      <c r="A14" s="61" t="s">
        <v>629</v>
      </c>
      <c r="B14" s="175" t="s">
        <v>129</v>
      </c>
      <c r="C14" s="216">
        <v>0.30902983871</v>
      </c>
      <c r="D14" s="216">
        <v>0.10495171429</v>
      </c>
      <c r="E14" s="216">
        <v>-0.19269212902999999</v>
      </c>
      <c r="F14" s="216">
        <v>0.33162599999999998</v>
      </c>
      <c r="G14" s="216">
        <v>0.14379651613</v>
      </c>
      <c r="H14" s="216">
        <v>0.19466066667000001</v>
      </c>
      <c r="I14" s="216">
        <v>0.22353261290000001</v>
      </c>
      <c r="J14" s="216">
        <v>7.7900387097000007E-2</v>
      </c>
      <c r="K14" s="216">
        <v>-6.2866666666000005E-4</v>
      </c>
      <c r="L14" s="216">
        <v>0.29098483871000003</v>
      </c>
      <c r="M14" s="216">
        <v>0.11520033333</v>
      </c>
      <c r="N14" s="216">
        <v>-0.23820616129</v>
      </c>
      <c r="O14" s="216">
        <v>0.35609080645000002</v>
      </c>
      <c r="P14" s="216">
        <v>3.1388551723999999E-2</v>
      </c>
      <c r="Q14" s="216">
        <v>-6.7579354838999996E-3</v>
      </c>
      <c r="R14" s="216">
        <v>0.21703933333</v>
      </c>
      <c r="S14" s="216">
        <v>0.35476019354999999</v>
      </c>
      <c r="T14" s="216">
        <v>0.36559666667000001</v>
      </c>
      <c r="U14" s="216">
        <v>0.18693154839000001</v>
      </c>
      <c r="V14" s="216">
        <v>0.40904277419000001</v>
      </c>
      <c r="W14" s="216">
        <v>5.0552E-2</v>
      </c>
      <c r="X14" s="216">
        <v>0.23329532257999999</v>
      </c>
      <c r="Y14" s="216">
        <v>-8.6131333333000007E-2</v>
      </c>
      <c r="Z14" s="216">
        <v>0.19178219355000001</v>
      </c>
      <c r="AA14" s="216">
        <v>0.22673980645</v>
      </c>
      <c r="AB14" s="216">
        <v>0.33473999999999998</v>
      </c>
      <c r="AC14" s="216">
        <v>-9.2042258065000004E-3</v>
      </c>
      <c r="AD14" s="216">
        <v>0.22537266667</v>
      </c>
      <c r="AE14" s="216">
        <v>0.28534819355000002</v>
      </c>
      <c r="AF14" s="216">
        <v>0.22094033332999999</v>
      </c>
      <c r="AG14" s="216">
        <v>0.53371306452</v>
      </c>
      <c r="AH14" s="216">
        <v>-0.12715087097</v>
      </c>
      <c r="AI14" s="216">
        <v>0.25295433333</v>
      </c>
      <c r="AJ14" s="216">
        <v>-7.1855806452000001E-2</v>
      </c>
      <c r="AK14" s="216">
        <v>0.12778466666999999</v>
      </c>
      <c r="AL14" s="216">
        <v>1.0859483870999999E-2</v>
      </c>
      <c r="AM14" s="216">
        <v>-7.7196000000000001E-2</v>
      </c>
      <c r="AN14" s="216">
        <v>-3.1171428570999998E-2</v>
      </c>
      <c r="AO14" s="216">
        <v>0.25725790322999997</v>
      </c>
      <c r="AP14" s="216">
        <v>0.13930799999999999</v>
      </c>
      <c r="AQ14" s="216">
        <v>0.52612425805999996</v>
      </c>
      <c r="AR14" s="216">
        <v>9.3720666667000005E-2</v>
      </c>
      <c r="AS14" s="216">
        <v>0.45646003225999998</v>
      </c>
      <c r="AT14" s="216">
        <v>-4.3366193547999997E-2</v>
      </c>
      <c r="AU14" s="216">
        <v>0.35151500000000002</v>
      </c>
      <c r="AV14" s="216">
        <v>0.22304516128999999</v>
      </c>
      <c r="AW14" s="216">
        <v>0.70834299999999994</v>
      </c>
      <c r="AX14" s="216">
        <v>0.62711135484000002</v>
      </c>
      <c r="AY14" s="216">
        <v>0.19545803226</v>
      </c>
      <c r="AZ14" s="216">
        <v>0.60328559341999999</v>
      </c>
      <c r="BA14" s="216">
        <v>-5.2467980102000003E-2</v>
      </c>
      <c r="BB14" s="327">
        <v>0.1207553</v>
      </c>
      <c r="BC14" s="327">
        <v>0.18702949999999999</v>
      </c>
      <c r="BD14" s="327">
        <v>0.24837329999999999</v>
      </c>
      <c r="BE14" s="327">
        <v>0.22597410000000001</v>
      </c>
      <c r="BF14" s="327">
        <v>0.1963104</v>
      </c>
      <c r="BG14" s="327">
        <v>0.21405370000000001</v>
      </c>
      <c r="BH14" s="327">
        <v>0.14800189999999999</v>
      </c>
      <c r="BI14" s="327">
        <v>0.14845630000000001</v>
      </c>
      <c r="BJ14" s="327">
        <v>0.1610231</v>
      </c>
      <c r="BK14" s="327">
        <v>0.20782120000000001</v>
      </c>
      <c r="BL14" s="327">
        <v>0.16917380000000001</v>
      </c>
      <c r="BM14" s="327">
        <v>0.19451199999999999</v>
      </c>
      <c r="BN14" s="327">
        <v>0.1207553</v>
      </c>
      <c r="BO14" s="327">
        <v>0.18702949999999999</v>
      </c>
      <c r="BP14" s="327">
        <v>0.24837329999999999</v>
      </c>
      <c r="BQ14" s="327">
        <v>0.22597410000000001</v>
      </c>
      <c r="BR14" s="327">
        <v>0.1963104</v>
      </c>
      <c r="BS14" s="327">
        <v>0.21405370000000001</v>
      </c>
      <c r="BT14" s="327">
        <v>0.14800189999999999</v>
      </c>
      <c r="BU14" s="327">
        <v>0.14845630000000001</v>
      </c>
      <c r="BV14" s="327">
        <v>0.1610231</v>
      </c>
    </row>
    <row r="15" spans="1:74" ht="11.1" customHeight="1" x14ac:dyDescent="0.2">
      <c r="A15" s="61" t="s">
        <v>630</v>
      </c>
      <c r="B15" s="175" t="s">
        <v>178</v>
      </c>
      <c r="C15" s="216">
        <v>15.456129000000001</v>
      </c>
      <c r="D15" s="216">
        <v>15.341571</v>
      </c>
      <c r="E15" s="216">
        <v>15.64</v>
      </c>
      <c r="F15" s="216">
        <v>16.2728</v>
      </c>
      <c r="G15" s="216">
        <v>16.401612</v>
      </c>
      <c r="H15" s="216">
        <v>16.701132999999999</v>
      </c>
      <c r="I15" s="216">
        <v>16.878644999999999</v>
      </c>
      <c r="J15" s="216">
        <v>16.700225</v>
      </c>
      <c r="K15" s="216">
        <v>16.1676</v>
      </c>
      <c r="L15" s="216">
        <v>15.439871</v>
      </c>
      <c r="M15" s="216">
        <v>16.458033</v>
      </c>
      <c r="N15" s="216">
        <v>16.741548000000002</v>
      </c>
      <c r="O15" s="216">
        <v>15.95129</v>
      </c>
      <c r="P15" s="216">
        <v>15.842828000000001</v>
      </c>
      <c r="Q15" s="216">
        <v>16.082452</v>
      </c>
      <c r="R15" s="216">
        <v>15.920267000000001</v>
      </c>
      <c r="S15" s="216">
        <v>16.236806999999999</v>
      </c>
      <c r="T15" s="216">
        <v>16.432600000000001</v>
      </c>
      <c r="U15" s="216">
        <v>16.621193999999999</v>
      </c>
      <c r="V15" s="216">
        <v>16.593354999999999</v>
      </c>
      <c r="W15" s="216">
        <v>16.339832999999999</v>
      </c>
      <c r="X15" s="216">
        <v>15.454355</v>
      </c>
      <c r="Y15" s="216">
        <v>16.235233000000001</v>
      </c>
      <c r="Z15" s="216">
        <v>16.515871000000001</v>
      </c>
      <c r="AA15" s="216">
        <v>16.118224999999999</v>
      </c>
      <c r="AB15" s="216">
        <v>15.493107</v>
      </c>
      <c r="AC15" s="216">
        <v>16.047934999999999</v>
      </c>
      <c r="AD15" s="216">
        <v>16.954433000000002</v>
      </c>
      <c r="AE15" s="216">
        <v>17.222387000000001</v>
      </c>
      <c r="AF15" s="216">
        <v>17.204066000000001</v>
      </c>
      <c r="AG15" s="216">
        <v>17.317450999999998</v>
      </c>
      <c r="AH15" s="216">
        <v>16.980516000000001</v>
      </c>
      <c r="AI15" s="216">
        <v>15.4602</v>
      </c>
      <c r="AJ15" s="216">
        <v>16.061192999999999</v>
      </c>
      <c r="AK15" s="216">
        <v>16.839600000000001</v>
      </c>
      <c r="AL15" s="216">
        <v>17.274387000000001</v>
      </c>
      <c r="AM15" s="216">
        <v>16.599226000000002</v>
      </c>
      <c r="AN15" s="216">
        <v>15.931820999999999</v>
      </c>
      <c r="AO15" s="216">
        <v>16.665289999999999</v>
      </c>
      <c r="AP15" s="216">
        <v>16.765733000000001</v>
      </c>
      <c r="AQ15" s="216">
        <v>16.989194000000001</v>
      </c>
      <c r="AR15" s="216">
        <v>17.665766999999999</v>
      </c>
      <c r="AS15" s="216">
        <v>17.354935999999999</v>
      </c>
      <c r="AT15" s="216">
        <v>17.612193999999999</v>
      </c>
      <c r="AU15" s="216">
        <v>16.985567</v>
      </c>
      <c r="AV15" s="216">
        <v>16.408902999999999</v>
      </c>
      <c r="AW15" s="216">
        <v>17.152432999999998</v>
      </c>
      <c r="AX15" s="216">
        <v>17.409386999999999</v>
      </c>
      <c r="AY15" s="216">
        <v>16.785097</v>
      </c>
      <c r="AZ15" s="216">
        <v>15.83975</v>
      </c>
      <c r="BA15" s="216">
        <v>16.042000000000002</v>
      </c>
      <c r="BB15" s="327">
        <v>17.031559999999999</v>
      </c>
      <c r="BC15" s="327">
        <v>17.385090000000002</v>
      </c>
      <c r="BD15" s="327">
        <v>17.698650000000001</v>
      </c>
      <c r="BE15" s="327">
        <v>17.717079999999999</v>
      </c>
      <c r="BF15" s="327">
        <v>17.692509999999999</v>
      </c>
      <c r="BG15" s="327">
        <v>17.14838</v>
      </c>
      <c r="BH15" s="327">
        <v>16.538540000000001</v>
      </c>
      <c r="BI15" s="327">
        <v>17.180990000000001</v>
      </c>
      <c r="BJ15" s="327">
        <v>17.802409999999998</v>
      </c>
      <c r="BK15" s="327">
        <v>17.1997</v>
      </c>
      <c r="BL15" s="327">
        <v>16.938669999999998</v>
      </c>
      <c r="BM15" s="327">
        <v>17.452590000000001</v>
      </c>
      <c r="BN15" s="327">
        <v>17.97364</v>
      </c>
      <c r="BO15" s="327">
        <v>18.327220000000001</v>
      </c>
      <c r="BP15" s="327">
        <v>18.376010000000001</v>
      </c>
      <c r="BQ15" s="327">
        <v>18.35548</v>
      </c>
      <c r="BR15" s="327">
        <v>18.287299999999998</v>
      </c>
      <c r="BS15" s="327">
        <v>17.94717</v>
      </c>
      <c r="BT15" s="327">
        <v>17.472570000000001</v>
      </c>
      <c r="BU15" s="327">
        <v>17.871790000000001</v>
      </c>
      <c r="BV15" s="327">
        <v>18.291640000000001</v>
      </c>
    </row>
    <row r="16" spans="1:74" ht="11.1" customHeight="1" x14ac:dyDescent="0.2">
      <c r="A16" s="57"/>
      <c r="B16" s="44" t="s">
        <v>924</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216"/>
      <c r="AW16" s="216"/>
      <c r="AX16" s="216"/>
      <c r="AY16" s="216"/>
      <c r="AZ16" s="63"/>
      <c r="BA16" s="63"/>
      <c r="BB16" s="407"/>
      <c r="BC16" s="407"/>
      <c r="BD16" s="407"/>
      <c r="BE16" s="407"/>
      <c r="BF16" s="407"/>
      <c r="BG16" s="407"/>
      <c r="BH16" s="407"/>
      <c r="BI16" s="407"/>
      <c r="BJ16" s="407"/>
      <c r="BK16" s="407"/>
      <c r="BL16" s="407"/>
      <c r="BM16" s="407"/>
      <c r="BN16" s="407"/>
      <c r="BO16" s="407"/>
      <c r="BP16" s="407"/>
      <c r="BQ16" s="407"/>
      <c r="BR16" s="407"/>
      <c r="BS16" s="407"/>
      <c r="BT16" s="407"/>
      <c r="BU16" s="407"/>
      <c r="BV16" s="407"/>
    </row>
    <row r="17" spans="1:74" ht="11.1" customHeight="1" x14ac:dyDescent="0.2">
      <c r="A17" s="61" t="s">
        <v>632</v>
      </c>
      <c r="B17" s="175" t="s">
        <v>517</v>
      </c>
      <c r="C17" s="216">
        <v>1.0751230000000001</v>
      </c>
      <c r="D17" s="216">
        <v>1.0213540000000001</v>
      </c>
      <c r="E17" s="216">
        <v>1.013188</v>
      </c>
      <c r="F17" s="216">
        <v>1.067499</v>
      </c>
      <c r="G17" s="216">
        <v>1.083029</v>
      </c>
      <c r="H17" s="216">
        <v>1.0276639999999999</v>
      </c>
      <c r="I17" s="216">
        <v>1.092384</v>
      </c>
      <c r="J17" s="216">
        <v>1.0985119999999999</v>
      </c>
      <c r="K17" s="216">
        <v>1.04623</v>
      </c>
      <c r="L17" s="216">
        <v>1.040092</v>
      </c>
      <c r="M17" s="216">
        <v>1.064865</v>
      </c>
      <c r="N17" s="216">
        <v>1.108093</v>
      </c>
      <c r="O17" s="216">
        <v>1.116614</v>
      </c>
      <c r="P17" s="216">
        <v>1.070379</v>
      </c>
      <c r="Q17" s="216">
        <v>1.0491280000000001</v>
      </c>
      <c r="R17" s="216">
        <v>1.0950979999999999</v>
      </c>
      <c r="S17" s="216">
        <v>1.1603540000000001</v>
      </c>
      <c r="T17" s="216">
        <v>1.1139669999999999</v>
      </c>
      <c r="U17" s="216">
        <v>1.1902569999999999</v>
      </c>
      <c r="V17" s="216">
        <v>1.1487769999999999</v>
      </c>
      <c r="W17" s="216">
        <v>1.122369</v>
      </c>
      <c r="X17" s="216">
        <v>1.088838</v>
      </c>
      <c r="Y17" s="216">
        <v>1.1125670000000001</v>
      </c>
      <c r="Z17" s="216">
        <v>1.143324</v>
      </c>
      <c r="AA17" s="216">
        <v>1.1389959999999999</v>
      </c>
      <c r="AB17" s="216">
        <v>1.062497</v>
      </c>
      <c r="AC17" s="216">
        <v>1.1120620000000001</v>
      </c>
      <c r="AD17" s="216">
        <v>1.1459630000000001</v>
      </c>
      <c r="AE17" s="216">
        <v>1.1351560000000001</v>
      </c>
      <c r="AF17" s="216">
        <v>1.159198</v>
      </c>
      <c r="AG17" s="216">
        <v>1.1010279999999999</v>
      </c>
      <c r="AH17" s="216">
        <v>1.1128309999999999</v>
      </c>
      <c r="AI17" s="216">
        <v>1.009798</v>
      </c>
      <c r="AJ17" s="216">
        <v>1.0814790000000001</v>
      </c>
      <c r="AK17" s="216">
        <v>1.146163</v>
      </c>
      <c r="AL17" s="216">
        <v>1.125769</v>
      </c>
      <c r="AM17" s="216">
        <v>1.123324</v>
      </c>
      <c r="AN17" s="216">
        <v>1.116609</v>
      </c>
      <c r="AO17" s="216">
        <v>1.0958639999999999</v>
      </c>
      <c r="AP17" s="216">
        <v>1.114368</v>
      </c>
      <c r="AQ17" s="216">
        <v>1.1192260000000001</v>
      </c>
      <c r="AR17" s="216">
        <v>1.128633</v>
      </c>
      <c r="AS17" s="216">
        <v>1.1695489999999999</v>
      </c>
      <c r="AT17" s="216">
        <v>1.190904</v>
      </c>
      <c r="AU17" s="216">
        <v>1.140131</v>
      </c>
      <c r="AV17" s="216">
        <v>1.1101289999999999</v>
      </c>
      <c r="AW17" s="216">
        <v>1.158433</v>
      </c>
      <c r="AX17" s="216">
        <v>1.2095180000000001</v>
      </c>
      <c r="AY17" s="216">
        <v>1.1095159999999999</v>
      </c>
      <c r="AZ17" s="216">
        <v>1.0816319999999999</v>
      </c>
      <c r="BA17" s="216">
        <v>1.0795140000000001</v>
      </c>
      <c r="BB17" s="327">
        <v>1.1072569999999999</v>
      </c>
      <c r="BC17" s="327">
        <v>1.121826</v>
      </c>
      <c r="BD17" s="327">
        <v>1.1419429999999999</v>
      </c>
      <c r="BE17" s="327">
        <v>1.152417</v>
      </c>
      <c r="BF17" s="327">
        <v>1.1661889999999999</v>
      </c>
      <c r="BG17" s="327">
        <v>1.112635</v>
      </c>
      <c r="BH17" s="327">
        <v>1.141629</v>
      </c>
      <c r="BI17" s="327">
        <v>1.1782300000000001</v>
      </c>
      <c r="BJ17" s="327">
        <v>1.2361409999999999</v>
      </c>
      <c r="BK17" s="327">
        <v>1.225592</v>
      </c>
      <c r="BL17" s="327">
        <v>1.174912</v>
      </c>
      <c r="BM17" s="327">
        <v>1.18821</v>
      </c>
      <c r="BN17" s="327">
        <v>1.234289</v>
      </c>
      <c r="BO17" s="327">
        <v>1.258302</v>
      </c>
      <c r="BP17" s="327">
        <v>1.262429</v>
      </c>
      <c r="BQ17" s="327">
        <v>1.270456</v>
      </c>
      <c r="BR17" s="327">
        <v>1.2828980000000001</v>
      </c>
      <c r="BS17" s="327">
        <v>1.24125</v>
      </c>
      <c r="BT17" s="327">
        <v>1.2510939999999999</v>
      </c>
      <c r="BU17" s="327">
        <v>1.2635130000000001</v>
      </c>
      <c r="BV17" s="327">
        <v>1.3090790000000001</v>
      </c>
    </row>
    <row r="18" spans="1:74" ht="11.1" customHeight="1" x14ac:dyDescent="0.2">
      <c r="A18" s="61" t="s">
        <v>631</v>
      </c>
      <c r="B18" s="175" t="s">
        <v>1100</v>
      </c>
      <c r="C18" s="216">
        <v>3.0547740000000001</v>
      </c>
      <c r="D18" s="216">
        <v>3.1617139999999999</v>
      </c>
      <c r="E18" s="216">
        <v>3.236774</v>
      </c>
      <c r="F18" s="216">
        <v>3.3753329999999999</v>
      </c>
      <c r="G18" s="216">
        <v>3.3367089999999999</v>
      </c>
      <c r="H18" s="216">
        <v>3.3187660000000001</v>
      </c>
      <c r="I18" s="216">
        <v>3.355064</v>
      </c>
      <c r="J18" s="216">
        <v>3.4187409999999998</v>
      </c>
      <c r="K18" s="216">
        <v>3.437033</v>
      </c>
      <c r="L18" s="216">
        <v>3.4885160000000002</v>
      </c>
      <c r="M18" s="216">
        <v>3.4981330000000002</v>
      </c>
      <c r="N18" s="216">
        <v>3.4172579999999999</v>
      </c>
      <c r="O18" s="216">
        <v>3.3447740000000001</v>
      </c>
      <c r="P18" s="216">
        <v>3.3693439999999999</v>
      </c>
      <c r="Q18" s="216">
        <v>3.5557089999999998</v>
      </c>
      <c r="R18" s="216">
        <v>3.5703999999999998</v>
      </c>
      <c r="S18" s="216">
        <v>3.6716769999999999</v>
      </c>
      <c r="T18" s="216">
        <v>3.662433</v>
      </c>
      <c r="U18" s="216">
        <v>3.6038380000000001</v>
      </c>
      <c r="V18" s="216">
        <v>3.4103219999999999</v>
      </c>
      <c r="W18" s="216">
        <v>3.427333</v>
      </c>
      <c r="X18" s="216">
        <v>3.5443220000000002</v>
      </c>
      <c r="Y18" s="216">
        <v>3.5957659999999998</v>
      </c>
      <c r="Z18" s="216">
        <v>3.3521930000000002</v>
      </c>
      <c r="AA18" s="216">
        <v>3.395032</v>
      </c>
      <c r="AB18" s="216">
        <v>3.6327859999999998</v>
      </c>
      <c r="AC18" s="216">
        <v>3.6852580000000001</v>
      </c>
      <c r="AD18" s="216">
        <v>3.6822330000000001</v>
      </c>
      <c r="AE18" s="216">
        <v>3.7710970000000001</v>
      </c>
      <c r="AF18" s="216">
        <v>3.8073000000000001</v>
      </c>
      <c r="AG18" s="216">
        <v>3.8220969999999999</v>
      </c>
      <c r="AH18" s="216">
        <v>3.7635160000000001</v>
      </c>
      <c r="AI18" s="216">
        <v>3.731033</v>
      </c>
      <c r="AJ18" s="216">
        <v>4.0197419999999999</v>
      </c>
      <c r="AK18" s="216">
        <v>4.1056670000000004</v>
      </c>
      <c r="AL18" s="216">
        <v>3.9689679999999998</v>
      </c>
      <c r="AM18" s="216">
        <v>3.8246449999999999</v>
      </c>
      <c r="AN18" s="216">
        <v>4.02325</v>
      </c>
      <c r="AO18" s="216">
        <v>4.1732259999999997</v>
      </c>
      <c r="AP18" s="216">
        <v>4.2598330000000004</v>
      </c>
      <c r="AQ18" s="216">
        <v>4.3214839999999999</v>
      </c>
      <c r="AR18" s="216">
        <v>4.3256329999999998</v>
      </c>
      <c r="AS18" s="216">
        <v>4.4112900000000002</v>
      </c>
      <c r="AT18" s="216">
        <v>4.57</v>
      </c>
      <c r="AU18" s="216">
        <v>4.6311999999999998</v>
      </c>
      <c r="AV18" s="216">
        <v>4.5804520000000002</v>
      </c>
      <c r="AW18" s="216">
        <v>4.570767</v>
      </c>
      <c r="AX18" s="216">
        <v>4.4786770000000002</v>
      </c>
      <c r="AY18" s="216">
        <v>4.545032</v>
      </c>
      <c r="AZ18" s="216">
        <v>4.7130218143000002</v>
      </c>
      <c r="BA18" s="216">
        <v>4.7723381096999997</v>
      </c>
      <c r="BB18" s="327">
        <v>4.854705</v>
      </c>
      <c r="BC18" s="327">
        <v>4.8260630000000004</v>
      </c>
      <c r="BD18" s="327">
        <v>4.7922700000000003</v>
      </c>
      <c r="BE18" s="327">
        <v>4.8576300000000003</v>
      </c>
      <c r="BF18" s="327">
        <v>5.013096</v>
      </c>
      <c r="BG18" s="327">
        <v>5.1461050000000004</v>
      </c>
      <c r="BH18" s="327">
        <v>5.2232029999999998</v>
      </c>
      <c r="BI18" s="327">
        <v>5.2573220000000003</v>
      </c>
      <c r="BJ18" s="327">
        <v>5.1683630000000003</v>
      </c>
      <c r="BK18" s="327">
        <v>5.2018899999999997</v>
      </c>
      <c r="BL18" s="327">
        <v>5.1269559999999998</v>
      </c>
      <c r="BM18" s="327">
        <v>5.2351960000000002</v>
      </c>
      <c r="BN18" s="327">
        <v>5.2344119999999998</v>
      </c>
      <c r="BO18" s="327">
        <v>5.2448980000000001</v>
      </c>
      <c r="BP18" s="327">
        <v>5.2617700000000003</v>
      </c>
      <c r="BQ18" s="327">
        <v>5.2605599999999999</v>
      </c>
      <c r="BR18" s="327">
        <v>5.312208</v>
      </c>
      <c r="BS18" s="327">
        <v>5.3906330000000002</v>
      </c>
      <c r="BT18" s="327">
        <v>5.405589</v>
      </c>
      <c r="BU18" s="327">
        <v>5.4386539999999997</v>
      </c>
      <c r="BV18" s="327">
        <v>5.333545</v>
      </c>
    </row>
    <row r="19" spans="1:74" ht="11.1" customHeight="1" x14ac:dyDescent="0.2">
      <c r="A19" s="61" t="s">
        <v>1077</v>
      </c>
      <c r="B19" s="175" t="s">
        <v>1078</v>
      </c>
      <c r="C19" s="216">
        <v>1.0538799999999999</v>
      </c>
      <c r="D19" s="216">
        <v>1.046316</v>
      </c>
      <c r="E19" s="216">
        <v>1.0496939999999999</v>
      </c>
      <c r="F19" s="216">
        <v>1.0624279999999999</v>
      </c>
      <c r="G19" s="216">
        <v>1.1037509999999999</v>
      </c>
      <c r="H19" s="216">
        <v>1.1437189999999999</v>
      </c>
      <c r="I19" s="216">
        <v>1.1202179999999999</v>
      </c>
      <c r="J19" s="216">
        <v>1.099153</v>
      </c>
      <c r="K19" s="216">
        <v>1.0871660000000001</v>
      </c>
      <c r="L19" s="216">
        <v>1.100803</v>
      </c>
      <c r="M19" s="216">
        <v>1.1148670000000001</v>
      </c>
      <c r="N19" s="216">
        <v>1.121928</v>
      </c>
      <c r="O19" s="216">
        <v>1.107224</v>
      </c>
      <c r="P19" s="216">
        <v>1.1271599999999999</v>
      </c>
      <c r="Q19" s="216">
        <v>1.1439649999999999</v>
      </c>
      <c r="R19" s="216">
        <v>1.092033</v>
      </c>
      <c r="S19" s="216">
        <v>1.1434340000000001</v>
      </c>
      <c r="T19" s="216">
        <v>1.1763749999999999</v>
      </c>
      <c r="U19" s="216">
        <v>1.177408</v>
      </c>
      <c r="V19" s="216">
        <v>1.186167</v>
      </c>
      <c r="W19" s="216">
        <v>1.163246</v>
      </c>
      <c r="X19" s="216">
        <v>1.150069</v>
      </c>
      <c r="Y19" s="216">
        <v>1.1916789999999999</v>
      </c>
      <c r="Z19" s="216">
        <v>1.2087429999999999</v>
      </c>
      <c r="AA19" s="216">
        <v>1.183983</v>
      </c>
      <c r="AB19" s="216">
        <v>1.170666</v>
      </c>
      <c r="AC19" s="216">
        <v>1.176749</v>
      </c>
      <c r="AD19" s="216">
        <v>1.1395500000000001</v>
      </c>
      <c r="AE19" s="216">
        <v>1.1761090000000001</v>
      </c>
      <c r="AF19" s="216">
        <v>1.187074</v>
      </c>
      <c r="AG19" s="216">
        <v>1.190156</v>
      </c>
      <c r="AH19" s="216">
        <v>1.2177150000000001</v>
      </c>
      <c r="AI19" s="216">
        <v>1.1760649999999999</v>
      </c>
      <c r="AJ19" s="216">
        <v>1.209865</v>
      </c>
      <c r="AK19" s="216">
        <v>1.262677</v>
      </c>
      <c r="AL19" s="216">
        <v>1.235941</v>
      </c>
      <c r="AM19" s="216">
        <v>1.199155</v>
      </c>
      <c r="AN19" s="216">
        <v>1.2160470000000001</v>
      </c>
      <c r="AO19" s="216">
        <v>1.2017599999999999</v>
      </c>
      <c r="AP19" s="216">
        <v>1.1939420000000001</v>
      </c>
      <c r="AQ19" s="216">
        <v>1.2168289999999999</v>
      </c>
      <c r="AR19" s="216">
        <v>1.2521279999999999</v>
      </c>
      <c r="AS19" s="216">
        <v>1.267665</v>
      </c>
      <c r="AT19" s="216">
        <v>1.281738</v>
      </c>
      <c r="AU19" s="216">
        <v>1.206415</v>
      </c>
      <c r="AV19" s="216">
        <v>1.2137199999999999</v>
      </c>
      <c r="AW19" s="216">
        <v>1.2340180000000001</v>
      </c>
      <c r="AX19" s="216">
        <v>1.219034</v>
      </c>
      <c r="AY19" s="216">
        <v>1.1873229999999999</v>
      </c>
      <c r="AZ19" s="216">
        <v>1.1616329999999999</v>
      </c>
      <c r="BA19" s="216">
        <v>1.1552162548</v>
      </c>
      <c r="BB19" s="327">
        <v>1.1955180000000001</v>
      </c>
      <c r="BC19" s="327">
        <v>1.225015</v>
      </c>
      <c r="BD19" s="327">
        <v>1.2470129999999999</v>
      </c>
      <c r="BE19" s="327">
        <v>1.210839</v>
      </c>
      <c r="BF19" s="327">
        <v>1.214216</v>
      </c>
      <c r="BG19" s="327">
        <v>1.1818789999999999</v>
      </c>
      <c r="BH19" s="327">
        <v>1.166596</v>
      </c>
      <c r="BI19" s="327">
        <v>1.217128</v>
      </c>
      <c r="BJ19" s="327">
        <v>1.2496179999999999</v>
      </c>
      <c r="BK19" s="327">
        <v>1.179621</v>
      </c>
      <c r="BL19" s="327">
        <v>1.185548</v>
      </c>
      <c r="BM19" s="327">
        <v>1.2153959999999999</v>
      </c>
      <c r="BN19" s="327">
        <v>1.209829</v>
      </c>
      <c r="BO19" s="327">
        <v>1.2433959999999999</v>
      </c>
      <c r="BP19" s="327">
        <v>1.269201</v>
      </c>
      <c r="BQ19" s="327">
        <v>1.2302150000000001</v>
      </c>
      <c r="BR19" s="327">
        <v>1.2417549999999999</v>
      </c>
      <c r="BS19" s="327">
        <v>1.2084280000000001</v>
      </c>
      <c r="BT19" s="327">
        <v>1.1865019999999999</v>
      </c>
      <c r="BU19" s="327">
        <v>1.235066</v>
      </c>
      <c r="BV19" s="327">
        <v>1.2560880000000001</v>
      </c>
    </row>
    <row r="20" spans="1:74" ht="11.1" customHeight="1" x14ac:dyDescent="0.2">
      <c r="A20" s="61" t="s">
        <v>971</v>
      </c>
      <c r="B20" s="175" t="s">
        <v>118</v>
      </c>
      <c r="C20" s="216">
        <v>0.96032200000000001</v>
      </c>
      <c r="D20" s="216">
        <v>0.95764199999999999</v>
      </c>
      <c r="E20" s="216">
        <v>0.951129</v>
      </c>
      <c r="F20" s="216">
        <v>0.93033299999999997</v>
      </c>
      <c r="G20" s="216">
        <v>0.95696700000000001</v>
      </c>
      <c r="H20" s="216">
        <v>0.98946599999999996</v>
      </c>
      <c r="I20" s="216">
        <v>0.97577400000000003</v>
      </c>
      <c r="J20" s="216">
        <v>0.96006400000000003</v>
      </c>
      <c r="K20" s="216">
        <v>0.95236600000000005</v>
      </c>
      <c r="L20" s="216">
        <v>0.96406400000000003</v>
      </c>
      <c r="M20" s="216">
        <v>0.98916599999999999</v>
      </c>
      <c r="N20" s="216">
        <v>1.0026120000000001</v>
      </c>
      <c r="O20" s="216">
        <v>0.98232299999999995</v>
      </c>
      <c r="P20" s="216">
        <v>0.993448</v>
      </c>
      <c r="Q20" s="216">
        <v>0.99861299999999997</v>
      </c>
      <c r="R20" s="216">
        <v>0.94026699999999996</v>
      </c>
      <c r="S20" s="216">
        <v>0.97890299999999997</v>
      </c>
      <c r="T20" s="216">
        <v>1.014767</v>
      </c>
      <c r="U20" s="216">
        <v>1.0151289999999999</v>
      </c>
      <c r="V20" s="216">
        <v>1.0276130000000001</v>
      </c>
      <c r="W20" s="216">
        <v>1.0016</v>
      </c>
      <c r="X20" s="216">
        <v>1.000194</v>
      </c>
      <c r="Y20" s="216">
        <v>1.023533</v>
      </c>
      <c r="Z20" s="216">
        <v>1.0541940000000001</v>
      </c>
      <c r="AA20" s="216">
        <v>1.0608709999999999</v>
      </c>
      <c r="AB20" s="216">
        <v>1.046678</v>
      </c>
      <c r="AC20" s="216">
        <v>1.0449349999999999</v>
      </c>
      <c r="AD20" s="216">
        <v>0.98796600000000001</v>
      </c>
      <c r="AE20" s="216">
        <v>1.027838</v>
      </c>
      <c r="AF20" s="216">
        <v>1.0264660000000001</v>
      </c>
      <c r="AG20" s="216">
        <v>1.0123869999999999</v>
      </c>
      <c r="AH20" s="216">
        <v>1.0539350000000001</v>
      </c>
      <c r="AI20" s="216">
        <v>1.023366</v>
      </c>
      <c r="AJ20" s="216">
        <v>1.039096</v>
      </c>
      <c r="AK20" s="216">
        <v>1.0876999999999999</v>
      </c>
      <c r="AL20" s="216">
        <v>1.062967</v>
      </c>
      <c r="AM20" s="216">
        <v>1.046065</v>
      </c>
      <c r="AN20" s="216">
        <v>1.0542499999999999</v>
      </c>
      <c r="AO20" s="216">
        <v>1.0392250000000001</v>
      </c>
      <c r="AP20" s="216">
        <v>1.017733</v>
      </c>
      <c r="AQ20" s="216">
        <v>1.039194</v>
      </c>
      <c r="AR20" s="216">
        <v>1.064133</v>
      </c>
      <c r="AS20" s="216">
        <v>1.080516</v>
      </c>
      <c r="AT20" s="216">
        <v>1.0894520000000001</v>
      </c>
      <c r="AU20" s="216">
        <v>1.0222329999999999</v>
      </c>
      <c r="AV20" s="216">
        <v>1.044516</v>
      </c>
      <c r="AW20" s="216">
        <v>1.050467</v>
      </c>
      <c r="AX20" s="216">
        <v>1.0237419999999999</v>
      </c>
      <c r="AY20" s="216">
        <v>1.019387</v>
      </c>
      <c r="AZ20" s="216">
        <v>1.01925</v>
      </c>
      <c r="BA20" s="216">
        <v>1.0020363548</v>
      </c>
      <c r="BB20" s="327">
        <v>1.0261640000000001</v>
      </c>
      <c r="BC20" s="327">
        <v>1.052324</v>
      </c>
      <c r="BD20" s="327">
        <v>1.071828</v>
      </c>
      <c r="BE20" s="327">
        <v>1.04806</v>
      </c>
      <c r="BF20" s="327">
        <v>1.0515129999999999</v>
      </c>
      <c r="BG20" s="327">
        <v>1.015781</v>
      </c>
      <c r="BH20" s="327">
        <v>1.0053989999999999</v>
      </c>
      <c r="BI20" s="327">
        <v>1.048994</v>
      </c>
      <c r="BJ20" s="327">
        <v>1.078433</v>
      </c>
      <c r="BK20" s="327">
        <v>1.035793</v>
      </c>
      <c r="BL20" s="327">
        <v>1.030043</v>
      </c>
      <c r="BM20" s="327">
        <v>1.0479019999999999</v>
      </c>
      <c r="BN20" s="327">
        <v>1.026448</v>
      </c>
      <c r="BO20" s="327">
        <v>1.056824</v>
      </c>
      <c r="BP20" s="327">
        <v>1.0806899999999999</v>
      </c>
      <c r="BQ20" s="327">
        <v>1.0555049999999999</v>
      </c>
      <c r="BR20" s="327">
        <v>1.0672250000000001</v>
      </c>
      <c r="BS20" s="327">
        <v>1.030419</v>
      </c>
      <c r="BT20" s="327">
        <v>1.0131939999999999</v>
      </c>
      <c r="BU20" s="327">
        <v>1.054716</v>
      </c>
      <c r="BV20" s="327">
        <v>1.072389</v>
      </c>
    </row>
    <row r="21" spans="1:74" ht="11.1" customHeight="1" x14ac:dyDescent="0.2">
      <c r="A21" s="61" t="s">
        <v>1079</v>
      </c>
      <c r="B21" s="175" t="s">
        <v>1080</v>
      </c>
      <c r="C21" s="216">
        <v>0.2069533871</v>
      </c>
      <c r="D21" s="216">
        <v>0.20239214286000001</v>
      </c>
      <c r="E21" s="216">
        <v>0.19996141935</v>
      </c>
      <c r="F21" s="216">
        <v>0.19642299999999999</v>
      </c>
      <c r="G21" s="216">
        <v>0.22483729031999999</v>
      </c>
      <c r="H21" s="216">
        <v>0.21409066667000001</v>
      </c>
      <c r="I21" s="216">
        <v>0.23070367742</v>
      </c>
      <c r="J21" s="216">
        <v>0.20385641935000001</v>
      </c>
      <c r="K21" s="216">
        <v>0.20772666667</v>
      </c>
      <c r="L21" s="216">
        <v>0.20077729032</v>
      </c>
      <c r="M21" s="216">
        <v>0.23482466666999999</v>
      </c>
      <c r="N21" s="216">
        <v>0.22046003225999999</v>
      </c>
      <c r="O21" s="216">
        <v>0.23175470968</v>
      </c>
      <c r="P21" s="216">
        <v>0.21000737930999999</v>
      </c>
      <c r="Q21" s="216">
        <v>0.20175512903000001</v>
      </c>
      <c r="R21" s="216">
        <v>0.23435966666999999</v>
      </c>
      <c r="S21" s="216">
        <v>0.22810109677000001</v>
      </c>
      <c r="T21" s="216">
        <v>0.20393800000000001</v>
      </c>
      <c r="U21" s="216">
        <v>0.22647254839</v>
      </c>
      <c r="V21" s="216">
        <v>0.22012567742</v>
      </c>
      <c r="W21" s="216">
        <v>0.21014733332999999</v>
      </c>
      <c r="X21" s="216">
        <v>0.18997790322999999</v>
      </c>
      <c r="Y21" s="216">
        <v>0.19737533333000001</v>
      </c>
      <c r="Z21" s="216">
        <v>0.23178838709999999</v>
      </c>
      <c r="AA21" s="216">
        <v>0.18334241935000001</v>
      </c>
      <c r="AB21" s="216">
        <v>0.20601928571</v>
      </c>
      <c r="AC21" s="216">
        <v>0.22293370968000001</v>
      </c>
      <c r="AD21" s="216">
        <v>0.20313999999999999</v>
      </c>
      <c r="AE21" s="216">
        <v>0.21407138710000001</v>
      </c>
      <c r="AF21" s="216">
        <v>0.23731933332999999</v>
      </c>
      <c r="AG21" s="216">
        <v>0.21067267742000001</v>
      </c>
      <c r="AH21" s="216">
        <v>0.23117529032</v>
      </c>
      <c r="AI21" s="216">
        <v>0.19752700000000001</v>
      </c>
      <c r="AJ21" s="216">
        <v>0.21292135483999999</v>
      </c>
      <c r="AK21" s="216">
        <v>0.23336333333000001</v>
      </c>
      <c r="AL21" s="216">
        <v>0.21527138709999999</v>
      </c>
      <c r="AM21" s="216">
        <v>0.22430145161000001</v>
      </c>
      <c r="AN21" s="216">
        <v>0.16970071429</v>
      </c>
      <c r="AO21" s="216">
        <v>0.22393277418999999</v>
      </c>
      <c r="AP21" s="216">
        <v>0.202928</v>
      </c>
      <c r="AQ21" s="216">
        <v>0.20308483870999999</v>
      </c>
      <c r="AR21" s="216">
        <v>0.21964066667000001</v>
      </c>
      <c r="AS21" s="216">
        <v>0.19443116128999999</v>
      </c>
      <c r="AT21" s="216">
        <v>0.20967596774</v>
      </c>
      <c r="AU21" s="216">
        <v>0.21475666667000001</v>
      </c>
      <c r="AV21" s="216">
        <v>0.18817716129000001</v>
      </c>
      <c r="AW21" s="216">
        <v>0.21397933332999999</v>
      </c>
      <c r="AX21" s="216">
        <v>0.25070306452000002</v>
      </c>
      <c r="AY21" s="216">
        <v>0.21573477419000001</v>
      </c>
      <c r="AZ21" s="216">
        <v>0.21313119999999999</v>
      </c>
      <c r="BA21" s="216">
        <v>0.2152318</v>
      </c>
      <c r="BB21" s="327">
        <v>0.22071360000000001</v>
      </c>
      <c r="BC21" s="327">
        <v>0.22320280000000001</v>
      </c>
      <c r="BD21" s="327">
        <v>0.2273607</v>
      </c>
      <c r="BE21" s="327">
        <v>0.22814770000000001</v>
      </c>
      <c r="BF21" s="327">
        <v>0.22478970000000001</v>
      </c>
      <c r="BG21" s="327">
        <v>0.2215162</v>
      </c>
      <c r="BH21" s="327">
        <v>0.21630160000000001</v>
      </c>
      <c r="BI21" s="327">
        <v>0.22902149999999999</v>
      </c>
      <c r="BJ21" s="327">
        <v>0.2375594</v>
      </c>
      <c r="BK21" s="327">
        <v>0.22490170000000001</v>
      </c>
      <c r="BL21" s="327">
        <v>0.22198909999999999</v>
      </c>
      <c r="BM21" s="327">
        <v>0.22697220000000001</v>
      </c>
      <c r="BN21" s="327">
        <v>0.23505200000000001</v>
      </c>
      <c r="BO21" s="327">
        <v>0.23878969999999999</v>
      </c>
      <c r="BP21" s="327">
        <v>0.24232419999999999</v>
      </c>
      <c r="BQ21" s="327">
        <v>0.2421046</v>
      </c>
      <c r="BR21" s="327">
        <v>0.23803740000000001</v>
      </c>
      <c r="BS21" s="327">
        <v>0.2350061</v>
      </c>
      <c r="BT21" s="327">
        <v>0.2304959</v>
      </c>
      <c r="BU21" s="327">
        <v>0.2418179</v>
      </c>
      <c r="BV21" s="327">
        <v>0.24826889999999999</v>
      </c>
    </row>
    <row r="22" spans="1:74" ht="11.1" customHeight="1" x14ac:dyDescent="0.2">
      <c r="A22" s="61" t="s">
        <v>633</v>
      </c>
      <c r="B22" s="175" t="s">
        <v>130</v>
      </c>
      <c r="C22" s="216">
        <v>-1.7907310000000001</v>
      </c>
      <c r="D22" s="216">
        <v>-2.0258259999999999</v>
      </c>
      <c r="E22" s="216">
        <v>-1.627316</v>
      </c>
      <c r="F22" s="216">
        <v>-2.1724290000000002</v>
      </c>
      <c r="G22" s="216">
        <v>-2.0687769999999999</v>
      </c>
      <c r="H22" s="216">
        <v>-1.927373</v>
      </c>
      <c r="I22" s="216">
        <v>-2.202874</v>
      </c>
      <c r="J22" s="216">
        <v>-1.9047320000000001</v>
      </c>
      <c r="K22" s="216">
        <v>-2.3109120000000001</v>
      </c>
      <c r="L22" s="216">
        <v>-2.377224</v>
      </c>
      <c r="M22" s="216">
        <v>-2.8034789999999998</v>
      </c>
      <c r="N22" s="216">
        <v>-3.0336080000000001</v>
      </c>
      <c r="O22" s="216">
        <v>-2.3954680000000002</v>
      </c>
      <c r="P22" s="216">
        <v>-2.3276460000000001</v>
      </c>
      <c r="Q22" s="216">
        <v>-2.5068570000000001</v>
      </c>
      <c r="R22" s="216">
        <v>-2.3609049999999998</v>
      </c>
      <c r="S22" s="216">
        <v>-2.6985999999999999</v>
      </c>
      <c r="T22" s="216">
        <v>-2.4123610000000002</v>
      </c>
      <c r="U22" s="216">
        <v>-2.2546580000000001</v>
      </c>
      <c r="V22" s="216">
        <v>-2.0694590000000002</v>
      </c>
      <c r="W22" s="216">
        <v>-2.5057140000000002</v>
      </c>
      <c r="X22" s="216">
        <v>-2.3536769999999998</v>
      </c>
      <c r="Y22" s="216">
        <v>-2.55078</v>
      </c>
      <c r="Z22" s="216">
        <v>-3.130363</v>
      </c>
      <c r="AA22" s="216">
        <v>-2.6661130000000002</v>
      </c>
      <c r="AB22" s="216">
        <v>-3.1582129999999999</v>
      </c>
      <c r="AC22" s="216">
        <v>-3.1051660000000001</v>
      </c>
      <c r="AD22" s="216">
        <v>-3.0317319999999999</v>
      </c>
      <c r="AE22" s="216">
        <v>-2.891391</v>
      </c>
      <c r="AF22" s="216">
        <v>-3.15083</v>
      </c>
      <c r="AG22" s="216">
        <v>-3.2961459999999998</v>
      </c>
      <c r="AH22" s="216">
        <v>-2.6586530000000002</v>
      </c>
      <c r="AI22" s="216">
        <v>-2.3966479999999999</v>
      </c>
      <c r="AJ22" s="216">
        <v>-3.3061919999999998</v>
      </c>
      <c r="AK22" s="216">
        <v>-3.3980260000000002</v>
      </c>
      <c r="AL22" s="216">
        <v>-3.4608669999999999</v>
      </c>
      <c r="AM22" s="216">
        <v>-3.011517</v>
      </c>
      <c r="AN22" s="216">
        <v>-3.15124</v>
      </c>
      <c r="AO22" s="216">
        <v>-3.2283539999999999</v>
      </c>
      <c r="AP22" s="216">
        <v>-3.8546320000000001</v>
      </c>
      <c r="AQ22" s="216">
        <v>-3.1074830000000002</v>
      </c>
      <c r="AR22" s="216">
        <v>-3.374676</v>
      </c>
      <c r="AS22" s="216">
        <v>-3.4358029999999999</v>
      </c>
      <c r="AT22" s="216">
        <v>-2.8620809999999999</v>
      </c>
      <c r="AU22" s="216">
        <v>-3.199719</v>
      </c>
      <c r="AV22" s="216">
        <v>-3.5875140000000001</v>
      </c>
      <c r="AW22" s="216">
        <v>-4.3360149999999997</v>
      </c>
      <c r="AX22" s="216">
        <v>-3.8153570000000001</v>
      </c>
      <c r="AY22" s="216">
        <v>-3.3561230000000002</v>
      </c>
      <c r="AZ22" s="216">
        <v>-3.5296976</v>
      </c>
      <c r="BA22" s="216">
        <v>-3.3405842157999999</v>
      </c>
      <c r="BB22" s="327">
        <v>-3.3292700000000002</v>
      </c>
      <c r="BC22" s="327">
        <v>-3.3800400000000002</v>
      </c>
      <c r="BD22" s="327">
        <v>-3.428944</v>
      </c>
      <c r="BE22" s="327">
        <v>-3.4459919999999999</v>
      </c>
      <c r="BF22" s="327">
        <v>-3.5994839999999999</v>
      </c>
      <c r="BG22" s="327">
        <v>-3.8482120000000002</v>
      </c>
      <c r="BH22" s="327">
        <v>-3.9052760000000002</v>
      </c>
      <c r="BI22" s="327">
        <v>-4.251074</v>
      </c>
      <c r="BJ22" s="327">
        <v>-4.8753010000000003</v>
      </c>
      <c r="BK22" s="327">
        <v>-4.4716810000000002</v>
      </c>
      <c r="BL22" s="327">
        <v>-4.5549210000000002</v>
      </c>
      <c r="BM22" s="327">
        <v>-4.534459</v>
      </c>
      <c r="BN22" s="327">
        <v>-4.7790730000000003</v>
      </c>
      <c r="BO22" s="327">
        <v>-4.8424899999999997</v>
      </c>
      <c r="BP22" s="327">
        <v>-4.5184110000000004</v>
      </c>
      <c r="BQ22" s="327">
        <v>-4.4119570000000001</v>
      </c>
      <c r="BR22" s="327">
        <v>-4.4746119999999996</v>
      </c>
      <c r="BS22" s="327">
        <v>-4.8540979999999996</v>
      </c>
      <c r="BT22" s="327">
        <v>-5.1471150000000003</v>
      </c>
      <c r="BU22" s="327">
        <v>-5.1085430000000001</v>
      </c>
      <c r="BV22" s="327">
        <v>-5.594455</v>
      </c>
    </row>
    <row r="23" spans="1:74" ht="11.1" customHeight="1" x14ac:dyDescent="0.2">
      <c r="A23" s="636" t="s">
        <v>1178</v>
      </c>
      <c r="B23" s="66" t="s">
        <v>1179</v>
      </c>
      <c r="C23" s="216">
        <v>-0.61219699999999999</v>
      </c>
      <c r="D23" s="216">
        <v>-0.82397100000000001</v>
      </c>
      <c r="E23" s="216">
        <v>-0.58380100000000001</v>
      </c>
      <c r="F23" s="216">
        <v>-0.75280499999999995</v>
      </c>
      <c r="G23" s="216">
        <v>-0.83058399999999999</v>
      </c>
      <c r="H23" s="216">
        <v>-0.79997399999999996</v>
      </c>
      <c r="I23" s="216">
        <v>-0.87443099999999996</v>
      </c>
      <c r="J23" s="216">
        <v>-0.85055400000000003</v>
      </c>
      <c r="K23" s="216">
        <v>-1.021488</v>
      </c>
      <c r="L23" s="216">
        <v>-0.79430599999999996</v>
      </c>
      <c r="M23" s="216">
        <v>-0.90520599999999996</v>
      </c>
      <c r="N23" s="216">
        <v>-0.88553599999999999</v>
      </c>
      <c r="O23" s="216">
        <v>-1.026219</v>
      </c>
      <c r="P23" s="216">
        <v>-0.99529400000000001</v>
      </c>
      <c r="Q23" s="216">
        <v>-0.92516100000000001</v>
      </c>
      <c r="R23" s="216">
        <v>-1.0083169999999999</v>
      </c>
      <c r="S23" s="216">
        <v>-1.195206</v>
      </c>
      <c r="T23" s="216">
        <v>-0.99624500000000005</v>
      </c>
      <c r="U23" s="216">
        <v>-0.99929000000000001</v>
      </c>
      <c r="V23" s="216">
        <v>-0.89968800000000004</v>
      </c>
      <c r="W23" s="216">
        <v>-0.95105499999999998</v>
      </c>
      <c r="X23" s="216">
        <v>-1.064406</v>
      </c>
      <c r="Y23" s="216">
        <v>-1.047785</v>
      </c>
      <c r="Z23" s="216">
        <v>-1.2576830000000001</v>
      </c>
      <c r="AA23" s="216">
        <v>-1.168777</v>
      </c>
      <c r="AB23" s="216">
        <v>-1.184483</v>
      </c>
      <c r="AC23" s="216">
        <v>-1.288097</v>
      </c>
      <c r="AD23" s="216">
        <v>-1.323428</v>
      </c>
      <c r="AE23" s="216">
        <v>-1.178768</v>
      </c>
      <c r="AF23" s="216">
        <v>-1.0935589999999999</v>
      </c>
      <c r="AG23" s="216">
        <v>-1.129707</v>
      </c>
      <c r="AH23" s="216">
        <v>-1.070881</v>
      </c>
      <c r="AI23" s="216">
        <v>-1.272138</v>
      </c>
      <c r="AJ23" s="216">
        <v>-1.2455959999999999</v>
      </c>
      <c r="AK23" s="216">
        <v>-1.2720830000000001</v>
      </c>
      <c r="AL23" s="216">
        <v>-1.275153</v>
      </c>
      <c r="AM23" s="216">
        <v>-1.220909</v>
      </c>
      <c r="AN23" s="216">
        <v>-1.1987639999999999</v>
      </c>
      <c r="AO23" s="216">
        <v>-1.234864</v>
      </c>
      <c r="AP23" s="216">
        <v>-1.5103869999999999</v>
      </c>
      <c r="AQ23" s="216">
        <v>-1.591639</v>
      </c>
      <c r="AR23" s="216">
        <v>-1.492788</v>
      </c>
      <c r="AS23" s="216">
        <v>-1.520797</v>
      </c>
      <c r="AT23" s="216">
        <v>-1.481935</v>
      </c>
      <c r="AU23" s="216">
        <v>-1.468002</v>
      </c>
      <c r="AV23" s="216">
        <v>-1.3942969999999999</v>
      </c>
      <c r="AW23" s="216">
        <v>-1.4316040000000001</v>
      </c>
      <c r="AX23" s="216">
        <v>-1.3293489999999999</v>
      </c>
      <c r="AY23" s="216">
        <v>-1.2819769999999999</v>
      </c>
      <c r="AZ23" s="216">
        <v>-1.4081399999999999</v>
      </c>
      <c r="BA23" s="216">
        <v>-1.4969492289999999</v>
      </c>
      <c r="BB23" s="327">
        <v>-1.6270340000000001</v>
      </c>
      <c r="BC23" s="327">
        <v>-1.7202569999999999</v>
      </c>
      <c r="BD23" s="327">
        <v>-1.65544</v>
      </c>
      <c r="BE23" s="327">
        <v>-1.7079169999999999</v>
      </c>
      <c r="BF23" s="327">
        <v>-1.72736</v>
      </c>
      <c r="BG23" s="327">
        <v>-1.7403839999999999</v>
      </c>
      <c r="BH23" s="327">
        <v>-1.879815</v>
      </c>
      <c r="BI23" s="327">
        <v>-1.942869</v>
      </c>
      <c r="BJ23" s="327">
        <v>-2.0585529999999999</v>
      </c>
      <c r="BK23" s="327">
        <v>-2.06514</v>
      </c>
      <c r="BL23" s="327">
        <v>-1.9429430000000001</v>
      </c>
      <c r="BM23" s="327">
        <v>-1.844587</v>
      </c>
      <c r="BN23" s="327">
        <v>-1.9199539999999999</v>
      </c>
      <c r="BO23" s="327">
        <v>-1.9955750000000001</v>
      </c>
      <c r="BP23" s="327">
        <v>-1.924207</v>
      </c>
      <c r="BQ23" s="327">
        <v>-1.92564</v>
      </c>
      <c r="BR23" s="327">
        <v>-1.9220250000000001</v>
      </c>
      <c r="BS23" s="327">
        <v>-1.9339090000000001</v>
      </c>
      <c r="BT23" s="327">
        <v>-2.0632090000000001</v>
      </c>
      <c r="BU23" s="327">
        <v>-2.0262760000000002</v>
      </c>
      <c r="BV23" s="327">
        <v>-2.1897479999999998</v>
      </c>
    </row>
    <row r="24" spans="1:74" ht="11.1" customHeight="1" x14ac:dyDescent="0.2">
      <c r="A24" s="61" t="s">
        <v>187</v>
      </c>
      <c r="B24" s="175" t="s">
        <v>188</v>
      </c>
      <c r="C24" s="216">
        <v>0.35356500000000002</v>
      </c>
      <c r="D24" s="216">
        <v>0.29100999999999999</v>
      </c>
      <c r="E24" s="216">
        <v>0.24776000000000001</v>
      </c>
      <c r="F24" s="216">
        <v>0.30552099999999999</v>
      </c>
      <c r="G24" s="216">
        <v>0.32592599999999999</v>
      </c>
      <c r="H24" s="216">
        <v>0.275731</v>
      </c>
      <c r="I24" s="216">
        <v>0.49734299999999998</v>
      </c>
      <c r="J24" s="216">
        <v>0.30169699999999999</v>
      </c>
      <c r="K24" s="216">
        <v>0.40487499999999998</v>
      </c>
      <c r="L24" s="216">
        <v>0.19303799999999999</v>
      </c>
      <c r="M24" s="216">
        <v>0.25280000000000002</v>
      </c>
      <c r="N24" s="216">
        <v>8.7049000000000001E-2</v>
      </c>
      <c r="O24" s="216">
        <v>0.32184699999999999</v>
      </c>
      <c r="P24" s="216">
        <v>0.411609</v>
      </c>
      <c r="Q24" s="216">
        <v>0.325822</v>
      </c>
      <c r="R24" s="216">
        <v>0.43748799999999999</v>
      </c>
      <c r="S24" s="216">
        <v>0.40595599999999998</v>
      </c>
      <c r="T24" s="216">
        <v>0.52581800000000001</v>
      </c>
      <c r="U24" s="216">
        <v>0.50162399999999996</v>
      </c>
      <c r="V24" s="216">
        <v>0.43985099999999999</v>
      </c>
      <c r="W24" s="216">
        <v>0.32591300000000001</v>
      </c>
      <c r="X24" s="216">
        <v>0.43620399999999998</v>
      </c>
      <c r="Y24" s="216">
        <v>0.33325900000000003</v>
      </c>
      <c r="Z24" s="216">
        <v>0.33307300000000001</v>
      </c>
      <c r="AA24" s="216">
        <v>0.45453900000000003</v>
      </c>
      <c r="AB24" s="216">
        <v>0.343779</v>
      </c>
      <c r="AC24" s="216">
        <v>0.43352600000000002</v>
      </c>
      <c r="AD24" s="216">
        <v>0.32072800000000001</v>
      </c>
      <c r="AE24" s="216">
        <v>0.31476700000000002</v>
      </c>
      <c r="AF24" s="216">
        <v>0.44519900000000001</v>
      </c>
      <c r="AG24" s="216">
        <v>0.380579</v>
      </c>
      <c r="AH24" s="216">
        <v>0.386071</v>
      </c>
      <c r="AI24" s="216">
        <v>0.46413900000000002</v>
      </c>
      <c r="AJ24" s="216">
        <v>0.50045700000000004</v>
      </c>
      <c r="AK24" s="216">
        <v>0.41354800000000003</v>
      </c>
      <c r="AL24" s="216">
        <v>0.42022799999999999</v>
      </c>
      <c r="AM24" s="216">
        <v>0.41366999999999998</v>
      </c>
      <c r="AN24" s="216">
        <v>0.40040799999999999</v>
      </c>
      <c r="AO24" s="216">
        <v>0.34285599999999999</v>
      </c>
      <c r="AP24" s="216">
        <v>0.23969799999999999</v>
      </c>
      <c r="AQ24" s="216">
        <v>0.41666999999999998</v>
      </c>
      <c r="AR24" s="216">
        <v>0.30779699999999999</v>
      </c>
      <c r="AS24" s="216">
        <v>0.27275899999999997</v>
      </c>
      <c r="AT24" s="216">
        <v>0.43890499999999999</v>
      </c>
      <c r="AU24" s="216">
        <v>0.330098</v>
      </c>
      <c r="AV24" s="216">
        <v>0.36214099999999999</v>
      </c>
      <c r="AW24" s="216">
        <v>0.20368900000000001</v>
      </c>
      <c r="AX24" s="216">
        <v>0.27096799999999999</v>
      </c>
      <c r="AY24" s="216">
        <v>0.24026700000000001</v>
      </c>
      <c r="AZ24" s="216">
        <v>0.36010579999999998</v>
      </c>
      <c r="BA24" s="216">
        <v>0.4073233</v>
      </c>
      <c r="BB24" s="327">
        <v>0.39052039999999999</v>
      </c>
      <c r="BC24" s="327">
        <v>0.33895809999999998</v>
      </c>
      <c r="BD24" s="327">
        <v>0.460034</v>
      </c>
      <c r="BE24" s="327">
        <v>0.37332470000000001</v>
      </c>
      <c r="BF24" s="327">
        <v>0.45942549999999999</v>
      </c>
      <c r="BG24" s="327">
        <v>0.4664567</v>
      </c>
      <c r="BH24" s="327">
        <v>0.44162230000000002</v>
      </c>
      <c r="BI24" s="327">
        <v>0.34776180000000001</v>
      </c>
      <c r="BJ24" s="327">
        <v>0.29963869999999998</v>
      </c>
      <c r="BK24" s="327">
        <v>0.48518220000000001</v>
      </c>
      <c r="BL24" s="327">
        <v>0.4626479</v>
      </c>
      <c r="BM24" s="327">
        <v>0.55590430000000002</v>
      </c>
      <c r="BN24" s="327">
        <v>0.60319339999999999</v>
      </c>
      <c r="BO24" s="327">
        <v>0.55697850000000004</v>
      </c>
      <c r="BP24" s="327">
        <v>0.67473700000000003</v>
      </c>
      <c r="BQ24" s="327">
        <v>0.56511489999999998</v>
      </c>
      <c r="BR24" s="327">
        <v>0.63957430000000004</v>
      </c>
      <c r="BS24" s="327">
        <v>0.63900679999999999</v>
      </c>
      <c r="BT24" s="327">
        <v>0.64202700000000001</v>
      </c>
      <c r="BU24" s="327">
        <v>0.49356660000000002</v>
      </c>
      <c r="BV24" s="327">
        <v>0.44115369999999998</v>
      </c>
    </row>
    <row r="25" spans="1:74" ht="11.1" customHeight="1" x14ac:dyDescent="0.2">
      <c r="A25" s="61" t="s">
        <v>192</v>
      </c>
      <c r="B25" s="175" t="s">
        <v>191</v>
      </c>
      <c r="C25" s="216">
        <v>-7.8240000000000004E-2</v>
      </c>
      <c r="D25" s="216">
        <v>-5.3551000000000001E-2</v>
      </c>
      <c r="E25" s="216">
        <v>-7.3511999999999994E-2</v>
      </c>
      <c r="F25" s="216">
        <v>-8.8648000000000005E-2</v>
      </c>
      <c r="G25" s="216">
        <v>-0.10097100000000001</v>
      </c>
      <c r="H25" s="216">
        <v>-8.8069999999999996E-2</v>
      </c>
      <c r="I25" s="216">
        <v>-6.9126000000000007E-2</v>
      </c>
      <c r="J25" s="216">
        <v>-5.833E-2</v>
      </c>
      <c r="K25" s="216">
        <v>-5.0602000000000001E-2</v>
      </c>
      <c r="L25" s="216">
        <v>-7.6141E-2</v>
      </c>
      <c r="M25" s="216">
        <v>-6.2922000000000006E-2</v>
      </c>
      <c r="N25" s="216">
        <v>-6.2950999999999993E-2</v>
      </c>
      <c r="O25" s="216">
        <v>-0.130467</v>
      </c>
      <c r="P25" s="216">
        <v>-8.7918999999999997E-2</v>
      </c>
      <c r="Q25" s="216">
        <v>-0.117117</v>
      </c>
      <c r="R25" s="216">
        <v>-0.131602</v>
      </c>
      <c r="S25" s="216">
        <v>-9.6419000000000005E-2</v>
      </c>
      <c r="T25" s="216">
        <v>-2.87E-2</v>
      </c>
      <c r="U25" s="216">
        <v>-5.3108000000000002E-2</v>
      </c>
      <c r="V25" s="216">
        <v>-4.8554E-2</v>
      </c>
      <c r="W25" s="216">
        <v>-6.8872000000000003E-2</v>
      </c>
      <c r="X25" s="216">
        <v>-7.8728000000000006E-2</v>
      </c>
      <c r="Y25" s="216">
        <v>-6.6822000000000006E-2</v>
      </c>
      <c r="Z25" s="216">
        <v>-2.801E-2</v>
      </c>
      <c r="AA25" s="216">
        <v>-0.12642500000000001</v>
      </c>
      <c r="AB25" s="216">
        <v>-0.16319800000000001</v>
      </c>
      <c r="AC25" s="216">
        <v>-0.114521</v>
      </c>
      <c r="AD25" s="216">
        <v>-8.4325999999999998E-2</v>
      </c>
      <c r="AE25" s="216">
        <v>-0.10607999999999999</v>
      </c>
      <c r="AF25" s="216">
        <v>-6.7161999999999999E-2</v>
      </c>
      <c r="AG25" s="216">
        <v>-7.9785999999999996E-2</v>
      </c>
      <c r="AH25" s="216">
        <v>-8.3822999999999995E-2</v>
      </c>
      <c r="AI25" s="216">
        <v>-0.11255900000000001</v>
      </c>
      <c r="AJ25" s="216">
        <v>-0.120045</v>
      </c>
      <c r="AK25" s="216">
        <v>-0.11514199999999999</v>
      </c>
      <c r="AL25" s="216">
        <v>-0.17613999999999999</v>
      </c>
      <c r="AM25" s="216">
        <v>-0.12235</v>
      </c>
      <c r="AN25" s="216">
        <v>-0.21291499999999999</v>
      </c>
      <c r="AO25" s="216">
        <v>-0.199903</v>
      </c>
      <c r="AP25" s="216">
        <v>-0.17385</v>
      </c>
      <c r="AQ25" s="216">
        <v>-0.11836099999999999</v>
      </c>
      <c r="AR25" s="216">
        <v>-0.16700899999999999</v>
      </c>
      <c r="AS25" s="216">
        <v>-0.137905</v>
      </c>
      <c r="AT25" s="216">
        <v>-0.13211300000000001</v>
      </c>
      <c r="AU25" s="216">
        <v>-0.12159300000000001</v>
      </c>
      <c r="AV25" s="216">
        <v>-0.150363</v>
      </c>
      <c r="AW25" s="216">
        <v>-0.14408399999999999</v>
      </c>
      <c r="AX25" s="216">
        <v>-0.15371599999999999</v>
      </c>
      <c r="AY25" s="216">
        <v>-0.130296</v>
      </c>
      <c r="AZ25" s="216">
        <v>-0.14080437142999999</v>
      </c>
      <c r="BA25" s="216">
        <v>-0.13799378387</v>
      </c>
      <c r="BB25" s="327">
        <v>-0.1238074</v>
      </c>
      <c r="BC25" s="327">
        <v>-0.1204326</v>
      </c>
      <c r="BD25" s="327">
        <v>-0.1151636</v>
      </c>
      <c r="BE25" s="327">
        <v>-0.12164709999999999</v>
      </c>
      <c r="BF25" s="327">
        <v>-0.11251460000000001</v>
      </c>
      <c r="BG25" s="327">
        <v>-0.1143401</v>
      </c>
      <c r="BH25" s="327">
        <v>-0.1137261</v>
      </c>
      <c r="BI25" s="327">
        <v>-9.9095900000000001E-2</v>
      </c>
      <c r="BJ25" s="327">
        <v>-9.3089500000000006E-2</v>
      </c>
      <c r="BK25" s="327">
        <v>-0.12957979999999999</v>
      </c>
      <c r="BL25" s="327">
        <v>-0.1322364</v>
      </c>
      <c r="BM25" s="327">
        <v>-0.13299059999999999</v>
      </c>
      <c r="BN25" s="327">
        <v>-0.1292393</v>
      </c>
      <c r="BO25" s="327">
        <v>-0.11554300000000001</v>
      </c>
      <c r="BP25" s="327">
        <v>-0.1130158</v>
      </c>
      <c r="BQ25" s="327">
        <v>-0.12006559999999999</v>
      </c>
      <c r="BR25" s="327">
        <v>-0.11474529999999999</v>
      </c>
      <c r="BS25" s="327">
        <v>-0.1257586</v>
      </c>
      <c r="BT25" s="327">
        <v>-0.12314609999999999</v>
      </c>
      <c r="BU25" s="327">
        <v>-0.12708430000000001</v>
      </c>
      <c r="BV25" s="327">
        <v>-0.1195436</v>
      </c>
    </row>
    <row r="26" spans="1:74" ht="11.1" customHeight="1" x14ac:dyDescent="0.2">
      <c r="A26" s="61" t="s">
        <v>183</v>
      </c>
      <c r="B26" s="175" t="s">
        <v>861</v>
      </c>
      <c r="C26" s="216">
        <v>0.37957200000000002</v>
      </c>
      <c r="D26" s="216">
        <v>0.42128500000000002</v>
      </c>
      <c r="E26" s="216">
        <v>0.43270799999999998</v>
      </c>
      <c r="F26" s="216">
        <v>0.45662000000000003</v>
      </c>
      <c r="G26" s="216">
        <v>0.50479499999999999</v>
      </c>
      <c r="H26" s="216">
        <v>0.61677300000000002</v>
      </c>
      <c r="I26" s="216">
        <v>0.58887500000000004</v>
      </c>
      <c r="J26" s="216">
        <v>0.66097499999999998</v>
      </c>
      <c r="K26" s="216">
        <v>0.547906</v>
      </c>
      <c r="L26" s="216">
        <v>0.392349</v>
      </c>
      <c r="M26" s="216">
        <v>0.200679</v>
      </c>
      <c r="N26" s="216">
        <v>0.28179599999999999</v>
      </c>
      <c r="O26" s="216">
        <v>0.33569199999999999</v>
      </c>
      <c r="P26" s="216">
        <v>0.34243000000000001</v>
      </c>
      <c r="Q26" s="216">
        <v>0.34323599999999999</v>
      </c>
      <c r="R26" s="216">
        <v>0.57131100000000001</v>
      </c>
      <c r="S26" s="216">
        <v>0.65013799999999999</v>
      </c>
      <c r="T26" s="216">
        <v>0.68996400000000002</v>
      </c>
      <c r="U26" s="216">
        <v>0.60665800000000003</v>
      </c>
      <c r="V26" s="216">
        <v>0.53606600000000004</v>
      </c>
      <c r="W26" s="216">
        <v>0.60439799999999999</v>
      </c>
      <c r="X26" s="216">
        <v>0.53859500000000005</v>
      </c>
      <c r="Y26" s="216">
        <v>0.58948999999999996</v>
      </c>
      <c r="Z26" s="216">
        <v>0.43861800000000001</v>
      </c>
      <c r="AA26" s="216">
        <v>0.50365899999999997</v>
      </c>
      <c r="AB26" s="216">
        <v>0.42750700000000003</v>
      </c>
      <c r="AC26" s="216">
        <v>0.36482199999999998</v>
      </c>
      <c r="AD26" s="216">
        <v>0.70697500000000002</v>
      </c>
      <c r="AE26" s="216">
        <v>0.65046099999999996</v>
      </c>
      <c r="AF26" s="216">
        <v>0.67406200000000005</v>
      </c>
      <c r="AG26" s="216">
        <v>0.58368600000000004</v>
      </c>
      <c r="AH26" s="216">
        <v>0.64555399999999996</v>
      </c>
      <c r="AI26" s="216">
        <v>0.68994599999999995</v>
      </c>
      <c r="AJ26" s="216">
        <v>0.38626100000000002</v>
      </c>
      <c r="AK26" s="216">
        <v>0.37608399999999997</v>
      </c>
      <c r="AL26" s="216">
        <v>0.32482699999999998</v>
      </c>
      <c r="AM26" s="216">
        <v>0.42569299999999999</v>
      </c>
      <c r="AN26" s="216">
        <v>0.44105899999999998</v>
      </c>
      <c r="AO26" s="216">
        <v>0.63367099999999998</v>
      </c>
      <c r="AP26" s="216">
        <v>0.72672800000000004</v>
      </c>
      <c r="AQ26" s="216">
        <v>0.82694400000000001</v>
      </c>
      <c r="AR26" s="216">
        <v>0.77129899999999996</v>
      </c>
      <c r="AS26" s="216">
        <v>0.73955300000000002</v>
      </c>
      <c r="AT26" s="216">
        <v>0.75279700000000005</v>
      </c>
      <c r="AU26" s="216">
        <v>0.491975</v>
      </c>
      <c r="AV26" s="216">
        <v>0.435645</v>
      </c>
      <c r="AW26" s="216">
        <v>0.21829799999999999</v>
      </c>
      <c r="AX26" s="216">
        <v>0.44747300000000001</v>
      </c>
      <c r="AY26" s="216">
        <v>0.41747600000000001</v>
      </c>
      <c r="AZ26" s="216">
        <v>0.23683944286</v>
      </c>
      <c r="BA26" s="216">
        <v>0.48552375234</v>
      </c>
      <c r="BB26" s="327">
        <v>0.62575650000000005</v>
      </c>
      <c r="BC26" s="327">
        <v>0.76004439999999995</v>
      </c>
      <c r="BD26" s="327">
        <v>0.73861310000000002</v>
      </c>
      <c r="BE26" s="327">
        <v>0.57806100000000005</v>
      </c>
      <c r="BF26" s="327">
        <v>0.48049049999999999</v>
      </c>
      <c r="BG26" s="327">
        <v>0.4020299</v>
      </c>
      <c r="BH26" s="327">
        <v>0.4152769</v>
      </c>
      <c r="BI26" s="327">
        <v>0.48093249999999999</v>
      </c>
      <c r="BJ26" s="327">
        <v>0.47081000000000001</v>
      </c>
      <c r="BK26" s="327">
        <v>0.47127829999999998</v>
      </c>
      <c r="BL26" s="327">
        <v>0.40993770000000002</v>
      </c>
      <c r="BM26" s="327">
        <v>0.42921359999999997</v>
      </c>
      <c r="BN26" s="327">
        <v>0.54839899999999997</v>
      </c>
      <c r="BO26" s="327">
        <v>0.69753639999999995</v>
      </c>
      <c r="BP26" s="327">
        <v>0.7244526</v>
      </c>
      <c r="BQ26" s="327">
        <v>0.57924089999999995</v>
      </c>
      <c r="BR26" s="327">
        <v>0.48674849999999997</v>
      </c>
      <c r="BS26" s="327">
        <v>0.39293699999999998</v>
      </c>
      <c r="BT26" s="327">
        <v>0.38902379999999998</v>
      </c>
      <c r="BU26" s="327">
        <v>0.48313869999999998</v>
      </c>
      <c r="BV26" s="327">
        <v>0.48340169999999999</v>
      </c>
    </row>
    <row r="27" spans="1:74" ht="11.1" customHeight="1" x14ac:dyDescent="0.2">
      <c r="A27" s="61" t="s">
        <v>182</v>
      </c>
      <c r="B27" s="175" t="s">
        <v>526</v>
      </c>
      <c r="C27" s="216">
        <v>-0.47760599999999998</v>
      </c>
      <c r="D27" s="216">
        <v>-0.49651200000000001</v>
      </c>
      <c r="E27" s="216">
        <v>-0.34403600000000001</v>
      </c>
      <c r="F27" s="216">
        <v>-0.28970600000000002</v>
      </c>
      <c r="G27" s="216">
        <v>-0.34297499999999997</v>
      </c>
      <c r="H27" s="216">
        <v>-0.29919499999999999</v>
      </c>
      <c r="I27" s="216">
        <v>-0.47980600000000001</v>
      </c>
      <c r="J27" s="216">
        <v>-0.416072</v>
      </c>
      <c r="K27" s="216">
        <v>-0.29355999999999999</v>
      </c>
      <c r="L27" s="216">
        <v>-0.37540800000000002</v>
      </c>
      <c r="M27" s="216">
        <v>-0.54247900000000004</v>
      </c>
      <c r="N27" s="216">
        <v>-0.49987599999999999</v>
      </c>
      <c r="O27" s="216">
        <v>-0.52551499999999995</v>
      </c>
      <c r="P27" s="216">
        <v>-0.63054399999999999</v>
      </c>
      <c r="Q27" s="216">
        <v>-0.54852000000000001</v>
      </c>
      <c r="R27" s="216">
        <v>-0.448181</v>
      </c>
      <c r="S27" s="216">
        <v>-0.53729899999999997</v>
      </c>
      <c r="T27" s="216">
        <v>-0.49161500000000002</v>
      </c>
      <c r="U27" s="216">
        <v>-0.44551299999999999</v>
      </c>
      <c r="V27" s="216">
        <v>-0.44642700000000002</v>
      </c>
      <c r="W27" s="216">
        <v>-0.49808200000000002</v>
      </c>
      <c r="X27" s="216">
        <v>-0.647841</v>
      </c>
      <c r="Y27" s="216">
        <v>-0.78998400000000002</v>
      </c>
      <c r="Z27" s="216">
        <v>-0.90682200000000002</v>
      </c>
      <c r="AA27" s="216">
        <v>-0.78454500000000005</v>
      </c>
      <c r="AB27" s="216">
        <v>-0.68166700000000002</v>
      </c>
      <c r="AC27" s="216">
        <v>-0.57893799999999995</v>
      </c>
      <c r="AD27" s="216">
        <v>-0.61463699999999999</v>
      </c>
      <c r="AE27" s="216">
        <v>-0.58507500000000001</v>
      </c>
      <c r="AF27" s="216">
        <v>-0.68389100000000003</v>
      </c>
      <c r="AG27" s="216">
        <v>-0.68879000000000001</v>
      </c>
      <c r="AH27" s="216">
        <v>-0.58121</v>
      </c>
      <c r="AI27" s="216">
        <v>-0.62994099999999997</v>
      </c>
      <c r="AJ27" s="216">
        <v>-0.70150599999999996</v>
      </c>
      <c r="AK27" s="216">
        <v>-1.0797380000000001</v>
      </c>
      <c r="AL27" s="216">
        <v>-0.99498399999999998</v>
      </c>
      <c r="AM27" s="216">
        <v>-1.047647</v>
      </c>
      <c r="AN27" s="216">
        <v>-0.861792</v>
      </c>
      <c r="AO27" s="216">
        <v>-0.91256300000000001</v>
      </c>
      <c r="AP27" s="216">
        <v>-0.85370900000000005</v>
      </c>
      <c r="AQ27" s="216">
        <v>-0.62307000000000001</v>
      </c>
      <c r="AR27" s="216">
        <v>-0.64431000000000005</v>
      </c>
      <c r="AS27" s="216">
        <v>-0.78919300000000003</v>
      </c>
      <c r="AT27" s="216">
        <v>-0.61710799999999999</v>
      </c>
      <c r="AU27" s="216">
        <v>-0.76308799999999999</v>
      </c>
      <c r="AV27" s="216">
        <v>-0.99506399999999995</v>
      </c>
      <c r="AW27" s="216">
        <v>-1.055607</v>
      </c>
      <c r="AX27" s="216">
        <v>-0.95847599999999999</v>
      </c>
      <c r="AY27" s="216">
        <v>-0.82012099999999999</v>
      </c>
      <c r="AZ27" s="216">
        <v>-0.80617857143000005</v>
      </c>
      <c r="BA27" s="216">
        <v>-0.88945303391999997</v>
      </c>
      <c r="BB27" s="327">
        <v>-0.85059309999999999</v>
      </c>
      <c r="BC27" s="327">
        <v>-0.66984239999999995</v>
      </c>
      <c r="BD27" s="327">
        <v>-0.66994929999999997</v>
      </c>
      <c r="BE27" s="327">
        <v>-0.56768269999999998</v>
      </c>
      <c r="BF27" s="327">
        <v>-0.61245380000000005</v>
      </c>
      <c r="BG27" s="327">
        <v>-0.74552240000000003</v>
      </c>
      <c r="BH27" s="327">
        <v>-0.89980490000000002</v>
      </c>
      <c r="BI27" s="327">
        <v>-1.026799</v>
      </c>
      <c r="BJ27" s="327">
        <v>-1.014972</v>
      </c>
      <c r="BK27" s="327">
        <v>-1.047563</v>
      </c>
      <c r="BL27" s="327">
        <v>-1.1361760000000001</v>
      </c>
      <c r="BM27" s="327">
        <v>-0.99466080000000001</v>
      </c>
      <c r="BN27" s="327">
        <v>-1.0581149999999999</v>
      </c>
      <c r="BO27" s="327">
        <v>-0.94413930000000001</v>
      </c>
      <c r="BP27" s="327">
        <v>-0.82627280000000003</v>
      </c>
      <c r="BQ27" s="327">
        <v>-0.73737079999999999</v>
      </c>
      <c r="BR27" s="327">
        <v>-0.70882690000000004</v>
      </c>
      <c r="BS27" s="327">
        <v>-0.91427000000000003</v>
      </c>
      <c r="BT27" s="327">
        <v>-1.1728050000000001</v>
      </c>
      <c r="BU27" s="327">
        <v>-1.1987319999999999</v>
      </c>
      <c r="BV27" s="327">
        <v>-1.262939</v>
      </c>
    </row>
    <row r="28" spans="1:74" ht="11.1" customHeight="1" x14ac:dyDescent="0.2">
      <c r="A28" s="61" t="s">
        <v>184</v>
      </c>
      <c r="B28" s="175" t="s">
        <v>180</v>
      </c>
      <c r="C28" s="216">
        <v>-0.108612</v>
      </c>
      <c r="D28" s="216">
        <v>-6.5749000000000002E-2</v>
      </c>
      <c r="E28" s="216">
        <v>8.0289999999999997E-3</v>
      </c>
      <c r="F28" s="216">
        <v>-5.9204E-2</v>
      </c>
      <c r="G28" s="216">
        <v>4.0758999999999997E-2</v>
      </c>
      <c r="H28" s="216">
        <v>5.7241E-2</v>
      </c>
      <c r="I28" s="216">
        <v>-2.1623E-2</v>
      </c>
      <c r="J28" s="216">
        <v>-2.1264999999999999E-2</v>
      </c>
      <c r="K28" s="216">
        <v>-9.6543000000000004E-2</v>
      </c>
      <c r="L28" s="216">
        <v>-3.5748000000000002E-2</v>
      </c>
      <c r="M28" s="216">
        <v>-8.9421E-2</v>
      </c>
      <c r="N28" s="216">
        <v>-4.6306E-2</v>
      </c>
      <c r="O28" s="216">
        <v>-5.1137000000000002E-2</v>
      </c>
      <c r="P28" s="216">
        <v>-5.4170999999999997E-2</v>
      </c>
      <c r="Q28" s="216">
        <v>2.8506E-2</v>
      </c>
      <c r="R28" s="216">
        <v>-4.2481999999999999E-2</v>
      </c>
      <c r="S28" s="216">
        <v>-2.6350000000000002E-3</v>
      </c>
      <c r="T28" s="216">
        <v>-7.2539999999999993E-2</v>
      </c>
      <c r="U28" s="216">
        <v>3.0338E-2</v>
      </c>
      <c r="V28" s="216">
        <v>-5.2925E-2</v>
      </c>
      <c r="W28" s="216">
        <v>-3.1961999999999997E-2</v>
      </c>
      <c r="X28" s="216">
        <v>1.7389999999999999E-2</v>
      </c>
      <c r="Y28" s="216">
        <v>-4.4389999999999999E-2</v>
      </c>
      <c r="Z28" s="216">
        <v>-7.1457000000000007E-2</v>
      </c>
      <c r="AA28" s="216">
        <v>-4.2206E-2</v>
      </c>
      <c r="AB28" s="216">
        <v>-3.0172000000000001E-2</v>
      </c>
      <c r="AC28" s="216">
        <v>-5.2194999999999998E-2</v>
      </c>
      <c r="AD28" s="216">
        <v>-1.9748000000000002E-2</v>
      </c>
      <c r="AE28" s="216">
        <v>-4.6396E-2</v>
      </c>
      <c r="AF28" s="216">
        <v>-0.116287</v>
      </c>
      <c r="AG28" s="216">
        <v>-8.0463999999999994E-2</v>
      </c>
      <c r="AH28" s="216">
        <v>-2.5118000000000001E-2</v>
      </c>
      <c r="AI28" s="216">
        <v>7.0274000000000003E-2</v>
      </c>
      <c r="AJ28" s="216">
        <v>8.2105999999999998E-2</v>
      </c>
      <c r="AK28" s="216">
        <v>-7.8069999999999997E-3</v>
      </c>
      <c r="AL28" s="216">
        <v>-2.3986E-2</v>
      </c>
      <c r="AM28" s="216">
        <v>-5.5833000000000001E-2</v>
      </c>
      <c r="AN28" s="216">
        <v>-8.2423999999999997E-2</v>
      </c>
      <c r="AO28" s="216">
        <v>-0.14896899999999999</v>
      </c>
      <c r="AP28" s="216">
        <v>-0.14619399999999999</v>
      </c>
      <c r="AQ28" s="216">
        <v>-8.5172999999999999E-2</v>
      </c>
      <c r="AR28" s="216">
        <v>-6.0528999999999999E-2</v>
      </c>
      <c r="AS28" s="216">
        <v>-0.116165</v>
      </c>
      <c r="AT28" s="216">
        <v>-7.1517999999999998E-2</v>
      </c>
      <c r="AU28" s="216">
        <v>1.4189E-2</v>
      </c>
      <c r="AV28" s="216">
        <v>-0.17918600000000001</v>
      </c>
      <c r="AW28" s="216">
        <v>-9.7083000000000003E-2</v>
      </c>
      <c r="AX28" s="216">
        <v>-0.115163</v>
      </c>
      <c r="AY28" s="216">
        <v>-0.154227</v>
      </c>
      <c r="AZ28" s="216">
        <v>-2.3107142856999999E-2</v>
      </c>
      <c r="BA28" s="216">
        <v>2.418146514E-2</v>
      </c>
      <c r="BB28" s="327">
        <v>1.2688100000000001E-2</v>
      </c>
      <c r="BC28" s="327">
        <v>5.3601500000000002E-3</v>
      </c>
      <c r="BD28" s="327">
        <v>-3.2611399999999999E-2</v>
      </c>
      <c r="BE28" s="327">
        <v>-2.25151E-2</v>
      </c>
      <c r="BF28" s="327">
        <v>-6.1696500000000001E-2</v>
      </c>
      <c r="BG28" s="327">
        <v>-2.4131099999999999E-2</v>
      </c>
      <c r="BH28" s="327">
        <v>1.1442500000000001E-3</v>
      </c>
      <c r="BI28" s="327">
        <v>-2.8691299999999999E-2</v>
      </c>
      <c r="BJ28" s="327">
        <v>-5.78481E-2</v>
      </c>
      <c r="BK28" s="327">
        <v>-2.3372E-2</v>
      </c>
      <c r="BL28" s="327">
        <v>7.0784999999999999E-4</v>
      </c>
      <c r="BM28" s="327">
        <v>-6.2097300000000001E-2</v>
      </c>
      <c r="BN28" s="327">
        <v>-6.5615800000000002E-2</v>
      </c>
      <c r="BO28" s="327">
        <v>-8.3823099999999998E-2</v>
      </c>
      <c r="BP28" s="327">
        <v>-9.5766699999999996E-2</v>
      </c>
      <c r="BQ28" s="327">
        <v>-7.6214299999999999E-2</v>
      </c>
      <c r="BR28" s="327">
        <v>-0.1111051</v>
      </c>
      <c r="BS28" s="327">
        <v>-8.8379899999999997E-2</v>
      </c>
      <c r="BT28" s="327">
        <v>-7.3312600000000006E-2</v>
      </c>
      <c r="BU28" s="327">
        <v>-7.9456899999999997E-2</v>
      </c>
      <c r="BV28" s="327">
        <v>-7.6891000000000001E-2</v>
      </c>
    </row>
    <row r="29" spans="1:74" ht="11.1" customHeight="1" x14ac:dyDescent="0.2">
      <c r="A29" s="61" t="s">
        <v>185</v>
      </c>
      <c r="B29" s="175" t="s">
        <v>179</v>
      </c>
      <c r="C29" s="216">
        <v>-0.77209000000000005</v>
      </c>
      <c r="D29" s="216">
        <v>-0.55566800000000005</v>
      </c>
      <c r="E29" s="216">
        <v>-0.694187</v>
      </c>
      <c r="F29" s="216">
        <v>-0.97602999999999995</v>
      </c>
      <c r="G29" s="216">
        <v>-1.0889740000000001</v>
      </c>
      <c r="H29" s="216">
        <v>-1.077434</v>
      </c>
      <c r="I29" s="216">
        <v>-1.185584</v>
      </c>
      <c r="J29" s="216">
        <v>-0.926292</v>
      </c>
      <c r="K29" s="216">
        <v>-1.1738660000000001</v>
      </c>
      <c r="L29" s="216">
        <v>-1.0487610000000001</v>
      </c>
      <c r="M29" s="216">
        <v>-1.02772</v>
      </c>
      <c r="N29" s="216">
        <v>-1.144965</v>
      </c>
      <c r="O29" s="216">
        <v>-0.74717699999999998</v>
      </c>
      <c r="P29" s="216">
        <v>-0.66524499999999998</v>
      </c>
      <c r="Q29" s="216">
        <v>-1.0397449999999999</v>
      </c>
      <c r="R29" s="216">
        <v>-1.1060080000000001</v>
      </c>
      <c r="S29" s="216">
        <v>-1.111918</v>
      </c>
      <c r="T29" s="216">
        <v>-1.3547899999999999</v>
      </c>
      <c r="U29" s="216">
        <v>-1.2305379999999999</v>
      </c>
      <c r="V29" s="216">
        <v>-1.0478959999999999</v>
      </c>
      <c r="W29" s="216">
        <v>-1.0611919999999999</v>
      </c>
      <c r="X29" s="216">
        <v>-0.92969100000000005</v>
      </c>
      <c r="Y29" s="216">
        <v>-1.0200419999999999</v>
      </c>
      <c r="Z29" s="216">
        <v>-1.0633649999999999</v>
      </c>
      <c r="AA29" s="216">
        <v>-0.95159499999999997</v>
      </c>
      <c r="AB29" s="216">
        <v>-1.034756</v>
      </c>
      <c r="AC29" s="216">
        <v>-1.0811850000000001</v>
      </c>
      <c r="AD29" s="216">
        <v>-1.237428</v>
      </c>
      <c r="AE29" s="216">
        <v>-1.3854040000000001</v>
      </c>
      <c r="AF29" s="216">
        <v>-1.499298</v>
      </c>
      <c r="AG29" s="216">
        <v>-1.6361509999999999</v>
      </c>
      <c r="AH29" s="216">
        <v>-1.265304</v>
      </c>
      <c r="AI29" s="216">
        <v>-1.076292</v>
      </c>
      <c r="AJ29" s="216">
        <v>-1.2795190000000001</v>
      </c>
      <c r="AK29" s="216">
        <v>-1.1780729999999999</v>
      </c>
      <c r="AL29" s="216">
        <v>-1.1258079999999999</v>
      </c>
      <c r="AM29" s="216">
        <v>-0.82826100000000002</v>
      </c>
      <c r="AN29" s="216">
        <v>-0.76883199999999996</v>
      </c>
      <c r="AO29" s="216">
        <v>-0.993259</v>
      </c>
      <c r="AP29" s="216">
        <v>-1.365875</v>
      </c>
      <c r="AQ29" s="216">
        <v>-1.184661</v>
      </c>
      <c r="AR29" s="216">
        <v>-1.368052</v>
      </c>
      <c r="AS29" s="216">
        <v>-1.1639949999999999</v>
      </c>
      <c r="AT29" s="216">
        <v>-1.1194459999999999</v>
      </c>
      <c r="AU29" s="216">
        <v>-1.138293</v>
      </c>
      <c r="AV29" s="216">
        <v>-1.154676</v>
      </c>
      <c r="AW29" s="216">
        <v>-1.2238309999999999</v>
      </c>
      <c r="AX29" s="216">
        <v>-1.1869890000000001</v>
      </c>
      <c r="AY29" s="216">
        <v>-0.94104600000000005</v>
      </c>
      <c r="AZ29" s="216">
        <v>-0.92171428571000003</v>
      </c>
      <c r="BA29" s="216">
        <v>-1.037077158</v>
      </c>
      <c r="BB29" s="327">
        <v>-1.0348619999999999</v>
      </c>
      <c r="BC29" s="327">
        <v>-1.2357400000000001</v>
      </c>
      <c r="BD29" s="327">
        <v>-1.4546570000000001</v>
      </c>
      <c r="BE29" s="327">
        <v>-1.3056209999999999</v>
      </c>
      <c r="BF29" s="327">
        <v>-1.3067839999999999</v>
      </c>
      <c r="BG29" s="327">
        <v>-1.423915</v>
      </c>
      <c r="BH29" s="327">
        <v>-1.1416040000000001</v>
      </c>
      <c r="BI29" s="327">
        <v>-1.265984</v>
      </c>
      <c r="BJ29" s="327">
        <v>-1.4485950000000001</v>
      </c>
      <c r="BK29" s="327">
        <v>-1.390145</v>
      </c>
      <c r="BL29" s="327">
        <v>-1.432839</v>
      </c>
      <c r="BM29" s="327">
        <v>-1.610498</v>
      </c>
      <c r="BN29" s="327">
        <v>-1.7902469999999999</v>
      </c>
      <c r="BO29" s="327">
        <v>-1.975204</v>
      </c>
      <c r="BP29" s="327">
        <v>-2.0885530000000001</v>
      </c>
      <c r="BQ29" s="327">
        <v>-1.855893</v>
      </c>
      <c r="BR29" s="327">
        <v>-1.886355</v>
      </c>
      <c r="BS29" s="327">
        <v>-1.9565969999999999</v>
      </c>
      <c r="BT29" s="327">
        <v>-1.808406</v>
      </c>
      <c r="BU29" s="327">
        <v>-1.798565</v>
      </c>
      <c r="BV29" s="327">
        <v>-1.8125199999999999</v>
      </c>
    </row>
    <row r="30" spans="1:74" ht="11.1" customHeight="1" x14ac:dyDescent="0.2">
      <c r="A30" s="61" t="s">
        <v>186</v>
      </c>
      <c r="B30" s="175" t="s">
        <v>181</v>
      </c>
      <c r="C30" s="216">
        <v>-5.9195999999999999E-2</v>
      </c>
      <c r="D30" s="216">
        <v>-0.12808</v>
      </c>
      <c r="E30" s="216">
        <v>-0.17167499999999999</v>
      </c>
      <c r="F30" s="216">
        <v>-0.26933099999999999</v>
      </c>
      <c r="G30" s="216">
        <v>-0.13130700000000001</v>
      </c>
      <c r="H30" s="216">
        <v>-0.19269</v>
      </c>
      <c r="I30" s="216">
        <v>-0.160384</v>
      </c>
      <c r="J30" s="216">
        <v>-0.144792</v>
      </c>
      <c r="K30" s="216">
        <v>-5.8845000000000001E-2</v>
      </c>
      <c r="L30" s="216">
        <v>-0.12992000000000001</v>
      </c>
      <c r="M30" s="216">
        <v>-6.3366000000000006E-2</v>
      </c>
      <c r="N30" s="216">
        <v>-0.106366</v>
      </c>
      <c r="O30" s="216">
        <v>-2.6797999999999999E-2</v>
      </c>
      <c r="P30" s="216">
        <v>-0.15590899999999999</v>
      </c>
      <c r="Q30" s="216">
        <v>-8.3812999999999999E-2</v>
      </c>
      <c r="R30" s="216">
        <v>-3.1267999999999997E-2</v>
      </c>
      <c r="S30" s="216">
        <v>-0.197212</v>
      </c>
      <c r="T30" s="216">
        <v>-4.7807000000000002E-2</v>
      </c>
      <c r="U30" s="216">
        <v>-3.6329E-2</v>
      </c>
      <c r="V30" s="216">
        <v>-6.7019999999999996E-2</v>
      </c>
      <c r="W30" s="216">
        <v>-0.20827200000000001</v>
      </c>
      <c r="X30" s="216">
        <v>-0.101434</v>
      </c>
      <c r="Y30" s="216">
        <v>-9.4132999999999994E-2</v>
      </c>
      <c r="Z30" s="216">
        <v>-7.3325000000000001E-2</v>
      </c>
      <c r="AA30" s="216">
        <v>-4.1215000000000002E-2</v>
      </c>
      <c r="AB30" s="216">
        <v>-0.22798099999999999</v>
      </c>
      <c r="AC30" s="216">
        <v>-9.5797999999999994E-2</v>
      </c>
      <c r="AD30" s="216">
        <v>-0.167294</v>
      </c>
      <c r="AE30" s="216">
        <v>-3.4199E-2</v>
      </c>
      <c r="AF30" s="216">
        <v>-0.18570200000000001</v>
      </c>
      <c r="AG30" s="216">
        <v>-0.16791500000000001</v>
      </c>
      <c r="AH30" s="216">
        <v>-5.9018000000000001E-2</v>
      </c>
      <c r="AI30" s="216">
        <v>-0.12573300000000001</v>
      </c>
      <c r="AJ30" s="216">
        <v>-0.236845</v>
      </c>
      <c r="AK30" s="216">
        <v>-1.8911000000000001E-2</v>
      </c>
      <c r="AL30" s="216">
        <v>-7.1845999999999993E-2</v>
      </c>
      <c r="AM30" s="216">
        <v>-2.9933999999999999E-2</v>
      </c>
      <c r="AN30" s="216">
        <v>-0.16511200000000001</v>
      </c>
      <c r="AO30" s="216">
        <v>-0.10606599999999999</v>
      </c>
      <c r="AP30" s="216">
        <v>-0.131193</v>
      </c>
      <c r="AQ30" s="216">
        <v>-0.116782</v>
      </c>
      <c r="AR30" s="216">
        <v>-0.160771</v>
      </c>
      <c r="AS30" s="216">
        <v>-0.12954299999999999</v>
      </c>
      <c r="AT30" s="216">
        <v>-0.12842300000000001</v>
      </c>
      <c r="AU30" s="216">
        <v>-4.0876000000000003E-2</v>
      </c>
      <c r="AV30" s="216">
        <v>-7.1787000000000004E-2</v>
      </c>
      <c r="AW30" s="216">
        <v>-0.111037</v>
      </c>
      <c r="AX30" s="216">
        <v>-8.3579000000000001E-2</v>
      </c>
      <c r="AY30" s="216">
        <v>-5.9339999999999997E-2</v>
      </c>
      <c r="AZ30" s="216">
        <v>-0.10517857143000001</v>
      </c>
      <c r="BA30" s="216">
        <v>-7.1873828511999999E-2</v>
      </c>
      <c r="BB30" s="327">
        <v>-6.8274900000000003E-3</v>
      </c>
      <c r="BC30" s="327">
        <v>-8.7484599999999996E-2</v>
      </c>
      <c r="BD30" s="327">
        <v>-7.1162299999999998E-2</v>
      </c>
      <c r="BE30" s="327">
        <v>-2.7194099999999999E-2</v>
      </c>
      <c r="BF30" s="327">
        <v>-7.6876399999999998E-2</v>
      </c>
      <c r="BG30" s="327">
        <v>-6.7250699999999997E-2</v>
      </c>
      <c r="BH30" s="327">
        <v>-6.7615499999999995E-2</v>
      </c>
      <c r="BI30" s="327">
        <v>-5.7986000000000003E-2</v>
      </c>
      <c r="BJ30" s="327">
        <v>-0.10724069999999999</v>
      </c>
      <c r="BK30" s="327">
        <v>-6.2328399999999999E-2</v>
      </c>
      <c r="BL30" s="327">
        <v>-8.4156700000000001E-2</v>
      </c>
      <c r="BM30" s="327">
        <v>-7.8842300000000004E-2</v>
      </c>
      <c r="BN30" s="327">
        <v>-0.1055532</v>
      </c>
      <c r="BO30" s="327">
        <v>-0.14824209999999999</v>
      </c>
      <c r="BP30" s="327">
        <v>-0.1118553</v>
      </c>
      <c r="BQ30" s="327">
        <v>-5.4030300000000003E-2</v>
      </c>
      <c r="BR30" s="327">
        <v>-9.5323900000000003E-2</v>
      </c>
      <c r="BS30" s="327">
        <v>-8.7578199999999995E-2</v>
      </c>
      <c r="BT30" s="327">
        <v>-9.1145900000000002E-2</v>
      </c>
      <c r="BU30" s="327">
        <v>-9.33142E-2</v>
      </c>
      <c r="BV30" s="327">
        <v>-0.13463610000000001</v>
      </c>
    </row>
    <row r="31" spans="1:74" ht="11.1" customHeight="1" x14ac:dyDescent="0.2">
      <c r="A31" s="61" t="s">
        <v>193</v>
      </c>
      <c r="B31" s="642" t="s">
        <v>1177</v>
      </c>
      <c r="C31" s="216">
        <v>-0.41592699999999999</v>
      </c>
      <c r="D31" s="216">
        <v>-0.61458999999999997</v>
      </c>
      <c r="E31" s="216">
        <v>-0.448602</v>
      </c>
      <c r="F31" s="216">
        <v>-0.49884600000000001</v>
      </c>
      <c r="G31" s="216">
        <v>-0.44544600000000001</v>
      </c>
      <c r="H31" s="216">
        <v>-0.41975499999999999</v>
      </c>
      <c r="I31" s="216">
        <v>-0.49813800000000003</v>
      </c>
      <c r="J31" s="216">
        <v>-0.45009900000000003</v>
      </c>
      <c r="K31" s="216">
        <v>-0.56878899999999999</v>
      </c>
      <c r="L31" s="216">
        <v>-0.50232699999999997</v>
      </c>
      <c r="M31" s="216">
        <v>-0.56584400000000001</v>
      </c>
      <c r="N31" s="216">
        <v>-0.65645299999999995</v>
      </c>
      <c r="O31" s="216">
        <v>-0.54569400000000001</v>
      </c>
      <c r="P31" s="216">
        <v>-0.49260300000000001</v>
      </c>
      <c r="Q31" s="216">
        <v>-0.49006499999999997</v>
      </c>
      <c r="R31" s="216">
        <v>-0.60184599999999999</v>
      </c>
      <c r="S31" s="216">
        <v>-0.61400500000000002</v>
      </c>
      <c r="T31" s="216">
        <v>-0.63644599999999996</v>
      </c>
      <c r="U31" s="216">
        <v>-0.62849999999999995</v>
      </c>
      <c r="V31" s="216">
        <v>-0.48286600000000002</v>
      </c>
      <c r="W31" s="216">
        <v>-0.61658999999999997</v>
      </c>
      <c r="X31" s="216">
        <v>-0.52376599999999995</v>
      </c>
      <c r="Y31" s="216">
        <v>-0.41037299999999999</v>
      </c>
      <c r="Z31" s="216">
        <v>-0.50139199999999995</v>
      </c>
      <c r="AA31" s="216">
        <v>-0.509548</v>
      </c>
      <c r="AB31" s="216">
        <v>-0.60724199999999995</v>
      </c>
      <c r="AC31" s="216">
        <v>-0.69277999999999995</v>
      </c>
      <c r="AD31" s="216">
        <v>-0.61257399999999995</v>
      </c>
      <c r="AE31" s="216">
        <v>-0.52069699999999997</v>
      </c>
      <c r="AF31" s="216">
        <v>-0.62419199999999997</v>
      </c>
      <c r="AG31" s="216">
        <v>-0.47759800000000002</v>
      </c>
      <c r="AH31" s="216">
        <v>-0.60492400000000002</v>
      </c>
      <c r="AI31" s="216">
        <v>-0.40434399999999998</v>
      </c>
      <c r="AJ31" s="216">
        <v>-0.69150500000000004</v>
      </c>
      <c r="AK31" s="216">
        <v>-0.51590400000000003</v>
      </c>
      <c r="AL31" s="216">
        <v>-0.53800499999999996</v>
      </c>
      <c r="AM31" s="216">
        <v>-0.54594600000000004</v>
      </c>
      <c r="AN31" s="216">
        <v>-0.70286800000000005</v>
      </c>
      <c r="AO31" s="216">
        <v>-0.60925700000000005</v>
      </c>
      <c r="AP31" s="216">
        <v>-0.63985000000000003</v>
      </c>
      <c r="AQ31" s="216">
        <v>-0.63141099999999994</v>
      </c>
      <c r="AR31" s="216">
        <v>-0.56031299999999995</v>
      </c>
      <c r="AS31" s="216">
        <v>-0.59051699999999996</v>
      </c>
      <c r="AT31" s="216">
        <v>-0.50324000000000002</v>
      </c>
      <c r="AU31" s="216">
        <v>-0.50412900000000005</v>
      </c>
      <c r="AV31" s="216">
        <v>-0.43992700000000001</v>
      </c>
      <c r="AW31" s="216">
        <v>-0.69475600000000004</v>
      </c>
      <c r="AX31" s="216">
        <v>-0.70652599999999999</v>
      </c>
      <c r="AY31" s="216">
        <v>-0.62685900000000006</v>
      </c>
      <c r="AZ31" s="216">
        <v>-0.72151989999999999</v>
      </c>
      <c r="BA31" s="216">
        <v>-0.62426570000000003</v>
      </c>
      <c r="BB31" s="327">
        <v>-0.71511089999999999</v>
      </c>
      <c r="BC31" s="327">
        <v>-0.65064610000000001</v>
      </c>
      <c r="BD31" s="327">
        <v>-0.62860839999999996</v>
      </c>
      <c r="BE31" s="327">
        <v>-0.6448005</v>
      </c>
      <c r="BF31" s="327">
        <v>-0.64171400000000001</v>
      </c>
      <c r="BG31" s="327">
        <v>-0.60115479999999999</v>
      </c>
      <c r="BH31" s="327">
        <v>-0.66075320000000004</v>
      </c>
      <c r="BI31" s="327">
        <v>-0.65834320000000002</v>
      </c>
      <c r="BJ31" s="327">
        <v>-0.86545110000000003</v>
      </c>
      <c r="BK31" s="327">
        <v>-0.71001329999999996</v>
      </c>
      <c r="BL31" s="327">
        <v>-0.69986320000000002</v>
      </c>
      <c r="BM31" s="327">
        <v>-0.79590090000000002</v>
      </c>
      <c r="BN31" s="327">
        <v>-0.86194210000000004</v>
      </c>
      <c r="BO31" s="327">
        <v>-0.83447850000000001</v>
      </c>
      <c r="BP31" s="327">
        <v>-0.7579304</v>
      </c>
      <c r="BQ31" s="327">
        <v>-0.78709879999999999</v>
      </c>
      <c r="BR31" s="327">
        <v>-0.76255459999999997</v>
      </c>
      <c r="BS31" s="327">
        <v>-0.77954999999999997</v>
      </c>
      <c r="BT31" s="327">
        <v>-0.84614100000000003</v>
      </c>
      <c r="BU31" s="327">
        <v>-0.76181969999999999</v>
      </c>
      <c r="BV31" s="327">
        <v>-0.9227322</v>
      </c>
    </row>
    <row r="32" spans="1:74" ht="11.1" customHeight="1" x14ac:dyDescent="0.2">
      <c r="A32" s="61" t="s">
        <v>925</v>
      </c>
      <c r="B32" s="175" t="s">
        <v>131</v>
      </c>
      <c r="C32" s="216">
        <v>0.20532812903</v>
      </c>
      <c r="D32" s="216">
        <v>0.91703332143000005</v>
      </c>
      <c r="E32" s="216">
        <v>-0.17224219355000001</v>
      </c>
      <c r="F32" s="216">
        <v>-0.55068709999999998</v>
      </c>
      <c r="G32" s="216">
        <v>-0.76511690323000003</v>
      </c>
      <c r="H32" s="216">
        <v>-0.62478443333</v>
      </c>
      <c r="I32" s="216">
        <v>-0.33967293547999999</v>
      </c>
      <c r="J32" s="216">
        <v>-0.67614135484000004</v>
      </c>
      <c r="K32" s="216">
        <v>-0.20218156667000001</v>
      </c>
      <c r="L32" s="216">
        <v>0.59799341935000005</v>
      </c>
      <c r="M32" s="216">
        <v>-0.43967616666999998</v>
      </c>
      <c r="N32" s="216">
        <v>1.3602322581E-2</v>
      </c>
      <c r="O32" s="216">
        <v>-0.29326012902999998</v>
      </c>
      <c r="P32" s="216">
        <v>0.55466651724000005</v>
      </c>
      <c r="Q32" s="216">
        <v>0.20217658064999999</v>
      </c>
      <c r="R32" s="216">
        <v>-0.21089479999999999</v>
      </c>
      <c r="S32" s="216">
        <v>-0.41349351613000002</v>
      </c>
      <c r="T32" s="216">
        <v>-0.33064339999999998</v>
      </c>
      <c r="U32" s="216">
        <v>-0.78872654839</v>
      </c>
      <c r="V32" s="216">
        <v>-0.21437567741999999</v>
      </c>
      <c r="W32" s="216">
        <v>-2.5799999999000001E-4</v>
      </c>
      <c r="X32" s="216">
        <v>0.57635616129</v>
      </c>
      <c r="Y32" s="216">
        <v>-0.12281233333</v>
      </c>
      <c r="Z32" s="216">
        <v>0.66256458065000001</v>
      </c>
      <c r="AA32" s="216">
        <v>-3.0437322581000001E-2</v>
      </c>
      <c r="AB32" s="216">
        <v>0.78371796428999996</v>
      </c>
      <c r="AC32" s="216">
        <v>0.92047593547999995</v>
      </c>
      <c r="AD32" s="216">
        <v>-0.49813676667000001</v>
      </c>
      <c r="AE32" s="216">
        <v>-0.56106722581000001</v>
      </c>
      <c r="AF32" s="216">
        <v>0.11724583332999999</v>
      </c>
      <c r="AG32" s="216">
        <v>-0.22621432257999999</v>
      </c>
      <c r="AH32" s="216">
        <v>-0.39579419355000001</v>
      </c>
      <c r="AI32" s="216">
        <v>0.46276543332999998</v>
      </c>
      <c r="AJ32" s="216">
        <v>0.71076167741999996</v>
      </c>
      <c r="AK32" s="216">
        <v>0.11792316667</v>
      </c>
      <c r="AL32" s="216">
        <v>-3.5893612903E-2</v>
      </c>
      <c r="AM32" s="216">
        <v>0.47700693548</v>
      </c>
      <c r="AN32" s="216">
        <v>0.31340099999999999</v>
      </c>
      <c r="AO32" s="216">
        <v>0.44140719355000002</v>
      </c>
      <c r="AP32" s="216">
        <v>0.25889933332999998</v>
      </c>
      <c r="AQ32" s="216">
        <v>-0.38568477419000002</v>
      </c>
      <c r="AR32" s="216">
        <v>-0.51167173333000004</v>
      </c>
      <c r="AS32" s="216">
        <v>-0.34061067742000001</v>
      </c>
      <c r="AT32" s="216">
        <v>-0.70001225806</v>
      </c>
      <c r="AU32" s="216">
        <v>-1.0268056667000001</v>
      </c>
      <c r="AV32" s="216">
        <v>0.85982358064999997</v>
      </c>
      <c r="AW32" s="216">
        <v>0.55456190000000005</v>
      </c>
      <c r="AX32" s="216">
        <v>-0.27264290323000001</v>
      </c>
      <c r="AY32" s="216">
        <v>-3.4304612902999999E-2</v>
      </c>
      <c r="AZ32" s="216">
        <v>0.91240723929000001</v>
      </c>
      <c r="BA32" s="216">
        <v>0.46351011133999998</v>
      </c>
      <c r="BB32" s="327">
        <v>-0.5660657</v>
      </c>
      <c r="BC32" s="327">
        <v>-0.74203850000000005</v>
      </c>
      <c r="BD32" s="327">
        <v>-0.68539700000000003</v>
      </c>
      <c r="BE32" s="327">
        <v>-0.54201549999999998</v>
      </c>
      <c r="BF32" s="327">
        <v>-0.3572979</v>
      </c>
      <c r="BG32" s="327">
        <v>-0.1717699</v>
      </c>
      <c r="BH32" s="327">
        <v>0.55065050000000004</v>
      </c>
      <c r="BI32" s="327">
        <v>5.4489200000000002E-2</v>
      </c>
      <c r="BJ32" s="327">
        <v>0.35761349999999997</v>
      </c>
      <c r="BK32" s="327">
        <v>0.20865149999999999</v>
      </c>
      <c r="BL32" s="327">
        <v>0.4856318</v>
      </c>
      <c r="BM32" s="327">
        <v>0.22200410000000001</v>
      </c>
      <c r="BN32" s="327">
        <v>-0.31865789999999999</v>
      </c>
      <c r="BO32" s="327">
        <v>-0.58142400000000005</v>
      </c>
      <c r="BP32" s="327">
        <v>-0.5909314</v>
      </c>
      <c r="BQ32" s="327">
        <v>-0.46885369999999998</v>
      </c>
      <c r="BR32" s="327">
        <v>-0.30034250000000001</v>
      </c>
      <c r="BS32" s="327">
        <v>-0.1034688</v>
      </c>
      <c r="BT32" s="327">
        <v>0.63827869999999998</v>
      </c>
      <c r="BU32" s="327">
        <v>1.90993E-2</v>
      </c>
      <c r="BV32" s="327">
        <v>0.38390560000000001</v>
      </c>
    </row>
    <row r="33" spans="1:74" s="64" customFormat="1" ht="11.1" customHeight="1" x14ac:dyDescent="0.2">
      <c r="A33" s="61" t="s">
        <v>930</v>
      </c>
      <c r="B33" s="175" t="s">
        <v>518</v>
      </c>
      <c r="C33" s="216">
        <v>19.261456515999999</v>
      </c>
      <c r="D33" s="216">
        <v>19.664554463999998</v>
      </c>
      <c r="E33" s="216">
        <v>19.340059226000001</v>
      </c>
      <c r="F33" s="216">
        <v>19.251366900000001</v>
      </c>
      <c r="G33" s="216">
        <v>19.316044387000002</v>
      </c>
      <c r="H33" s="216">
        <v>19.853215233</v>
      </c>
      <c r="I33" s="216">
        <v>20.134467741999998</v>
      </c>
      <c r="J33" s="216">
        <v>19.939614065000001</v>
      </c>
      <c r="K33" s="216">
        <v>19.432662100000002</v>
      </c>
      <c r="L33" s="216">
        <v>19.490828709999999</v>
      </c>
      <c r="M33" s="216">
        <v>19.127567500000001</v>
      </c>
      <c r="N33" s="216">
        <v>19.589281355000001</v>
      </c>
      <c r="O33" s="216">
        <v>19.062928581000001</v>
      </c>
      <c r="P33" s="216">
        <v>19.846738897000002</v>
      </c>
      <c r="Q33" s="216">
        <v>19.72832871</v>
      </c>
      <c r="R33" s="216">
        <v>19.340357867000002</v>
      </c>
      <c r="S33" s="216">
        <v>19.328279581</v>
      </c>
      <c r="T33" s="216">
        <v>19.8463086</v>
      </c>
      <c r="U33" s="216">
        <v>19.775784999999999</v>
      </c>
      <c r="V33" s="216">
        <v>20.274912</v>
      </c>
      <c r="W33" s="216">
        <v>19.756956333000002</v>
      </c>
      <c r="X33" s="216">
        <v>19.650241064999999</v>
      </c>
      <c r="Y33" s="216">
        <v>19.659027999999999</v>
      </c>
      <c r="Z33" s="216">
        <v>19.984120967999999</v>
      </c>
      <c r="AA33" s="216">
        <v>19.323028097000002</v>
      </c>
      <c r="AB33" s="216">
        <v>19.19058025</v>
      </c>
      <c r="AC33" s="216">
        <v>20.060247645</v>
      </c>
      <c r="AD33" s="216">
        <v>19.595450233000001</v>
      </c>
      <c r="AE33" s="216">
        <v>20.066362161000001</v>
      </c>
      <c r="AF33" s="216">
        <v>20.561373166999999</v>
      </c>
      <c r="AG33" s="216">
        <v>20.119044355</v>
      </c>
      <c r="AH33" s="216">
        <v>20.251306097000001</v>
      </c>
      <c r="AI33" s="216">
        <v>19.640740433000001</v>
      </c>
      <c r="AJ33" s="216">
        <v>19.989770031999999</v>
      </c>
      <c r="AK33" s="216">
        <v>20.307367500000002</v>
      </c>
      <c r="AL33" s="216">
        <v>20.323575773999998</v>
      </c>
      <c r="AM33" s="216">
        <v>20.436141386999999</v>
      </c>
      <c r="AN33" s="216">
        <v>19.619588713999999</v>
      </c>
      <c r="AO33" s="216">
        <v>20.573125967999999</v>
      </c>
      <c r="AP33" s="216">
        <v>19.941071333</v>
      </c>
      <c r="AQ33" s="216">
        <v>20.356650065</v>
      </c>
      <c r="AR33" s="216">
        <v>20.705453933000001</v>
      </c>
      <c r="AS33" s="216">
        <v>20.621457484</v>
      </c>
      <c r="AT33" s="216">
        <v>21.302418710000001</v>
      </c>
      <c r="AU33" s="216">
        <v>19.951544999999999</v>
      </c>
      <c r="AV33" s="216">
        <v>20.773690741999999</v>
      </c>
      <c r="AW33" s="216">
        <v>20.548177233000001</v>
      </c>
      <c r="AX33" s="216">
        <v>20.479319160999999</v>
      </c>
      <c r="AY33" s="216">
        <v>20.452275160999999</v>
      </c>
      <c r="AZ33" s="216">
        <v>20.391877654000002</v>
      </c>
      <c r="BA33" s="216">
        <v>20.38722606</v>
      </c>
      <c r="BB33" s="327">
        <v>20.514420000000001</v>
      </c>
      <c r="BC33" s="327">
        <v>20.659120000000001</v>
      </c>
      <c r="BD33" s="327">
        <v>20.992899999999999</v>
      </c>
      <c r="BE33" s="327">
        <v>21.17811</v>
      </c>
      <c r="BF33" s="327">
        <v>21.354019999999998</v>
      </c>
      <c r="BG33" s="327">
        <v>20.79053</v>
      </c>
      <c r="BH33" s="327">
        <v>20.931640000000002</v>
      </c>
      <c r="BI33" s="327">
        <v>20.866099999999999</v>
      </c>
      <c r="BJ33" s="327">
        <v>21.176410000000001</v>
      </c>
      <c r="BK33" s="327">
        <v>20.76867</v>
      </c>
      <c r="BL33" s="327">
        <v>20.578779999999998</v>
      </c>
      <c r="BM33" s="327">
        <v>21.00591</v>
      </c>
      <c r="BN33" s="327">
        <v>20.789490000000001</v>
      </c>
      <c r="BO33" s="327">
        <v>20.88869</v>
      </c>
      <c r="BP33" s="327">
        <v>21.302389999999999</v>
      </c>
      <c r="BQ33" s="327">
        <v>21.478010000000001</v>
      </c>
      <c r="BR33" s="327">
        <v>21.587250000000001</v>
      </c>
      <c r="BS33" s="327">
        <v>21.064920000000001</v>
      </c>
      <c r="BT33" s="327">
        <v>21.037420000000001</v>
      </c>
      <c r="BU33" s="327">
        <v>20.961400000000001</v>
      </c>
      <c r="BV33" s="327">
        <v>21.228069999999999</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330"/>
      <c r="BC34" s="330"/>
      <c r="BD34" s="330"/>
      <c r="BE34" s="330"/>
      <c r="BF34" s="330"/>
      <c r="BG34" s="330"/>
      <c r="BH34" s="330"/>
      <c r="BI34" s="330"/>
      <c r="BJ34" s="330"/>
      <c r="BK34" s="330"/>
      <c r="BL34" s="330"/>
      <c r="BM34" s="330"/>
      <c r="BN34" s="330"/>
      <c r="BO34" s="330"/>
      <c r="BP34" s="330"/>
      <c r="BQ34" s="330"/>
      <c r="BR34" s="330"/>
      <c r="BS34" s="330"/>
      <c r="BT34" s="330"/>
      <c r="BU34" s="330"/>
      <c r="BV34" s="330"/>
    </row>
    <row r="35" spans="1:74" ht="11.1" customHeight="1" x14ac:dyDescent="0.2">
      <c r="A35" s="57"/>
      <c r="B35" s="65" t="s">
        <v>955</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330"/>
      <c r="BC35" s="330"/>
      <c r="BD35" s="330"/>
      <c r="BE35" s="330"/>
      <c r="BF35" s="330"/>
      <c r="BG35" s="330"/>
      <c r="BH35" s="330"/>
      <c r="BI35" s="330"/>
      <c r="BJ35" s="330"/>
      <c r="BK35" s="330"/>
      <c r="BL35" s="330"/>
      <c r="BM35" s="330"/>
      <c r="BN35" s="330"/>
      <c r="BO35" s="330"/>
      <c r="BP35" s="330"/>
      <c r="BQ35" s="330"/>
      <c r="BR35" s="330"/>
      <c r="BS35" s="330"/>
      <c r="BT35" s="330"/>
      <c r="BU35" s="330"/>
      <c r="BV35" s="330"/>
    </row>
    <row r="36" spans="1:74" ht="11.1" customHeight="1" x14ac:dyDescent="0.2">
      <c r="A36" s="635" t="s">
        <v>1172</v>
      </c>
      <c r="B36" s="642" t="s">
        <v>1175</v>
      </c>
      <c r="C36" s="216">
        <v>2.9210929999999999</v>
      </c>
      <c r="D36" s="216">
        <v>2.891743</v>
      </c>
      <c r="E36" s="216">
        <v>2.5479409999999998</v>
      </c>
      <c r="F36" s="216">
        <v>2.3663280000000002</v>
      </c>
      <c r="G36" s="216">
        <v>2.3219959999999999</v>
      </c>
      <c r="H36" s="216">
        <v>2.4300259999999998</v>
      </c>
      <c r="I36" s="216">
        <v>2.4680529999999998</v>
      </c>
      <c r="J36" s="216">
        <v>2.453865</v>
      </c>
      <c r="K36" s="216">
        <v>2.2829109999999999</v>
      </c>
      <c r="L36" s="216">
        <v>2.5403060000000002</v>
      </c>
      <c r="M36" s="216">
        <v>2.5850930000000001</v>
      </c>
      <c r="N36" s="216">
        <v>2.8258830000000001</v>
      </c>
      <c r="O36" s="216">
        <v>2.9580700000000002</v>
      </c>
      <c r="P36" s="216">
        <v>2.7981189999999998</v>
      </c>
      <c r="Q36" s="216">
        <v>2.613194</v>
      </c>
      <c r="R36" s="216">
        <v>2.402549</v>
      </c>
      <c r="S36" s="216">
        <v>2.3829880000000001</v>
      </c>
      <c r="T36" s="216">
        <v>2.2693880000000002</v>
      </c>
      <c r="U36" s="216">
        <v>2.4212579999999999</v>
      </c>
      <c r="V36" s="216">
        <v>2.3081499999999999</v>
      </c>
      <c r="W36" s="216">
        <v>2.4291779999999998</v>
      </c>
      <c r="X36" s="216">
        <v>2.5566909999999998</v>
      </c>
      <c r="Y36" s="216">
        <v>2.5195810000000001</v>
      </c>
      <c r="Z36" s="216">
        <v>2.7747679999999999</v>
      </c>
      <c r="AA36" s="216">
        <v>3.0485129999999998</v>
      </c>
      <c r="AB36" s="216">
        <v>2.6554099999999998</v>
      </c>
      <c r="AC36" s="216">
        <v>2.7292900000000002</v>
      </c>
      <c r="AD36" s="216">
        <v>2.5240390000000001</v>
      </c>
      <c r="AE36" s="216">
        <v>2.4512649999999998</v>
      </c>
      <c r="AF36" s="216">
        <v>2.478907</v>
      </c>
      <c r="AG36" s="216">
        <v>2.587777</v>
      </c>
      <c r="AH36" s="216">
        <v>2.2493460000000001</v>
      </c>
      <c r="AI36" s="216">
        <v>2.3473290000000002</v>
      </c>
      <c r="AJ36" s="216">
        <v>2.6141139999999998</v>
      </c>
      <c r="AK36" s="216">
        <v>2.9017499999999998</v>
      </c>
      <c r="AL36" s="216">
        <v>3.1175250000000001</v>
      </c>
      <c r="AM36" s="216">
        <v>3.45051</v>
      </c>
      <c r="AN36" s="216">
        <v>3.119272</v>
      </c>
      <c r="AO36" s="216">
        <v>3.068619</v>
      </c>
      <c r="AP36" s="216">
        <v>2.8299470000000002</v>
      </c>
      <c r="AQ36" s="216">
        <v>2.5431680000000001</v>
      </c>
      <c r="AR36" s="216">
        <v>2.6319780000000002</v>
      </c>
      <c r="AS36" s="216">
        <v>2.80559</v>
      </c>
      <c r="AT36" s="216">
        <v>2.8889369999999999</v>
      </c>
      <c r="AU36" s="216">
        <v>2.841199</v>
      </c>
      <c r="AV36" s="216">
        <v>2.934542</v>
      </c>
      <c r="AW36" s="216">
        <v>3.3055300000000001</v>
      </c>
      <c r="AX36" s="216">
        <v>3.4256190000000002</v>
      </c>
      <c r="AY36" s="216">
        <v>3.671217</v>
      </c>
      <c r="AZ36" s="216">
        <v>3.5467537</v>
      </c>
      <c r="BA36" s="216">
        <v>3.2162242645000001</v>
      </c>
      <c r="BB36" s="327">
        <v>3.0247839999999999</v>
      </c>
      <c r="BC36" s="327">
        <v>2.8221759999999998</v>
      </c>
      <c r="BD36" s="327">
        <v>2.8889490000000002</v>
      </c>
      <c r="BE36" s="327">
        <v>2.9862609999999998</v>
      </c>
      <c r="BF36" s="327">
        <v>3.033595</v>
      </c>
      <c r="BG36" s="327">
        <v>3.194175</v>
      </c>
      <c r="BH36" s="327">
        <v>3.2765599999999999</v>
      </c>
      <c r="BI36" s="327">
        <v>3.3786429999999998</v>
      </c>
      <c r="BJ36" s="327">
        <v>3.5509460000000002</v>
      </c>
      <c r="BK36" s="327">
        <v>3.7171959999999999</v>
      </c>
      <c r="BL36" s="327">
        <v>3.4767410000000001</v>
      </c>
      <c r="BM36" s="327">
        <v>3.4170419999999999</v>
      </c>
      <c r="BN36" s="327">
        <v>3.1876479999999998</v>
      </c>
      <c r="BO36" s="327">
        <v>3.037112</v>
      </c>
      <c r="BP36" s="327">
        <v>3.1430470000000001</v>
      </c>
      <c r="BQ36" s="327">
        <v>3.2144699999999999</v>
      </c>
      <c r="BR36" s="327">
        <v>3.1751369999999999</v>
      </c>
      <c r="BS36" s="327">
        <v>3.281555</v>
      </c>
      <c r="BT36" s="327">
        <v>3.336722</v>
      </c>
      <c r="BU36" s="327">
        <v>3.4456159999999998</v>
      </c>
      <c r="BV36" s="327">
        <v>3.6080649999999999</v>
      </c>
    </row>
    <row r="37" spans="1:74" ht="11.1" customHeight="1" x14ac:dyDescent="0.2">
      <c r="A37" s="635" t="s">
        <v>927</v>
      </c>
      <c r="B37" s="176" t="s">
        <v>519</v>
      </c>
      <c r="C37" s="216">
        <v>-8.7433999999999998E-2</v>
      </c>
      <c r="D37" s="216">
        <v>2.4473999999999999E-2</v>
      </c>
      <c r="E37" s="216">
        <v>-3.6273E-2</v>
      </c>
      <c r="F37" s="216">
        <v>-2.6712E-2</v>
      </c>
      <c r="G37" s="216">
        <v>0.14366699999999999</v>
      </c>
      <c r="H37" s="216">
        <v>9.7463999999999995E-2</v>
      </c>
      <c r="I37" s="216">
        <v>8.2600999999999994E-2</v>
      </c>
      <c r="J37" s="216">
        <v>-6.3044000000000003E-2</v>
      </c>
      <c r="K37" s="216">
        <v>-7.0191000000000003E-2</v>
      </c>
      <c r="L37" s="216">
        <v>-0.17925199999999999</v>
      </c>
      <c r="M37" s="216">
        <v>-1.8499999999999999E-2</v>
      </c>
      <c r="N37" s="216">
        <v>3.6468E-2</v>
      </c>
      <c r="O37" s="216">
        <v>-3.4120999999999999E-2</v>
      </c>
      <c r="P37" s="216">
        <v>0.208679</v>
      </c>
      <c r="Q37" s="216">
        <v>-6.0533000000000003E-2</v>
      </c>
      <c r="R37" s="216">
        <v>4.0254999999999999E-2</v>
      </c>
      <c r="S37" s="216">
        <v>-9.3720999999999999E-2</v>
      </c>
      <c r="T37" s="216">
        <v>-1.6681000000000001E-2</v>
      </c>
      <c r="U37" s="216">
        <v>-0.109537</v>
      </c>
      <c r="V37" s="216">
        <v>6.6592999999999999E-2</v>
      </c>
      <c r="W37" s="216">
        <v>3.8470000000000002E-3</v>
      </c>
      <c r="X37" s="216">
        <v>8.2526000000000002E-2</v>
      </c>
      <c r="Y37" s="216">
        <v>-5.0040000000000001E-2</v>
      </c>
      <c r="Z37" s="216">
        <v>2.2976E-2</v>
      </c>
      <c r="AA37" s="216">
        <v>-2.3654999999999999E-2</v>
      </c>
      <c r="AB37" s="216">
        <v>-7.2099999999999996E-4</v>
      </c>
      <c r="AC37" s="216">
        <v>7.9493999999999995E-2</v>
      </c>
      <c r="AD37" s="216">
        <v>0.118561</v>
      </c>
      <c r="AE37" s="216">
        <v>-2.0749E-2</v>
      </c>
      <c r="AF37" s="216">
        <v>8.2232E-2</v>
      </c>
      <c r="AG37" s="216">
        <v>1.1771999999999999E-2</v>
      </c>
      <c r="AH37" s="216">
        <v>-8.9599999999999992E-3</v>
      </c>
      <c r="AI37" s="216">
        <v>4.4738E-2</v>
      </c>
      <c r="AJ37" s="216">
        <v>7.4489E-2</v>
      </c>
      <c r="AK37" s="216">
        <v>4.1147000000000003E-2</v>
      </c>
      <c r="AL37" s="216">
        <v>3.3743000000000002E-2</v>
      </c>
      <c r="AM37" s="216">
        <v>9.7413E-2</v>
      </c>
      <c r="AN37" s="216">
        <v>0.184087</v>
      </c>
      <c r="AO37" s="216">
        <v>0.126275</v>
      </c>
      <c r="AP37" s="216">
        <v>-0.111802</v>
      </c>
      <c r="AQ37" s="216">
        <v>-2.5846000000000001E-2</v>
      </c>
      <c r="AR37" s="216">
        <v>2.8264000000000001E-2</v>
      </c>
      <c r="AS37" s="216">
        <v>-8.3821000000000007E-2</v>
      </c>
      <c r="AT37" s="216">
        <v>-2.0643999999999999E-2</v>
      </c>
      <c r="AU37" s="216">
        <v>-0.18613499999999999</v>
      </c>
      <c r="AV37" s="216">
        <v>8.1044000000000005E-2</v>
      </c>
      <c r="AW37" s="216">
        <v>-5.1811000000000003E-2</v>
      </c>
      <c r="AX37" s="216">
        <v>-1.7000000000000001E-2</v>
      </c>
      <c r="AY37" s="216">
        <v>-1.3991E-2</v>
      </c>
      <c r="AZ37" s="216">
        <v>-8.2600000000000002E-4</v>
      </c>
      <c r="BA37" s="216">
        <v>-3.7266520000000001E-4</v>
      </c>
      <c r="BB37" s="327">
        <v>3.6395600000000001E-5</v>
      </c>
      <c r="BC37" s="327">
        <v>-3.5545E-6</v>
      </c>
      <c r="BD37" s="327">
        <v>3.47143E-7</v>
      </c>
      <c r="BE37" s="327">
        <v>0</v>
      </c>
      <c r="BF37" s="327">
        <v>0</v>
      </c>
      <c r="BG37" s="327">
        <v>0</v>
      </c>
      <c r="BH37" s="327">
        <v>0</v>
      </c>
      <c r="BI37" s="327">
        <v>0</v>
      </c>
      <c r="BJ37" s="327">
        <v>0</v>
      </c>
      <c r="BK37" s="327">
        <v>0</v>
      </c>
      <c r="BL37" s="327">
        <v>0</v>
      </c>
      <c r="BM37" s="327">
        <v>0</v>
      </c>
      <c r="BN37" s="327">
        <v>0</v>
      </c>
      <c r="BO37" s="327">
        <v>0</v>
      </c>
      <c r="BP37" s="327">
        <v>0</v>
      </c>
      <c r="BQ37" s="327">
        <v>0</v>
      </c>
      <c r="BR37" s="327">
        <v>0</v>
      </c>
      <c r="BS37" s="327">
        <v>0</v>
      </c>
      <c r="BT37" s="327">
        <v>0</v>
      </c>
      <c r="BU37" s="327">
        <v>0</v>
      </c>
      <c r="BV37" s="327">
        <v>0</v>
      </c>
    </row>
    <row r="38" spans="1:74" ht="11.1" customHeight="1" x14ac:dyDescent="0.2">
      <c r="A38" s="61" t="s">
        <v>634</v>
      </c>
      <c r="B38" s="642" t="s">
        <v>520</v>
      </c>
      <c r="C38" s="216">
        <v>8.6390989999999999</v>
      </c>
      <c r="D38" s="216">
        <v>8.8285579999999992</v>
      </c>
      <c r="E38" s="216">
        <v>9.0565329999999999</v>
      </c>
      <c r="F38" s="216">
        <v>9.1894620000000007</v>
      </c>
      <c r="G38" s="216">
        <v>9.262454</v>
      </c>
      <c r="H38" s="216">
        <v>9.4170639999999999</v>
      </c>
      <c r="I38" s="216">
        <v>9.4702940000000009</v>
      </c>
      <c r="J38" s="216">
        <v>9.4600939999999998</v>
      </c>
      <c r="K38" s="216">
        <v>9.2886109999999995</v>
      </c>
      <c r="L38" s="216">
        <v>9.2446680000000008</v>
      </c>
      <c r="M38" s="216">
        <v>9.1116349999999997</v>
      </c>
      <c r="N38" s="216">
        <v>9.1475760000000008</v>
      </c>
      <c r="O38" s="216">
        <v>8.6532859999999996</v>
      </c>
      <c r="P38" s="216">
        <v>9.2212859999999992</v>
      </c>
      <c r="Q38" s="216">
        <v>9.3731500000000008</v>
      </c>
      <c r="R38" s="216">
        <v>9.1755420000000001</v>
      </c>
      <c r="S38" s="216">
        <v>9.4168880000000001</v>
      </c>
      <c r="T38" s="216">
        <v>9.6079310000000007</v>
      </c>
      <c r="U38" s="216">
        <v>9.5775959999999998</v>
      </c>
      <c r="V38" s="216">
        <v>9.6871050000000007</v>
      </c>
      <c r="W38" s="216">
        <v>9.4837319999999998</v>
      </c>
      <c r="X38" s="216">
        <v>9.0933220000000006</v>
      </c>
      <c r="Y38" s="216">
        <v>9.2332300000000007</v>
      </c>
      <c r="Z38" s="216">
        <v>9.2832000000000008</v>
      </c>
      <c r="AA38" s="216">
        <v>8.5066919999999993</v>
      </c>
      <c r="AB38" s="216">
        <v>9.0077560000000005</v>
      </c>
      <c r="AC38" s="216">
        <v>9.3252480000000002</v>
      </c>
      <c r="AD38" s="216">
        <v>9.2951650000000008</v>
      </c>
      <c r="AE38" s="216">
        <v>9.5498069999999995</v>
      </c>
      <c r="AF38" s="216">
        <v>9.7722610000000003</v>
      </c>
      <c r="AG38" s="216">
        <v>9.5952330000000003</v>
      </c>
      <c r="AH38" s="216">
        <v>9.7517069999999997</v>
      </c>
      <c r="AI38" s="216">
        <v>9.3775619999999993</v>
      </c>
      <c r="AJ38" s="216">
        <v>9.3571259999999992</v>
      </c>
      <c r="AK38" s="216">
        <v>9.1104780000000005</v>
      </c>
      <c r="AL38" s="216">
        <v>9.2465609999999998</v>
      </c>
      <c r="AM38" s="216">
        <v>8.7420570000000009</v>
      </c>
      <c r="AN38" s="216">
        <v>8.8171350000000004</v>
      </c>
      <c r="AO38" s="216">
        <v>9.4458870000000008</v>
      </c>
      <c r="AP38" s="216">
        <v>9.1869460000000007</v>
      </c>
      <c r="AQ38" s="216">
        <v>9.5496850000000002</v>
      </c>
      <c r="AR38" s="216">
        <v>9.7982949999999995</v>
      </c>
      <c r="AS38" s="216">
        <v>9.6396940000000004</v>
      </c>
      <c r="AT38" s="216">
        <v>9.7476420000000008</v>
      </c>
      <c r="AU38" s="216">
        <v>9.117597</v>
      </c>
      <c r="AV38" s="216">
        <v>9.2729440000000007</v>
      </c>
      <c r="AW38" s="216">
        <v>9.2473349999999996</v>
      </c>
      <c r="AX38" s="216">
        <v>9.2191890000000001</v>
      </c>
      <c r="AY38" s="216">
        <v>8.7430489999999992</v>
      </c>
      <c r="AZ38" s="216">
        <v>9.0597499999999993</v>
      </c>
      <c r="BA38" s="216">
        <v>9.1937994838999995</v>
      </c>
      <c r="BB38" s="327">
        <v>9.2663620000000009</v>
      </c>
      <c r="BC38" s="327">
        <v>9.5875839999999997</v>
      </c>
      <c r="BD38" s="327">
        <v>9.7551199999999998</v>
      </c>
      <c r="BE38" s="327">
        <v>9.6413840000000004</v>
      </c>
      <c r="BF38" s="327">
        <v>9.6930519999999998</v>
      </c>
      <c r="BG38" s="327">
        <v>9.2724170000000008</v>
      </c>
      <c r="BH38" s="327">
        <v>9.2122829999999993</v>
      </c>
      <c r="BI38" s="327">
        <v>9.1939620000000009</v>
      </c>
      <c r="BJ38" s="327">
        <v>9.3795590000000004</v>
      </c>
      <c r="BK38" s="327">
        <v>8.8133090000000003</v>
      </c>
      <c r="BL38" s="327">
        <v>8.9850250000000003</v>
      </c>
      <c r="BM38" s="327">
        <v>9.3137460000000001</v>
      </c>
      <c r="BN38" s="327">
        <v>9.3424239999999994</v>
      </c>
      <c r="BO38" s="327">
        <v>9.6015960000000007</v>
      </c>
      <c r="BP38" s="327">
        <v>9.8110079999999993</v>
      </c>
      <c r="BQ38" s="327">
        <v>9.6935579999999995</v>
      </c>
      <c r="BR38" s="327">
        <v>9.8047730000000008</v>
      </c>
      <c r="BS38" s="327">
        <v>9.384169</v>
      </c>
      <c r="BT38" s="327">
        <v>9.2625399999999996</v>
      </c>
      <c r="BU38" s="327">
        <v>9.2103289999999998</v>
      </c>
      <c r="BV38" s="327">
        <v>9.2972979999999996</v>
      </c>
    </row>
    <row r="39" spans="1:74" ht="11.1" customHeight="1" x14ac:dyDescent="0.2">
      <c r="A39" s="61" t="s">
        <v>1098</v>
      </c>
      <c r="B39" s="642" t="s">
        <v>1099</v>
      </c>
      <c r="C39" s="216">
        <v>0.84610061290000005</v>
      </c>
      <c r="D39" s="216">
        <v>0.88503514285999996</v>
      </c>
      <c r="E39" s="216">
        <v>0.89076519354999995</v>
      </c>
      <c r="F39" s="216">
        <v>0.88098299999999996</v>
      </c>
      <c r="G39" s="216">
        <v>0.93150664516000004</v>
      </c>
      <c r="H39" s="216">
        <v>0.94065266667000003</v>
      </c>
      <c r="I39" s="216">
        <v>0.93551719354999996</v>
      </c>
      <c r="J39" s="216">
        <v>0.94090325805999997</v>
      </c>
      <c r="K39" s="216">
        <v>0.93433366666999995</v>
      </c>
      <c r="L39" s="216">
        <v>0.91182567741999998</v>
      </c>
      <c r="M39" s="216">
        <v>0.92103633333000001</v>
      </c>
      <c r="N39" s="216">
        <v>0.89733467741999995</v>
      </c>
      <c r="O39" s="216">
        <v>0.85185112903000004</v>
      </c>
      <c r="P39" s="216">
        <v>0.92970996551999996</v>
      </c>
      <c r="Q39" s="216">
        <v>0.92859680644999998</v>
      </c>
      <c r="R39" s="216">
        <v>0.88944666667000005</v>
      </c>
      <c r="S39" s="216">
        <v>0.93849951613000004</v>
      </c>
      <c r="T39" s="216">
        <v>0.96921266666999994</v>
      </c>
      <c r="U39" s="216">
        <v>0.95906196773999997</v>
      </c>
      <c r="V39" s="216">
        <v>0.97146822581000003</v>
      </c>
      <c r="W39" s="216">
        <v>0.94061466667000004</v>
      </c>
      <c r="X39" s="216">
        <v>0.92450283871000005</v>
      </c>
      <c r="Y39" s="216">
        <v>0.94272166667000001</v>
      </c>
      <c r="Z39" s="216">
        <v>0.96137087096999996</v>
      </c>
      <c r="AA39" s="216">
        <v>0.87490419355000004</v>
      </c>
      <c r="AB39" s="216">
        <v>0.89949042856999994</v>
      </c>
      <c r="AC39" s="216">
        <v>0.92207616129000003</v>
      </c>
      <c r="AD39" s="216">
        <v>0.93436133333000004</v>
      </c>
      <c r="AE39" s="216">
        <v>0.96284358064999997</v>
      </c>
      <c r="AF39" s="216">
        <v>0.99445866667000005</v>
      </c>
      <c r="AG39" s="216">
        <v>0.94949961289999996</v>
      </c>
      <c r="AH39" s="216">
        <v>0.98788209677000005</v>
      </c>
      <c r="AI39" s="216">
        <v>0.95409299999999997</v>
      </c>
      <c r="AJ39" s="216">
        <v>0.95601574194000005</v>
      </c>
      <c r="AK39" s="216">
        <v>0.96740166667000005</v>
      </c>
      <c r="AL39" s="216">
        <v>0.93346229032000005</v>
      </c>
      <c r="AM39" s="216">
        <v>0.93994793548</v>
      </c>
      <c r="AN39" s="216">
        <v>0.86126028571000002</v>
      </c>
      <c r="AO39" s="216">
        <v>0.92084170968000001</v>
      </c>
      <c r="AP39" s="216">
        <v>0.87642666667000002</v>
      </c>
      <c r="AQ39" s="216">
        <v>0.98565000000000003</v>
      </c>
      <c r="AR39" s="216">
        <v>0.96903799999999995</v>
      </c>
      <c r="AS39" s="216">
        <v>0.97055906451999996</v>
      </c>
      <c r="AT39" s="216">
        <v>1.0033399999999999</v>
      </c>
      <c r="AU39" s="216">
        <v>0.89907433332999998</v>
      </c>
      <c r="AV39" s="216">
        <v>0.94881377419000001</v>
      </c>
      <c r="AW39" s="216">
        <v>0.93754366667</v>
      </c>
      <c r="AX39" s="216">
        <v>0.93554800000000005</v>
      </c>
      <c r="AY39" s="216">
        <v>0.86662838710000001</v>
      </c>
      <c r="AZ39" s="216">
        <v>0.93783912856999996</v>
      </c>
      <c r="BA39" s="216">
        <v>0.90364782267999999</v>
      </c>
      <c r="BB39" s="327">
        <v>0.94545579999999996</v>
      </c>
      <c r="BC39" s="327">
        <v>0.97787840000000004</v>
      </c>
      <c r="BD39" s="327">
        <v>0.99912650000000003</v>
      </c>
      <c r="BE39" s="327">
        <v>0.97512010000000005</v>
      </c>
      <c r="BF39" s="327">
        <v>0.98763100000000004</v>
      </c>
      <c r="BG39" s="327">
        <v>0.93288539999999998</v>
      </c>
      <c r="BH39" s="327">
        <v>0.93671819999999995</v>
      </c>
      <c r="BI39" s="327">
        <v>0.94103879999999995</v>
      </c>
      <c r="BJ39" s="327">
        <v>0.96694550000000001</v>
      </c>
      <c r="BK39" s="327">
        <v>0.88047969999999998</v>
      </c>
      <c r="BL39" s="327">
        <v>0.91709370000000001</v>
      </c>
      <c r="BM39" s="327">
        <v>0.9427856</v>
      </c>
      <c r="BN39" s="327">
        <v>0.94459400000000004</v>
      </c>
      <c r="BO39" s="327">
        <v>0.98101879999999997</v>
      </c>
      <c r="BP39" s="327">
        <v>1.0063839999999999</v>
      </c>
      <c r="BQ39" s="327">
        <v>0.98068639999999996</v>
      </c>
      <c r="BR39" s="327">
        <v>1.001242</v>
      </c>
      <c r="BS39" s="327">
        <v>0.94411440000000002</v>
      </c>
      <c r="BT39" s="327">
        <v>0.94086369999999997</v>
      </c>
      <c r="BU39" s="327">
        <v>0.94299259999999996</v>
      </c>
      <c r="BV39" s="327">
        <v>0.95705689999999999</v>
      </c>
    </row>
    <row r="40" spans="1:74" ht="11.1" customHeight="1" x14ac:dyDescent="0.2">
      <c r="A40" s="61" t="s">
        <v>635</v>
      </c>
      <c r="B40" s="642" t="s">
        <v>509</v>
      </c>
      <c r="C40" s="216">
        <v>1.375227</v>
      </c>
      <c r="D40" s="216">
        <v>1.4452860000000001</v>
      </c>
      <c r="E40" s="216">
        <v>1.5481579999999999</v>
      </c>
      <c r="F40" s="216">
        <v>1.526762</v>
      </c>
      <c r="G40" s="216">
        <v>1.5192749999999999</v>
      </c>
      <c r="H40" s="216">
        <v>1.654074</v>
      </c>
      <c r="I40" s="216">
        <v>1.650441</v>
      </c>
      <c r="J40" s="216">
        <v>1.6014120000000001</v>
      </c>
      <c r="K40" s="216">
        <v>1.53399</v>
      </c>
      <c r="L40" s="216">
        <v>1.6139289999999999</v>
      </c>
      <c r="M40" s="216">
        <v>1.5237449999999999</v>
      </c>
      <c r="N40" s="216">
        <v>1.578114</v>
      </c>
      <c r="O40" s="216">
        <v>1.449282</v>
      </c>
      <c r="P40" s="216">
        <v>1.5343800000000001</v>
      </c>
      <c r="Q40" s="216">
        <v>1.546602</v>
      </c>
      <c r="R40" s="216">
        <v>1.5661510000000001</v>
      </c>
      <c r="S40" s="216">
        <v>1.5778810000000001</v>
      </c>
      <c r="T40" s="216">
        <v>1.7226600000000001</v>
      </c>
      <c r="U40" s="216">
        <v>1.7200150000000001</v>
      </c>
      <c r="V40" s="216">
        <v>1.7217199999999999</v>
      </c>
      <c r="W40" s="216">
        <v>1.635238</v>
      </c>
      <c r="X40" s="216">
        <v>1.609551</v>
      </c>
      <c r="Y40" s="216">
        <v>1.632377</v>
      </c>
      <c r="Z40" s="216">
        <v>1.65293</v>
      </c>
      <c r="AA40" s="216">
        <v>1.5883419999999999</v>
      </c>
      <c r="AB40" s="216">
        <v>1.5170779999999999</v>
      </c>
      <c r="AC40" s="216">
        <v>1.6758690000000001</v>
      </c>
      <c r="AD40" s="216">
        <v>1.643518</v>
      </c>
      <c r="AE40" s="216">
        <v>1.668893</v>
      </c>
      <c r="AF40" s="216">
        <v>1.761779</v>
      </c>
      <c r="AG40" s="216">
        <v>1.7336320000000001</v>
      </c>
      <c r="AH40" s="216">
        <v>1.7618819999999999</v>
      </c>
      <c r="AI40" s="216">
        <v>1.626806</v>
      </c>
      <c r="AJ40" s="216">
        <v>1.7511060000000001</v>
      </c>
      <c r="AK40" s="216">
        <v>1.6853260000000001</v>
      </c>
      <c r="AL40" s="216">
        <v>1.75553</v>
      </c>
      <c r="AM40" s="216">
        <v>1.585812</v>
      </c>
      <c r="AN40" s="216">
        <v>1.598754</v>
      </c>
      <c r="AO40" s="216">
        <v>1.7181599999999999</v>
      </c>
      <c r="AP40" s="216">
        <v>1.6341730000000001</v>
      </c>
      <c r="AQ40" s="216">
        <v>1.706569</v>
      </c>
      <c r="AR40" s="216">
        <v>1.853871</v>
      </c>
      <c r="AS40" s="216">
        <v>1.7722869999999999</v>
      </c>
      <c r="AT40" s="216">
        <v>1.856385</v>
      </c>
      <c r="AU40" s="216">
        <v>1.7002219999999999</v>
      </c>
      <c r="AV40" s="216">
        <v>1.6622980000000001</v>
      </c>
      <c r="AW40" s="216">
        <v>1.7688839999999999</v>
      </c>
      <c r="AX40" s="216">
        <v>1.6669020000000001</v>
      </c>
      <c r="AY40" s="216">
        <v>1.629224</v>
      </c>
      <c r="AZ40" s="216">
        <v>1.6419999999999999</v>
      </c>
      <c r="BA40" s="216">
        <v>1.8169469677000001</v>
      </c>
      <c r="BB40" s="327">
        <v>1.7601340000000001</v>
      </c>
      <c r="BC40" s="327">
        <v>1.7679370000000001</v>
      </c>
      <c r="BD40" s="327">
        <v>1.8435299999999999</v>
      </c>
      <c r="BE40" s="327">
        <v>1.8657900000000001</v>
      </c>
      <c r="BF40" s="327">
        <v>1.86121</v>
      </c>
      <c r="BG40" s="327">
        <v>1.7826580000000001</v>
      </c>
      <c r="BH40" s="327">
        <v>1.795839</v>
      </c>
      <c r="BI40" s="327">
        <v>1.793717</v>
      </c>
      <c r="BJ40" s="327">
        <v>1.8221050000000001</v>
      </c>
      <c r="BK40" s="327">
        <v>1.712216</v>
      </c>
      <c r="BL40" s="327">
        <v>1.7196629999999999</v>
      </c>
      <c r="BM40" s="327">
        <v>1.784378</v>
      </c>
      <c r="BN40" s="327">
        <v>1.7837289999999999</v>
      </c>
      <c r="BO40" s="327">
        <v>1.7873190000000001</v>
      </c>
      <c r="BP40" s="327">
        <v>1.8603400000000001</v>
      </c>
      <c r="BQ40" s="327">
        <v>1.882504</v>
      </c>
      <c r="BR40" s="327">
        <v>1.879456</v>
      </c>
      <c r="BS40" s="327">
        <v>1.803766</v>
      </c>
      <c r="BT40" s="327">
        <v>1.8187059999999999</v>
      </c>
      <c r="BU40" s="327">
        <v>1.8183959999999999</v>
      </c>
      <c r="BV40" s="327">
        <v>1.8475490000000001</v>
      </c>
    </row>
    <row r="41" spans="1:74" ht="11.1" customHeight="1" x14ac:dyDescent="0.2">
      <c r="A41" s="61" t="s">
        <v>636</v>
      </c>
      <c r="B41" s="642" t="s">
        <v>521</v>
      </c>
      <c r="C41" s="216">
        <v>4.1857329999999999</v>
      </c>
      <c r="D41" s="216">
        <v>4.5592389999999998</v>
      </c>
      <c r="E41" s="216">
        <v>4.0781460000000003</v>
      </c>
      <c r="F41" s="216">
        <v>4.027406</v>
      </c>
      <c r="G41" s="216">
        <v>3.777539</v>
      </c>
      <c r="H41" s="216">
        <v>3.8968370000000001</v>
      </c>
      <c r="I41" s="216">
        <v>3.9011840000000002</v>
      </c>
      <c r="J41" s="216">
        <v>3.9146679999999998</v>
      </c>
      <c r="K41" s="216">
        <v>4.0629799999999996</v>
      </c>
      <c r="L41" s="216">
        <v>4.0141410000000004</v>
      </c>
      <c r="M41" s="216">
        <v>3.74024</v>
      </c>
      <c r="N41" s="216">
        <v>3.8311299999999999</v>
      </c>
      <c r="O41" s="216">
        <v>3.850257</v>
      </c>
      <c r="P41" s="216">
        <v>3.9960969999999998</v>
      </c>
      <c r="Q41" s="216">
        <v>3.94699</v>
      </c>
      <c r="R41" s="216">
        <v>3.7988770000000001</v>
      </c>
      <c r="S41" s="216">
        <v>3.7319819999999999</v>
      </c>
      <c r="T41" s="216">
        <v>3.8527300000000002</v>
      </c>
      <c r="U41" s="216">
        <v>3.5973799999999998</v>
      </c>
      <c r="V41" s="216">
        <v>3.8803570000000001</v>
      </c>
      <c r="W41" s="216">
        <v>3.9120249999999999</v>
      </c>
      <c r="X41" s="216">
        <v>3.9863170000000001</v>
      </c>
      <c r="Y41" s="216">
        <v>3.9383900000000001</v>
      </c>
      <c r="Z41" s="216">
        <v>4.0430599999999997</v>
      </c>
      <c r="AA41" s="216">
        <v>3.7355800000000001</v>
      </c>
      <c r="AB41" s="216">
        <v>3.9348179999999999</v>
      </c>
      <c r="AC41" s="216">
        <v>4.1266369999999997</v>
      </c>
      <c r="AD41" s="216">
        <v>3.762839</v>
      </c>
      <c r="AE41" s="216">
        <v>3.9550480000000001</v>
      </c>
      <c r="AF41" s="216">
        <v>3.9635560000000001</v>
      </c>
      <c r="AG41" s="216">
        <v>3.6417920000000001</v>
      </c>
      <c r="AH41" s="216">
        <v>4.0035080000000001</v>
      </c>
      <c r="AI41" s="216">
        <v>3.9212159999999998</v>
      </c>
      <c r="AJ41" s="216">
        <v>4.0112269999999999</v>
      </c>
      <c r="AK41" s="216">
        <v>4.1574489999999997</v>
      </c>
      <c r="AL41" s="216">
        <v>3.9752990000000001</v>
      </c>
      <c r="AM41" s="216">
        <v>4.3938620000000004</v>
      </c>
      <c r="AN41" s="216">
        <v>3.9619270000000002</v>
      </c>
      <c r="AO41" s="216">
        <v>4.1686100000000001</v>
      </c>
      <c r="AP41" s="216">
        <v>4.1537160000000002</v>
      </c>
      <c r="AQ41" s="216">
        <v>4.2734920000000001</v>
      </c>
      <c r="AR41" s="216">
        <v>3.9540630000000001</v>
      </c>
      <c r="AS41" s="216">
        <v>3.9580920000000002</v>
      </c>
      <c r="AT41" s="216">
        <v>4.1729539999999998</v>
      </c>
      <c r="AU41" s="216">
        <v>4.00657</v>
      </c>
      <c r="AV41" s="216">
        <v>4.3784150000000004</v>
      </c>
      <c r="AW41" s="216">
        <v>4.1275680000000001</v>
      </c>
      <c r="AX41" s="216">
        <v>4.0275530000000002</v>
      </c>
      <c r="AY41" s="216">
        <v>4.3546209999999999</v>
      </c>
      <c r="AZ41" s="216">
        <v>4.0510000000000002</v>
      </c>
      <c r="BA41" s="216">
        <v>4.1425491934999998</v>
      </c>
      <c r="BB41" s="327">
        <v>4.1873279999999999</v>
      </c>
      <c r="BC41" s="327">
        <v>4.1414650000000002</v>
      </c>
      <c r="BD41" s="327">
        <v>4.0076510000000001</v>
      </c>
      <c r="BE41" s="327">
        <v>4.0704349999999998</v>
      </c>
      <c r="BF41" s="327">
        <v>4.1855130000000003</v>
      </c>
      <c r="BG41" s="327">
        <v>4.0755140000000001</v>
      </c>
      <c r="BH41" s="327">
        <v>4.3084939999999996</v>
      </c>
      <c r="BI41" s="327">
        <v>4.1691219999999998</v>
      </c>
      <c r="BJ41" s="327">
        <v>4.2043439999999999</v>
      </c>
      <c r="BK41" s="327">
        <v>4.2853649999999996</v>
      </c>
      <c r="BL41" s="327">
        <v>4.231166</v>
      </c>
      <c r="BM41" s="327">
        <v>4.2524069999999998</v>
      </c>
      <c r="BN41" s="327">
        <v>4.2067360000000003</v>
      </c>
      <c r="BO41" s="327">
        <v>4.1497770000000003</v>
      </c>
      <c r="BP41" s="327">
        <v>4.0272139999999998</v>
      </c>
      <c r="BQ41" s="327">
        <v>4.1242539999999996</v>
      </c>
      <c r="BR41" s="327">
        <v>4.1786440000000002</v>
      </c>
      <c r="BS41" s="327">
        <v>4.1665369999999999</v>
      </c>
      <c r="BT41" s="327">
        <v>4.2976520000000002</v>
      </c>
      <c r="BU41" s="327">
        <v>4.1677929999999996</v>
      </c>
      <c r="BV41" s="327">
        <v>4.2669139999999999</v>
      </c>
    </row>
    <row r="42" spans="1:74" ht="11.1" customHeight="1" x14ac:dyDescent="0.2">
      <c r="A42" s="61" t="s">
        <v>637</v>
      </c>
      <c r="B42" s="642" t="s">
        <v>522</v>
      </c>
      <c r="C42" s="216">
        <v>0.29402899999999998</v>
      </c>
      <c r="D42" s="216">
        <v>0.194741</v>
      </c>
      <c r="E42" s="216">
        <v>0.26319599999999999</v>
      </c>
      <c r="F42" s="216">
        <v>0.171902</v>
      </c>
      <c r="G42" s="216">
        <v>0.23469200000000001</v>
      </c>
      <c r="H42" s="216">
        <v>0.20030899999999999</v>
      </c>
      <c r="I42" s="216">
        <v>0.325326</v>
      </c>
      <c r="J42" s="216">
        <v>0.29788500000000001</v>
      </c>
      <c r="K42" s="216">
        <v>0.26722099999999999</v>
      </c>
      <c r="L42" s="216">
        <v>0.23614399999999999</v>
      </c>
      <c r="M42" s="216">
        <v>0.30046699999999998</v>
      </c>
      <c r="N42" s="216">
        <v>0.31660100000000002</v>
      </c>
      <c r="O42" s="216">
        <v>0.30630000000000002</v>
      </c>
      <c r="P42" s="216">
        <v>0.183092</v>
      </c>
      <c r="Q42" s="216">
        <v>0.36121999999999999</v>
      </c>
      <c r="R42" s="216">
        <v>0.44886500000000001</v>
      </c>
      <c r="S42" s="216">
        <v>0.32330399999999998</v>
      </c>
      <c r="T42" s="216">
        <v>0.33785900000000002</v>
      </c>
      <c r="U42" s="216">
        <v>0.424122</v>
      </c>
      <c r="V42" s="216">
        <v>0.31768999999999997</v>
      </c>
      <c r="W42" s="216">
        <v>0.25276199999999999</v>
      </c>
      <c r="X42" s="216">
        <v>0.34043699999999999</v>
      </c>
      <c r="Y42" s="216">
        <v>0.30530099999999999</v>
      </c>
      <c r="Z42" s="216">
        <v>0.30580400000000002</v>
      </c>
      <c r="AA42" s="216">
        <v>0.53988100000000006</v>
      </c>
      <c r="AB42" s="216">
        <v>0.279304</v>
      </c>
      <c r="AC42" s="216">
        <v>0.31933099999999998</v>
      </c>
      <c r="AD42" s="216">
        <v>0.28250500000000001</v>
      </c>
      <c r="AE42" s="216">
        <v>0.35650999999999999</v>
      </c>
      <c r="AF42" s="216">
        <v>0.34926400000000002</v>
      </c>
      <c r="AG42" s="216">
        <v>0.28682600000000003</v>
      </c>
      <c r="AH42" s="216">
        <v>0.346273</v>
      </c>
      <c r="AI42" s="216">
        <v>0.30193300000000001</v>
      </c>
      <c r="AJ42" s="216">
        <v>0.32299299999999997</v>
      </c>
      <c r="AK42" s="216">
        <v>0.39425500000000002</v>
      </c>
      <c r="AL42" s="216">
        <v>0.31415399999999999</v>
      </c>
      <c r="AM42" s="216">
        <v>0.340227</v>
      </c>
      <c r="AN42" s="216">
        <v>0.28220899999999999</v>
      </c>
      <c r="AO42" s="216">
        <v>0.222966</v>
      </c>
      <c r="AP42" s="216">
        <v>0.40900700000000001</v>
      </c>
      <c r="AQ42" s="216">
        <v>0.312218</v>
      </c>
      <c r="AR42" s="216">
        <v>0.249496</v>
      </c>
      <c r="AS42" s="216">
        <v>0.33706900000000001</v>
      </c>
      <c r="AT42" s="216">
        <v>0.311996</v>
      </c>
      <c r="AU42" s="216">
        <v>0.36205799999999999</v>
      </c>
      <c r="AV42" s="216">
        <v>0.30505199999999999</v>
      </c>
      <c r="AW42" s="216">
        <v>0.32009599999999999</v>
      </c>
      <c r="AX42" s="216">
        <v>0.404389</v>
      </c>
      <c r="AY42" s="216">
        <v>0.304176</v>
      </c>
      <c r="AZ42" s="216">
        <v>0.23824999999999999</v>
      </c>
      <c r="BA42" s="216">
        <v>0.22062238065000001</v>
      </c>
      <c r="BB42" s="327">
        <v>0.35368129999999998</v>
      </c>
      <c r="BC42" s="327">
        <v>0.31621909999999998</v>
      </c>
      <c r="BD42" s="327">
        <v>0.32371729999999999</v>
      </c>
      <c r="BE42" s="327">
        <v>0.38946350000000002</v>
      </c>
      <c r="BF42" s="327">
        <v>0.32798759999999999</v>
      </c>
      <c r="BG42" s="327">
        <v>0.32118540000000001</v>
      </c>
      <c r="BH42" s="327">
        <v>0.30232239999999999</v>
      </c>
      <c r="BI42" s="327">
        <v>0.32258229999999999</v>
      </c>
      <c r="BJ42" s="327">
        <v>0.30494460000000001</v>
      </c>
      <c r="BK42" s="327">
        <v>0.29868020000000001</v>
      </c>
      <c r="BL42" s="327">
        <v>0.28503400000000001</v>
      </c>
      <c r="BM42" s="327">
        <v>0.3522653</v>
      </c>
      <c r="BN42" s="327">
        <v>0.3205016</v>
      </c>
      <c r="BO42" s="327">
        <v>0.28306429999999999</v>
      </c>
      <c r="BP42" s="327">
        <v>0.29194629999999999</v>
      </c>
      <c r="BQ42" s="327">
        <v>0.36009049999999998</v>
      </c>
      <c r="BR42" s="327">
        <v>0.30087540000000002</v>
      </c>
      <c r="BS42" s="327">
        <v>0.29366730000000002</v>
      </c>
      <c r="BT42" s="327">
        <v>0.27474399999999999</v>
      </c>
      <c r="BU42" s="327">
        <v>0.2976357</v>
      </c>
      <c r="BV42" s="327">
        <v>0.28048190000000001</v>
      </c>
    </row>
    <row r="43" spans="1:74" ht="11.1" customHeight="1" x14ac:dyDescent="0.2">
      <c r="A43" s="61" t="s">
        <v>928</v>
      </c>
      <c r="B43" s="642" t="s">
        <v>1176</v>
      </c>
      <c r="C43" s="216">
        <v>1.933586</v>
      </c>
      <c r="D43" s="216">
        <v>1.7203729999999999</v>
      </c>
      <c r="E43" s="216">
        <v>1.882233</v>
      </c>
      <c r="F43" s="216">
        <v>1.9960819999999999</v>
      </c>
      <c r="G43" s="216">
        <v>2.0562900000000002</v>
      </c>
      <c r="H43" s="216">
        <v>2.1573060000000002</v>
      </c>
      <c r="I43" s="216">
        <v>2.23644</v>
      </c>
      <c r="J43" s="216">
        <v>2.2746080000000002</v>
      </c>
      <c r="K43" s="216">
        <v>2.0670090000000001</v>
      </c>
      <c r="L43" s="216">
        <v>2.0207679999999999</v>
      </c>
      <c r="M43" s="216">
        <v>1.8847529999999999</v>
      </c>
      <c r="N43" s="216">
        <v>1.853383</v>
      </c>
      <c r="O43" s="216">
        <v>1.8797269999999999</v>
      </c>
      <c r="P43" s="216">
        <v>1.9049499999999999</v>
      </c>
      <c r="Q43" s="216">
        <v>1.947581</v>
      </c>
      <c r="R43" s="216">
        <v>1.9079870000000001</v>
      </c>
      <c r="S43" s="216">
        <v>1.988834</v>
      </c>
      <c r="T43" s="216">
        <v>2.0722860000000001</v>
      </c>
      <c r="U43" s="216">
        <v>2.1448239999999998</v>
      </c>
      <c r="V43" s="216">
        <v>2.2931680000000001</v>
      </c>
      <c r="W43" s="216">
        <v>2.040044</v>
      </c>
      <c r="X43" s="216">
        <v>1.981263</v>
      </c>
      <c r="Y43" s="216">
        <v>2.0800290000000001</v>
      </c>
      <c r="Z43" s="216">
        <v>1.901221</v>
      </c>
      <c r="AA43" s="216">
        <v>1.9274830000000001</v>
      </c>
      <c r="AB43" s="216">
        <v>1.796754</v>
      </c>
      <c r="AC43" s="216">
        <v>1.804252</v>
      </c>
      <c r="AD43" s="216">
        <v>1.9686900000000001</v>
      </c>
      <c r="AE43" s="216">
        <v>2.105461</v>
      </c>
      <c r="AF43" s="216">
        <v>2.1532369999999998</v>
      </c>
      <c r="AG43" s="216">
        <v>2.2618819999999999</v>
      </c>
      <c r="AH43" s="216">
        <v>2.1474280000000001</v>
      </c>
      <c r="AI43" s="216">
        <v>2.0210210000000002</v>
      </c>
      <c r="AJ43" s="216">
        <v>1.858589</v>
      </c>
      <c r="AK43" s="216">
        <v>2.0168249999999999</v>
      </c>
      <c r="AL43" s="216">
        <v>1.8806350000000001</v>
      </c>
      <c r="AM43" s="216">
        <v>1.851442</v>
      </c>
      <c r="AN43" s="216">
        <v>1.6560619999999999</v>
      </c>
      <c r="AO43" s="216">
        <v>1.8224849999999999</v>
      </c>
      <c r="AP43" s="216">
        <v>1.8389500000000001</v>
      </c>
      <c r="AQ43" s="216">
        <v>1.997231</v>
      </c>
      <c r="AR43" s="216">
        <v>2.1893560000000001</v>
      </c>
      <c r="AS43" s="216">
        <v>2.192418</v>
      </c>
      <c r="AT43" s="216">
        <v>2.3450199999999999</v>
      </c>
      <c r="AU43" s="216">
        <v>2.1099060000000001</v>
      </c>
      <c r="AV43" s="216">
        <v>2.139265</v>
      </c>
      <c r="AW43" s="216">
        <v>1.8304100000000001</v>
      </c>
      <c r="AX43" s="216">
        <v>1.752507</v>
      </c>
      <c r="AY43" s="216">
        <v>1.7638199999999999</v>
      </c>
      <c r="AZ43" s="216">
        <v>1.8549837</v>
      </c>
      <c r="BA43" s="216">
        <v>1.7972537</v>
      </c>
      <c r="BB43" s="327">
        <v>1.922096</v>
      </c>
      <c r="BC43" s="327">
        <v>2.0237409999999998</v>
      </c>
      <c r="BD43" s="327">
        <v>2.1739280000000001</v>
      </c>
      <c r="BE43" s="327">
        <v>2.224777</v>
      </c>
      <c r="BF43" s="327">
        <v>2.252659</v>
      </c>
      <c r="BG43" s="327">
        <v>2.1445829999999999</v>
      </c>
      <c r="BH43" s="327">
        <v>2.0361449999999999</v>
      </c>
      <c r="BI43" s="327">
        <v>2.0080770000000001</v>
      </c>
      <c r="BJ43" s="327">
        <v>1.9145080000000001</v>
      </c>
      <c r="BK43" s="327">
        <v>1.9419059999999999</v>
      </c>
      <c r="BL43" s="327">
        <v>1.8811530000000001</v>
      </c>
      <c r="BM43" s="327">
        <v>1.8860749999999999</v>
      </c>
      <c r="BN43" s="327">
        <v>1.948453</v>
      </c>
      <c r="BO43" s="327">
        <v>2.0298180000000001</v>
      </c>
      <c r="BP43" s="327">
        <v>2.1688329999999998</v>
      </c>
      <c r="BQ43" s="327">
        <v>2.2031290000000001</v>
      </c>
      <c r="BR43" s="327">
        <v>2.2483629999999999</v>
      </c>
      <c r="BS43" s="327">
        <v>2.1352250000000002</v>
      </c>
      <c r="BT43" s="327">
        <v>2.0470549999999998</v>
      </c>
      <c r="BU43" s="327">
        <v>2.0216289999999999</v>
      </c>
      <c r="BV43" s="327">
        <v>1.9277629999999999</v>
      </c>
    </row>
    <row r="44" spans="1:74" ht="11.1" customHeight="1" x14ac:dyDescent="0.2">
      <c r="A44" s="61" t="s">
        <v>638</v>
      </c>
      <c r="B44" s="642" t="s">
        <v>197</v>
      </c>
      <c r="C44" s="216">
        <v>19.261333</v>
      </c>
      <c r="D44" s="216">
        <v>19.664414000000001</v>
      </c>
      <c r="E44" s="216">
        <v>19.339934</v>
      </c>
      <c r="F44" s="216">
        <v>19.25123</v>
      </c>
      <c r="G44" s="216">
        <v>19.315912999999998</v>
      </c>
      <c r="H44" s="216">
        <v>19.853079999999999</v>
      </c>
      <c r="I44" s="216">
        <v>20.134339000000001</v>
      </c>
      <c r="J44" s="216">
        <v>19.939488000000001</v>
      </c>
      <c r="K44" s="216">
        <v>19.432531000000001</v>
      </c>
      <c r="L44" s="216">
        <v>19.490704000000001</v>
      </c>
      <c r="M44" s="216">
        <v>19.127433</v>
      </c>
      <c r="N44" s="216">
        <v>19.589155000000002</v>
      </c>
      <c r="O44" s="216">
        <v>19.062801</v>
      </c>
      <c r="P44" s="216">
        <v>19.846603000000002</v>
      </c>
      <c r="Q44" s="216">
        <v>19.728204000000002</v>
      </c>
      <c r="R44" s="216">
        <v>19.340226000000001</v>
      </c>
      <c r="S44" s="216">
        <v>19.328156</v>
      </c>
      <c r="T44" s="216">
        <v>19.846173</v>
      </c>
      <c r="U44" s="216">
        <v>19.775658</v>
      </c>
      <c r="V44" s="216">
        <v>20.274782999999999</v>
      </c>
      <c r="W44" s="216">
        <v>19.756826</v>
      </c>
      <c r="X44" s="216">
        <v>19.650106999999998</v>
      </c>
      <c r="Y44" s="216">
        <v>19.658867999999998</v>
      </c>
      <c r="Z44" s="216">
        <v>19.983958999999999</v>
      </c>
      <c r="AA44" s="216">
        <v>19.322835999999999</v>
      </c>
      <c r="AB44" s="216">
        <v>19.190398999999999</v>
      </c>
      <c r="AC44" s="216">
        <v>20.060120999999999</v>
      </c>
      <c r="AD44" s="216">
        <v>19.595317000000001</v>
      </c>
      <c r="AE44" s="216">
        <v>20.066234999999999</v>
      </c>
      <c r="AF44" s="216">
        <v>20.561236000000001</v>
      </c>
      <c r="AG44" s="216">
        <v>20.118914</v>
      </c>
      <c r="AH44" s="216">
        <v>20.251183999999999</v>
      </c>
      <c r="AI44" s="216">
        <v>19.640605000000001</v>
      </c>
      <c r="AJ44" s="216">
        <v>19.989643999999998</v>
      </c>
      <c r="AK44" s="216">
        <v>20.307230000000001</v>
      </c>
      <c r="AL44" s="216">
        <v>20.323447000000002</v>
      </c>
      <c r="AM44" s="216">
        <v>20.461323</v>
      </c>
      <c r="AN44" s="216">
        <v>19.619446</v>
      </c>
      <c r="AO44" s="216">
        <v>20.573001999999999</v>
      </c>
      <c r="AP44" s="216">
        <v>19.940937000000002</v>
      </c>
      <c r="AQ44" s="216">
        <v>20.356517</v>
      </c>
      <c r="AR44" s="216">
        <v>20.705323</v>
      </c>
      <c r="AS44" s="216">
        <v>20.621328999999999</v>
      </c>
      <c r="AT44" s="216">
        <v>21.302289999999999</v>
      </c>
      <c r="AU44" s="216">
        <v>19.951416999999999</v>
      </c>
      <c r="AV44" s="216">
        <v>20.77356</v>
      </c>
      <c r="AW44" s="216">
        <v>20.548012</v>
      </c>
      <c r="AX44" s="216">
        <v>20.479158999999999</v>
      </c>
      <c r="AY44" s="216">
        <v>20.452116</v>
      </c>
      <c r="AZ44" s="216">
        <v>20.391911400000001</v>
      </c>
      <c r="BA44" s="216">
        <v>20.387023325000001</v>
      </c>
      <c r="BB44" s="327">
        <v>20.514420000000001</v>
      </c>
      <c r="BC44" s="327">
        <v>20.659120000000001</v>
      </c>
      <c r="BD44" s="327">
        <v>20.992899999999999</v>
      </c>
      <c r="BE44" s="327">
        <v>21.17811</v>
      </c>
      <c r="BF44" s="327">
        <v>21.354019999999998</v>
      </c>
      <c r="BG44" s="327">
        <v>20.79053</v>
      </c>
      <c r="BH44" s="327">
        <v>20.931640000000002</v>
      </c>
      <c r="BI44" s="327">
        <v>20.866099999999999</v>
      </c>
      <c r="BJ44" s="327">
        <v>21.176410000000001</v>
      </c>
      <c r="BK44" s="327">
        <v>20.76867</v>
      </c>
      <c r="BL44" s="327">
        <v>20.578779999999998</v>
      </c>
      <c r="BM44" s="327">
        <v>21.00591</v>
      </c>
      <c r="BN44" s="327">
        <v>20.789490000000001</v>
      </c>
      <c r="BO44" s="327">
        <v>20.88869</v>
      </c>
      <c r="BP44" s="327">
        <v>21.302389999999999</v>
      </c>
      <c r="BQ44" s="327">
        <v>21.478010000000001</v>
      </c>
      <c r="BR44" s="327">
        <v>21.587250000000001</v>
      </c>
      <c r="BS44" s="327">
        <v>21.064920000000001</v>
      </c>
      <c r="BT44" s="327">
        <v>21.037420000000001</v>
      </c>
      <c r="BU44" s="327">
        <v>20.961400000000001</v>
      </c>
      <c r="BV44" s="327">
        <v>21.228069999999999</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776"/>
      <c r="AY45" s="776"/>
      <c r="AZ45" s="776"/>
      <c r="BA45" s="776"/>
      <c r="BB45" s="776"/>
      <c r="BC45" s="330"/>
      <c r="BD45" s="330"/>
      <c r="BE45" s="330"/>
      <c r="BF45" s="330"/>
      <c r="BG45" s="330"/>
      <c r="BH45" s="330"/>
      <c r="BI45" s="330"/>
      <c r="BJ45" s="330"/>
      <c r="BK45" s="330"/>
      <c r="BL45" s="330"/>
      <c r="BM45" s="330"/>
      <c r="BN45" s="330"/>
      <c r="BO45" s="330"/>
      <c r="BP45" s="330"/>
      <c r="BQ45" s="330"/>
      <c r="BR45" s="330"/>
      <c r="BS45" s="330"/>
      <c r="BT45" s="330"/>
      <c r="BU45" s="330"/>
      <c r="BV45" s="330"/>
    </row>
    <row r="46" spans="1:74" ht="11.1" customHeight="1" x14ac:dyDescent="0.2">
      <c r="A46" s="61" t="s">
        <v>929</v>
      </c>
      <c r="B46" s="177" t="s">
        <v>1185</v>
      </c>
      <c r="C46" s="216">
        <v>4.885802</v>
      </c>
      <c r="D46" s="216">
        <v>4.6322890000000001</v>
      </c>
      <c r="E46" s="216">
        <v>5.5273490000000001</v>
      </c>
      <c r="F46" s="216">
        <v>4.4362349999999999</v>
      </c>
      <c r="G46" s="216">
        <v>4.649489</v>
      </c>
      <c r="H46" s="216">
        <v>4.9480649999999997</v>
      </c>
      <c r="I46" s="216">
        <v>4.610881</v>
      </c>
      <c r="J46" s="216">
        <v>5.3509500000000001</v>
      </c>
      <c r="K46" s="216">
        <v>4.5065410000000004</v>
      </c>
      <c r="L46" s="216">
        <v>4.2249639999999999</v>
      </c>
      <c r="M46" s="216">
        <v>4.2477739999999997</v>
      </c>
      <c r="N46" s="216">
        <v>4.4761559999999996</v>
      </c>
      <c r="O46" s="216">
        <v>4.7299939999999996</v>
      </c>
      <c r="P46" s="216">
        <v>5.1320319999999997</v>
      </c>
      <c r="Q46" s="216">
        <v>4.9096489999999999</v>
      </c>
      <c r="R46" s="216">
        <v>4.6267740000000002</v>
      </c>
      <c r="S46" s="216">
        <v>4.4412349999999998</v>
      </c>
      <c r="T46" s="216">
        <v>4.6172149999999998</v>
      </c>
      <c r="U46" s="216">
        <v>5.3058040000000002</v>
      </c>
      <c r="V46" s="216">
        <v>5.2257300000000004</v>
      </c>
      <c r="W46" s="216">
        <v>4.7600350000000002</v>
      </c>
      <c r="X46" s="216">
        <v>4.7145190000000001</v>
      </c>
      <c r="Y46" s="216">
        <v>4.8665770000000004</v>
      </c>
      <c r="Z46" s="216">
        <v>4.2185759999999997</v>
      </c>
      <c r="AA46" s="216">
        <v>5.1005050000000001</v>
      </c>
      <c r="AB46" s="216">
        <v>3.5727009999999999</v>
      </c>
      <c r="AC46" s="216">
        <v>4.1297819999999996</v>
      </c>
      <c r="AD46" s="216">
        <v>4.0448399999999998</v>
      </c>
      <c r="AE46" s="216">
        <v>4.49756</v>
      </c>
      <c r="AF46" s="216">
        <v>4.0733160000000002</v>
      </c>
      <c r="AG46" s="216">
        <v>3.662795</v>
      </c>
      <c r="AH46" s="216">
        <v>4.4469339999999997</v>
      </c>
      <c r="AI46" s="216">
        <v>3.4636360000000002</v>
      </c>
      <c r="AJ46" s="216">
        <v>2.6545179999999999</v>
      </c>
      <c r="AK46" s="216">
        <v>2.7321930000000001</v>
      </c>
      <c r="AL46" s="216">
        <v>2.799172</v>
      </c>
      <c r="AM46" s="216">
        <v>3.6593460000000002</v>
      </c>
      <c r="AN46" s="216">
        <v>2.7364419999999998</v>
      </c>
      <c r="AO46" s="216">
        <v>2.715948</v>
      </c>
      <c r="AP46" s="216">
        <v>2.6340849999999998</v>
      </c>
      <c r="AQ46" s="216">
        <v>2.7117260000000001</v>
      </c>
      <c r="AR46" s="216">
        <v>2.9052760000000002</v>
      </c>
      <c r="AS46" s="216">
        <v>2.34883</v>
      </c>
      <c r="AT46" s="216">
        <v>3.3887049999999999</v>
      </c>
      <c r="AU46" s="216">
        <v>2.2733810000000001</v>
      </c>
      <c r="AV46" s="216">
        <v>1.3990340000000001</v>
      </c>
      <c r="AW46" s="216">
        <v>0.54450200000000004</v>
      </c>
      <c r="AX46" s="216">
        <v>0.77229000000000003</v>
      </c>
      <c r="AY46" s="216">
        <v>1.5889139999999999</v>
      </c>
      <c r="AZ46" s="216">
        <v>9.9552399999999999E-2</v>
      </c>
      <c r="BA46" s="216">
        <v>0.62543113902000003</v>
      </c>
      <c r="BB46" s="327">
        <v>1.5011699999999999</v>
      </c>
      <c r="BC46" s="327">
        <v>1.588435</v>
      </c>
      <c r="BD46" s="327">
        <v>1.3150250000000001</v>
      </c>
      <c r="BE46" s="327">
        <v>1.3276810000000001</v>
      </c>
      <c r="BF46" s="327">
        <v>1.33626</v>
      </c>
      <c r="BG46" s="327">
        <v>0.71789340000000001</v>
      </c>
      <c r="BH46" s="327">
        <v>0.26874540000000002</v>
      </c>
      <c r="BI46" s="327">
        <v>3.5598100000000001E-2</v>
      </c>
      <c r="BJ46" s="327">
        <v>-0.27577239999999997</v>
      </c>
      <c r="BK46" s="327">
        <v>-0.1662034</v>
      </c>
      <c r="BL46" s="327">
        <v>-0.36265399999999998</v>
      </c>
      <c r="BM46" s="327">
        <v>0.12467350000000001</v>
      </c>
      <c r="BN46" s="327">
        <v>8.3990499999999996E-2</v>
      </c>
      <c r="BO46" s="327">
        <v>0.22267590000000001</v>
      </c>
      <c r="BP46" s="327">
        <v>6.9920499999999997E-2</v>
      </c>
      <c r="BQ46" s="327">
        <v>0.26071030000000001</v>
      </c>
      <c r="BR46" s="327">
        <v>0.42381679999999999</v>
      </c>
      <c r="BS46" s="327">
        <v>-0.16782050000000001</v>
      </c>
      <c r="BT46" s="327">
        <v>-0.60861430000000005</v>
      </c>
      <c r="BU46" s="327">
        <v>-0.70846279999999995</v>
      </c>
      <c r="BV46" s="327">
        <v>-1.1201319999999999</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330"/>
      <c r="BC47" s="330"/>
      <c r="BD47" s="330"/>
      <c r="BE47" s="330"/>
      <c r="BF47" s="330"/>
      <c r="BG47" s="330"/>
      <c r="BH47" s="330"/>
      <c r="BI47" s="330"/>
      <c r="BJ47" s="330"/>
      <c r="BK47" s="330"/>
      <c r="BL47" s="330"/>
      <c r="BM47" s="330"/>
      <c r="BN47" s="330"/>
      <c r="BO47" s="330"/>
      <c r="BP47" s="330"/>
      <c r="BQ47" s="330"/>
      <c r="BR47" s="330"/>
      <c r="BS47" s="330"/>
      <c r="BT47" s="330"/>
      <c r="BU47" s="330"/>
      <c r="BV47" s="330"/>
    </row>
    <row r="48" spans="1:74" ht="11.1" customHeight="1" x14ac:dyDescent="0.2">
      <c r="A48" s="57"/>
      <c r="B48" s="65" t="s">
        <v>931</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407"/>
      <c r="BC48" s="407"/>
      <c r="BD48" s="407"/>
      <c r="BE48" s="407"/>
      <c r="BF48" s="407"/>
      <c r="BG48" s="407"/>
      <c r="BH48" s="407"/>
      <c r="BI48" s="407"/>
      <c r="BJ48" s="407"/>
      <c r="BK48" s="63"/>
      <c r="BL48" s="63"/>
      <c r="BM48" s="63"/>
      <c r="BN48" s="63"/>
      <c r="BO48" s="63"/>
      <c r="BP48" s="63"/>
      <c r="BQ48" s="63"/>
      <c r="BR48" s="63"/>
      <c r="BS48" s="63"/>
      <c r="BT48" s="63"/>
      <c r="BU48" s="63"/>
      <c r="BV48" s="407"/>
    </row>
    <row r="49" spans="1:74" ht="11.1" customHeight="1" x14ac:dyDescent="0.2">
      <c r="A49" s="57"/>
      <c r="B49" s="66" t="s">
        <v>120</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407"/>
      <c r="BC49" s="407"/>
      <c r="BD49" s="407"/>
      <c r="BE49" s="407"/>
      <c r="BF49" s="407"/>
      <c r="BG49" s="407"/>
      <c r="BH49" s="407"/>
      <c r="BI49" s="407"/>
      <c r="BJ49" s="407"/>
      <c r="BK49" s="407"/>
      <c r="BL49" s="407"/>
      <c r="BM49" s="407"/>
      <c r="BN49" s="407"/>
      <c r="BO49" s="407"/>
      <c r="BP49" s="407"/>
      <c r="BQ49" s="407"/>
      <c r="BR49" s="407"/>
      <c r="BS49" s="407"/>
      <c r="BT49" s="407"/>
      <c r="BU49" s="407"/>
      <c r="BV49" s="407"/>
    </row>
    <row r="50" spans="1:74" ht="11.1" customHeight="1" x14ac:dyDescent="0.2">
      <c r="A50" s="61" t="s">
        <v>639</v>
      </c>
      <c r="B50" s="175" t="s">
        <v>523</v>
      </c>
      <c r="C50" s="68">
        <v>389.21300000000002</v>
      </c>
      <c r="D50" s="68">
        <v>415.31299999999999</v>
      </c>
      <c r="E50" s="68">
        <v>443.2</v>
      </c>
      <c r="F50" s="68">
        <v>452.71300000000002</v>
      </c>
      <c r="G50" s="68">
        <v>448.96100000000001</v>
      </c>
      <c r="H50" s="68">
        <v>438.81</v>
      </c>
      <c r="I50" s="68">
        <v>424.80900000000003</v>
      </c>
      <c r="J50" s="68">
        <v>425.85300000000001</v>
      </c>
      <c r="K50" s="68">
        <v>429.12900000000002</v>
      </c>
      <c r="L50" s="68">
        <v>455.21300000000002</v>
      </c>
      <c r="M50" s="68">
        <v>455.99400000000003</v>
      </c>
      <c r="N50" s="68">
        <v>449.22</v>
      </c>
      <c r="O50" s="68">
        <v>471.767</v>
      </c>
      <c r="P50" s="68">
        <v>492.15300000000002</v>
      </c>
      <c r="Q50" s="68">
        <v>504.81099999999998</v>
      </c>
      <c r="R50" s="68">
        <v>509.32299999999998</v>
      </c>
      <c r="S50" s="68">
        <v>511.86099999999999</v>
      </c>
      <c r="T50" s="68">
        <v>500.85700000000003</v>
      </c>
      <c r="U50" s="68">
        <v>493.45800000000003</v>
      </c>
      <c r="V50" s="68">
        <v>486.67500000000001</v>
      </c>
      <c r="W50" s="68">
        <v>471.53699999999998</v>
      </c>
      <c r="X50" s="68">
        <v>491.20299999999997</v>
      </c>
      <c r="Y50" s="68">
        <v>490.73399999999998</v>
      </c>
      <c r="Z50" s="68">
        <v>484.62200000000001</v>
      </c>
      <c r="AA50" s="68">
        <v>506.798</v>
      </c>
      <c r="AB50" s="68">
        <v>525.41899999999998</v>
      </c>
      <c r="AC50" s="68">
        <v>538.59500000000003</v>
      </c>
      <c r="AD50" s="68">
        <v>524.28599999999994</v>
      </c>
      <c r="AE50" s="68">
        <v>516.80799999999999</v>
      </c>
      <c r="AF50" s="68">
        <v>501.55700000000002</v>
      </c>
      <c r="AG50" s="68">
        <v>483.411</v>
      </c>
      <c r="AH50" s="68">
        <v>459.98200000000003</v>
      </c>
      <c r="AI50" s="68">
        <v>469.58800000000002</v>
      </c>
      <c r="AJ50" s="68">
        <v>459.73099999999999</v>
      </c>
      <c r="AK50" s="68">
        <v>453.05399999999997</v>
      </c>
      <c r="AL50" s="68">
        <v>421.64600000000002</v>
      </c>
      <c r="AM50" s="68">
        <v>419.90199999999999</v>
      </c>
      <c r="AN50" s="68">
        <v>423.52</v>
      </c>
      <c r="AO50" s="68">
        <v>423.44799999999998</v>
      </c>
      <c r="AP50" s="68">
        <v>435.05700000000002</v>
      </c>
      <c r="AQ50" s="68">
        <v>433.27699999999999</v>
      </c>
      <c r="AR50" s="68">
        <v>414.83699999999999</v>
      </c>
      <c r="AS50" s="68">
        <v>409.32499999999999</v>
      </c>
      <c r="AT50" s="68">
        <v>406.85399999999998</v>
      </c>
      <c r="AU50" s="68">
        <v>416.14100000000002</v>
      </c>
      <c r="AV50" s="68">
        <v>432.459</v>
      </c>
      <c r="AW50" s="68">
        <v>448.60700000000003</v>
      </c>
      <c r="AX50" s="68">
        <v>441.79399999999998</v>
      </c>
      <c r="AY50" s="68">
        <v>448.80399999999997</v>
      </c>
      <c r="AZ50" s="68">
        <v>452.93400000000003</v>
      </c>
      <c r="BA50" s="68">
        <v>451.39974516000001</v>
      </c>
      <c r="BB50" s="329">
        <v>459.40539999999999</v>
      </c>
      <c r="BC50" s="329">
        <v>466.65499999999997</v>
      </c>
      <c r="BD50" s="329">
        <v>458.47660000000002</v>
      </c>
      <c r="BE50" s="329">
        <v>451.0188</v>
      </c>
      <c r="BF50" s="329">
        <v>450.26960000000003</v>
      </c>
      <c r="BG50" s="329">
        <v>454.6592</v>
      </c>
      <c r="BH50" s="329">
        <v>470.13310000000001</v>
      </c>
      <c r="BI50" s="329">
        <v>472.72770000000003</v>
      </c>
      <c r="BJ50" s="329">
        <v>466.50310000000002</v>
      </c>
      <c r="BK50" s="329">
        <v>473.33600000000001</v>
      </c>
      <c r="BL50" s="329">
        <v>484.47579999999999</v>
      </c>
      <c r="BM50" s="329">
        <v>497.77499999999998</v>
      </c>
      <c r="BN50" s="329">
        <v>500.762</v>
      </c>
      <c r="BO50" s="329">
        <v>503.2396</v>
      </c>
      <c r="BP50" s="329">
        <v>490.24599999999998</v>
      </c>
      <c r="BQ50" s="329">
        <v>478.5598</v>
      </c>
      <c r="BR50" s="329">
        <v>475.61509999999998</v>
      </c>
      <c r="BS50" s="329">
        <v>476.61759999999998</v>
      </c>
      <c r="BT50" s="329">
        <v>491.07940000000002</v>
      </c>
      <c r="BU50" s="329">
        <v>492.59769999999997</v>
      </c>
      <c r="BV50" s="329">
        <v>484.15429999999998</v>
      </c>
    </row>
    <row r="51" spans="1:74" ht="11.1" customHeight="1" x14ac:dyDescent="0.2">
      <c r="A51" s="636" t="s">
        <v>1174</v>
      </c>
      <c r="B51" s="66" t="s">
        <v>1175</v>
      </c>
      <c r="C51" s="68">
        <v>152.21700000000001</v>
      </c>
      <c r="D51" s="68">
        <v>132.1</v>
      </c>
      <c r="E51" s="68">
        <v>138.29499999999999</v>
      </c>
      <c r="F51" s="68">
        <v>157.63300000000001</v>
      </c>
      <c r="G51" s="68">
        <v>177.929</v>
      </c>
      <c r="H51" s="68">
        <v>193.309</v>
      </c>
      <c r="I51" s="68">
        <v>206.089</v>
      </c>
      <c r="J51" s="68">
        <v>221.09399999999999</v>
      </c>
      <c r="K51" s="68">
        <v>225.554</v>
      </c>
      <c r="L51" s="68">
        <v>224.74700000000001</v>
      </c>
      <c r="M51" s="68">
        <v>214.11199999999999</v>
      </c>
      <c r="N51" s="68">
        <v>194.49100000000001</v>
      </c>
      <c r="O51" s="68">
        <v>164.14</v>
      </c>
      <c r="P51" s="68">
        <v>147.08500000000001</v>
      </c>
      <c r="Q51" s="68">
        <v>152.489</v>
      </c>
      <c r="R51" s="68">
        <v>167.94900000000001</v>
      </c>
      <c r="S51" s="68">
        <v>184.971</v>
      </c>
      <c r="T51" s="68">
        <v>209.87799999999999</v>
      </c>
      <c r="U51" s="68">
        <v>228.77</v>
      </c>
      <c r="V51" s="68">
        <v>247.136</v>
      </c>
      <c r="W51" s="68">
        <v>250.833</v>
      </c>
      <c r="X51" s="68">
        <v>242.93700000000001</v>
      </c>
      <c r="Y51" s="68">
        <v>232.63399999999999</v>
      </c>
      <c r="Z51" s="68">
        <v>200.19499999999999</v>
      </c>
      <c r="AA51" s="68">
        <v>164.89</v>
      </c>
      <c r="AB51" s="68">
        <v>153.61799999999999</v>
      </c>
      <c r="AC51" s="68">
        <v>147.55500000000001</v>
      </c>
      <c r="AD51" s="68">
        <v>153.34399999999999</v>
      </c>
      <c r="AE51" s="68">
        <v>170.21100000000001</v>
      </c>
      <c r="AF51" s="68">
        <v>189.858</v>
      </c>
      <c r="AG51" s="68">
        <v>205.81299999999999</v>
      </c>
      <c r="AH51" s="68">
        <v>229.815</v>
      </c>
      <c r="AI51" s="68">
        <v>228.66300000000001</v>
      </c>
      <c r="AJ51" s="68">
        <v>230.67599999999999</v>
      </c>
      <c r="AK51" s="68">
        <v>216.48500000000001</v>
      </c>
      <c r="AL51" s="68">
        <v>190.00399999999999</v>
      </c>
      <c r="AM51" s="68">
        <v>156.721</v>
      </c>
      <c r="AN51" s="68">
        <v>141.608</v>
      </c>
      <c r="AO51" s="68">
        <v>139.28200000000001</v>
      </c>
      <c r="AP51" s="68">
        <v>145.374</v>
      </c>
      <c r="AQ51" s="68">
        <v>162.881</v>
      </c>
      <c r="AR51" s="68">
        <v>180.815</v>
      </c>
      <c r="AS51" s="68">
        <v>196.03200000000001</v>
      </c>
      <c r="AT51" s="68">
        <v>213.18199999999999</v>
      </c>
      <c r="AU51" s="68">
        <v>224.77699999999999</v>
      </c>
      <c r="AV51" s="68">
        <v>224.97</v>
      </c>
      <c r="AW51" s="68">
        <v>208.84100000000001</v>
      </c>
      <c r="AX51" s="68">
        <v>188.517</v>
      </c>
      <c r="AY51" s="68">
        <v>165.73699999999999</v>
      </c>
      <c r="AZ51" s="68">
        <v>153.88030449999999</v>
      </c>
      <c r="BA51" s="68">
        <v>158.47241528999999</v>
      </c>
      <c r="BB51" s="329">
        <v>174.01079999999999</v>
      </c>
      <c r="BC51" s="329">
        <v>194.53890000000001</v>
      </c>
      <c r="BD51" s="329">
        <v>212.85650000000001</v>
      </c>
      <c r="BE51" s="329">
        <v>229.55959999999999</v>
      </c>
      <c r="BF51" s="329">
        <v>247.72730000000001</v>
      </c>
      <c r="BG51" s="329">
        <v>253.1497</v>
      </c>
      <c r="BH51" s="329">
        <v>249.07740000000001</v>
      </c>
      <c r="BI51" s="329">
        <v>234.8314</v>
      </c>
      <c r="BJ51" s="329">
        <v>209.49209999999999</v>
      </c>
      <c r="BK51" s="329">
        <v>183.77789999999999</v>
      </c>
      <c r="BL51" s="329">
        <v>170.322</v>
      </c>
      <c r="BM51" s="329">
        <v>172.73</v>
      </c>
      <c r="BN51" s="329">
        <v>186.3442</v>
      </c>
      <c r="BO51" s="329">
        <v>205.06110000000001</v>
      </c>
      <c r="BP51" s="329">
        <v>222.0823</v>
      </c>
      <c r="BQ51" s="329">
        <v>237.78380000000001</v>
      </c>
      <c r="BR51" s="329">
        <v>255.10749999999999</v>
      </c>
      <c r="BS51" s="329">
        <v>259.81920000000002</v>
      </c>
      <c r="BT51" s="329">
        <v>254.333</v>
      </c>
      <c r="BU51" s="329">
        <v>241.35599999999999</v>
      </c>
      <c r="BV51" s="329">
        <v>215.63200000000001</v>
      </c>
    </row>
    <row r="52" spans="1:74" ht="11.1" customHeight="1" x14ac:dyDescent="0.2">
      <c r="A52" s="61" t="s">
        <v>932</v>
      </c>
      <c r="B52" s="175" t="s">
        <v>519</v>
      </c>
      <c r="C52" s="68">
        <v>85.444000000000003</v>
      </c>
      <c r="D52" s="68">
        <v>85.265000000000001</v>
      </c>
      <c r="E52" s="68">
        <v>85.012</v>
      </c>
      <c r="F52" s="68">
        <v>86.245000000000005</v>
      </c>
      <c r="G52" s="68">
        <v>84.100999999999999</v>
      </c>
      <c r="H52" s="68">
        <v>86.29</v>
      </c>
      <c r="I52" s="68">
        <v>89.513000000000005</v>
      </c>
      <c r="J52" s="68">
        <v>88.58</v>
      </c>
      <c r="K52" s="68">
        <v>88.950999999999993</v>
      </c>
      <c r="L52" s="68">
        <v>87.275999999999996</v>
      </c>
      <c r="M52" s="68">
        <v>86.111999999999995</v>
      </c>
      <c r="N52" s="68">
        <v>82.861000000000004</v>
      </c>
      <c r="O52" s="68">
        <v>88.222999999999999</v>
      </c>
      <c r="P52" s="68">
        <v>89.623999999999995</v>
      </c>
      <c r="Q52" s="68">
        <v>91.641999999999996</v>
      </c>
      <c r="R52" s="68">
        <v>90.423000000000002</v>
      </c>
      <c r="S52" s="68">
        <v>90.254999999999995</v>
      </c>
      <c r="T52" s="68">
        <v>86.798000000000002</v>
      </c>
      <c r="U52" s="68">
        <v>88.313999999999993</v>
      </c>
      <c r="V52" s="68">
        <v>84.325999999999993</v>
      </c>
      <c r="W52" s="68">
        <v>83.522000000000006</v>
      </c>
      <c r="X52" s="68">
        <v>85.605000000000004</v>
      </c>
      <c r="Y52" s="68">
        <v>82.849000000000004</v>
      </c>
      <c r="Z52" s="68">
        <v>80.323999999999998</v>
      </c>
      <c r="AA52" s="68">
        <v>89.12</v>
      </c>
      <c r="AB52" s="68">
        <v>89.850999999999999</v>
      </c>
      <c r="AC52" s="68">
        <v>91.941000000000003</v>
      </c>
      <c r="AD52" s="68">
        <v>92.820999999999998</v>
      </c>
      <c r="AE52" s="68">
        <v>95.912999999999997</v>
      </c>
      <c r="AF52" s="68">
        <v>89.855000000000004</v>
      </c>
      <c r="AG52" s="68">
        <v>90.182000000000002</v>
      </c>
      <c r="AH52" s="68">
        <v>90.724999999999994</v>
      </c>
      <c r="AI52" s="68">
        <v>91.558000000000007</v>
      </c>
      <c r="AJ52" s="68">
        <v>90.662000000000006</v>
      </c>
      <c r="AK52" s="68">
        <v>87.506</v>
      </c>
      <c r="AL52" s="68">
        <v>86.337000000000003</v>
      </c>
      <c r="AM52" s="68">
        <v>89.617999999999995</v>
      </c>
      <c r="AN52" s="68">
        <v>90.343999999999994</v>
      </c>
      <c r="AO52" s="68">
        <v>98.323999999999998</v>
      </c>
      <c r="AP52" s="68">
        <v>94.298000000000002</v>
      </c>
      <c r="AQ52" s="68">
        <v>94.126999999999995</v>
      </c>
      <c r="AR52" s="68">
        <v>92.555999999999997</v>
      </c>
      <c r="AS52" s="68">
        <v>89.652000000000001</v>
      </c>
      <c r="AT52" s="68">
        <v>89.632000000000005</v>
      </c>
      <c r="AU52" s="68">
        <v>91.954999999999998</v>
      </c>
      <c r="AV52" s="68">
        <v>92.033000000000001</v>
      </c>
      <c r="AW52" s="68">
        <v>91.930999999999997</v>
      </c>
      <c r="AX52" s="68">
        <v>85.855999999999995</v>
      </c>
      <c r="AY52" s="68">
        <v>89.003</v>
      </c>
      <c r="AZ52" s="68">
        <v>89.655000000000001</v>
      </c>
      <c r="BA52" s="68">
        <v>92.942773548000005</v>
      </c>
      <c r="BB52" s="329">
        <v>93.655950000000004</v>
      </c>
      <c r="BC52" s="329">
        <v>91.141210000000001</v>
      </c>
      <c r="BD52" s="329">
        <v>90.309709999999995</v>
      </c>
      <c r="BE52" s="329">
        <v>88.448989999999995</v>
      </c>
      <c r="BF52" s="329">
        <v>87.183059999999998</v>
      </c>
      <c r="BG52" s="329">
        <v>88.184700000000007</v>
      </c>
      <c r="BH52" s="329">
        <v>90.687380000000005</v>
      </c>
      <c r="BI52" s="329">
        <v>87.63185</v>
      </c>
      <c r="BJ52" s="329">
        <v>81.629260000000002</v>
      </c>
      <c r="BK52" s="329">
        <v>88.217060000000004</v>
      </c>
      <c r="BL52" s="329">
        <v>90.089100000000002</v>
      </c>
      <c r="BM52" s="329">
        <v>92.102099999999993</v>
      </c>
      <c r="BN52" s="329">
        <v>93.872159999999994</v>
      </c>
      <c r="BO52" s="329">
        <v>91.970039999999997</v>
      </c>
      <c r="BP52" s="329">
        <v>91.487129999999993</v>
      </c>
      <c r="BQ52" s="329">
        <v>89.561840000000004</v>
      </c>
      <c r="BR52" s="329">
        <v>87.779759999999996</v>
      </c>
      <c r="BS52" s="329">
        <v>88.427300000000002</v>
      </c>
      <c r="BT52" s="329">
        <v>90.767449999999997</v>
      </c>
      <c r="BU52" s="329">
        <v>88.001199999999997</v>
      </c>
      <c r="BV52" s="329">
        <v>82.002589999999998</v>
      </c>
    </row>
    <row r="53" spans="1:74" ht="11.1" customHeight="1" x14ac:dyDescent="0.2">
      <c r="A53" s="61" t="s">
        <v>934</v>
      </c>
      <c r="B53" s="175" t="s">
        <v>524</v>
      </c>
      <c r="C53" s="68">
        <v>26.299446</v>
      </c>
      <c r="D53" s="68">
        <v>27.136513000000001</v>
      </c>
      <c r="E53" s="68">
        <v>26.964020999999999</v>
      </c>
      <c r="F53" s="68">
        <v>26.456634000000001</v>
      </c>
      <c r="G53" s="68">
        <v>25.890257999999999</v>
      </c>
      <c r="H53" s="68">
        <v>25.237791000000001</v>
      </c>
      <c r="I53" s="68">
        <v>25.451651999999999</v>
      </c>
      <c r="J53" s="68">
        <v>24.703033999999999</v>
      </c>
      <c r="K53" s="68">
        <v>23.897480999999999</v>
      </c>
      <c r="L53" s="68">
        <v>23.918685</v>
      </c>
      <c r="M53" s="68">
        <v>25.637969999999999</v>
      </c>
      <c r="N53" s="68">
        <v>27.146298000000002</v>
      </c>
      <c r="O53" s="68">
        <v>29.178362</v>
      </c>
      <c r="P53" s="68">
        <v>29.582032999999999</v>
      </c>
      <c r="Q53" s="68">
        <v>29.062559</v>
      </c>
      <c r="R53" s="68">
        <v>28.027403</v>
      </c>
      <c r="S53" s="68">
        <v>27.244702</v>
      </c>
      <c r="T53" s="68">
        <v>27.852004000000001</v>
      </c>
      <c r="U53" s="68">
        <v>28.039527</v>
      </c>
      <c r="V53" s="68">
        <v>27.736173000000001</v>
      </c>
      <c r="W53" s="68">
        <v>27.389913</v>
      </c>
      <c r="X53" s="68">
        <v>26.923871999999999</v>
      </c>
      <c r="Y53" s="68">
        <v>26.972242000000001</v>
      </c>
      <c r="Z53" s="68">
        <v>29.007739999999998</v>
      </c>
      <c r="AA53" s="68">
        <v>31.691296999999999</v>
      </c>
      <c r="AB53" s="68">
        <v>31.859193999999999</v>
      </c>
      <c r="AC53" s="68">
        <v>32.818440000000002</v>
      </c>
      <c r="AD53" s="68">
        <v>32.078543000000003</v>
      </c>
      <c r="AE53" s="68">
        <v>30.235627000000001</v>
      </c>
      <c r="AF53" s="68">
        <v>29.339251999999998</v>
      </c>
      <c r="AG53" s="68">
        <v>29.478895999999999</v>
      </c>
      <c r="AH53" s="68">
        <v>29.605516000000001</v>
      </c>
      <c r="AI53" s="68">
        <v>28.547553000000001</v>
      </c>
      <c r="AJ53" s="68">
        <v>28.437940999999999</v>
      </c>
      <c r="AK53" s="68">
        <v>30.035246000000001</v>
      </c>
      <c r="AL53" s="68">
        <v>29.584948000000001</v>
      </c>
      <c r="AM53" s="68">
        <v>31.467732999999999</v>
      </c>
      <c r="AN53" s="68">
        <v>31.738505</v>
      </c>
      <c r="AO53" s="68">
        <v>30.525881999999999</v>
      </c>
      <c r="AP53" s="68">
        <v>30.412901999999999</v>
      </c>
      <c r="AQ53" s="68">
        <v>29.454129999999999</v>
      </c>
      <c r="AR53" s="68">
        <v>28.767282000000002</v>
      </c>
      <c r="AS53" s="68">
        <v>28.904212999999999</v>
      </c>
      <c r="AT53" s="68">
        <v>28.897593000000001</v>
      </c>
      <c r="AU53" s="68">
        <v>30.453762999999999</v>
      </c>
      <c r="AV53" s="68">
        <v>29.617232000000001</v>
      </c>
      <c r="AW53" s="68">
        <v>30.394375</v>
      </c>
      <c r="AX53" s="68">
        <v>31.375305000000001</v>
      </c>
      <c r="AY53" s="68">
        <v>34.295748000000003</v>
      </c>
      <c r="AZ53" s="68">
        <v>33.534670800000001</v>
      </c>
      <c r="BA53" s="68">
        <v>33.254435397000002</v>
      </c>
      <c r="BB53" s="329">
        <v>32.822960000000002</v>
      </c>
      <c r="BC53" s="329">
        <v>32.563119999999998</v>
      </c>
      <c r="BD53" s="329">
        <v>32.264189999999999</v>
      </c>
      <c r="BE53" s="329">
        <v>32.00947</v>
      </c>
      <c r="BF53" s="329">
        <v>31.489080000000001</v>
      </c>
      <c r="BG53" s="329">
        <v>31.535049999999998</v>
      </c>
      <c r="BH53" s="329">
        <v>30.954830000000001</v>
      </c>
      <c r="BI53" s="329">
        <v>31.47803</v>
      </c>
      <c r="BJ53" s="329">
        <v>32.17662</v>
      </c>
      <c r="BK53" s="329">
        <v>33.865110000000001</v>
      </c>
      <c r="BL53" s="329">
        <v>33.998179999999998</v>
      </c>
      <c r="BM53" s="329">
        <v>33.920990000000003</v>
      </c>
      <c r="BN53" s="329">
        <v>33.483029999999999</v>
      </c>
      <c r="BO53" s="329">
        <v>33.221159999999998</v>
      </c>
      <c r="BP53" s="329">
        <v>32.923589999999997</v>
      </c>
      <c r="BQ53" s="329">
        <v>32.66957</v>
      </c>
      <c r="BR53" s="329">
        <v>32.149419999999999</v>
      </c>
      <c r="BS53" s="329">
        <v>32.193399999999997</v>
      </c>
      <c r="BT53" s="329">
        <v>31.61337</v>
      </c>
      <c r="BU53" s="329">
        <v>32.13561</v>
      </c>
      <c r="BV53" s="329">
        <v>32.832590000000003</v>
      </c>
    </row>
    <row r="54" spans="1:74" ht="11.1" customHeight="1" x14ac:dyDescent="0.2">
      <c r="A54" s="61" t="s">
        <v>613</v>
      </c>
      <c r="B54" s="175" t="s">
        <v>525</v>
      </c>
      <c r="C54" s="68">
        <v>243.977</v>
      </c>
      <c r="D54" s="68">
        <v>241.34800000000001</v>
      </c>
      <c r="E54" s="68">
        <v>232.93100000000001</v>
      </c>
      <c r="F54" s="68">
        <v>228.58099999999999</v>
      </c>
      <c r="G54" s="68">
        <v>222.584</v>
      </c>
      <c r="H54" s="68">
        <v>221.09899999999999</v>
      </c>
      <c r="I54" s="68">
        <v>217.71899999999999</v>
      </c>
      <c r="J54" s="68">
        <v>218.255</v>
      </c>
      <c r="K54" s="68">
        <v>225.21600000000001</v>
      </c>
      <c r="L54" s="68">
        <v>217.35599999999999</v>
      </c>
      <c r="M54" s="68">
        <v>222.93700000000001</v>
      </c>
      <c r="N54" s="68">
        <v>235.465</v>
      </c>
      <c r="O54" s="68">
        <v>261.64800000000002</v>
      </c>
      <c r="P54" s="68">
        <v>256.21899999999999</v>
      </c>
      <c r="Q54" s="68">
        <v>243.71600000000001</v>
      </c>
      <c r="R54" s="68">
        <v>243.47900000000001</v>
      </c>
      <c r="S54" s="68">
        <v>243.40899999999999</v>
      </c>
      <c r="T54" s="68">
        <v>242.66200000000001</v>
      </c>
      <c r="U54" s="68">
        <v>240.93199999999999</v>
      </c>
      <c r="V54" s="68">
        <v>230.411</v>
      </c>
      <c r="W54" s="68">
        <v>227.697</v>
      </c>
      <c r="X54" s="68">
        <v>225.59399999999999</v>
      </c>
      <c r="Y54" s="68">
        <v>233.84200000000001</v>
      </c>
      <c r="Z54" s="68">
        <v>238.58699999999999</v>
      </c>
      <c r="AA54" s="68">
        <v>261.10899999999998</v>
      </c>
      <c r="AB54" s="68">
        <v>253.63499999999999</v>
      </c>
      <c r="AC54" s="68">
        <v>239.55799999999999</v>
      </c>
      <c r="AD54" s="68">
        <v>243.511</v>
      </c>
      <c r="AE54" s="68">
        <v>242.48400000000001</v>
      </c>
      <c r="AF54" s="68">
        <v>238.417</v>
      </c>
      <c r="AG54" s="68">
        <v>232.85900000000001</v>
      </c>
      <c r="AH54" s="68">
        <v>226.78800000000001</v>
      </c>
      <c r="AI54" s="68">
        <v>223.20400000000001</v>
      </c>
      <c r="AJ54" s="68">
        <v>215.89599999999999</v>
      </c>
      <c r="AK54" s="68">
        <v>224.91800000000001</v>
      </c>
      <c r="AL54" s="68">
        <v>236.816</v>
      </c>
      <c r="AM54" s="68">
        <v>247.94800000000001</v>
      </c>
      <c r="AN54" s="68">
        <v>252.56700000000001</v>
      </c>
      <c r="AO54" s="68">
        <v>239.62899999999999</v>
      </c>
      <c r="AP54" s="68">
        <v>239.864</v>
      </c>
      <c r="AQ54" s="68">
        <v>242.17400000000001</v>
      </c>
      <c r="AR54" s="68">
        <v>240.31200000000001</v>
      </c>
      <c r="AS54" s="68">
        <v>233.91300000000001</v>
      </c>
      <c r="AT54" s="68">
        <v>236.083</v>
      </c>
      <c r="AU54" s="68">
        <v>239.65799999999999</v>
      </c>
      <c r="AV54" s="68">
        <v>232.12700000000001</v>
      </c>
      <c r="AW54" s="68">
        <v>230.005</v>
      </c>
      <c r="AX54" s="68">
        <v>246.274</v>
      </c>
      <c r="AY54" s="68">
        <v>261.32600000000002</v>
      </c>
      <c r="AZ54" s="68">
        <v>250.71299999999999</v>
      </c>
      <c r="BA54" s="68">
        <v>236.13077577000001</v>
      </c>
      <c r="BB54" s="329">
        <v>234.0196</v>
      </c>
      <c r="BC54" s="329">
        <v>235.4178</v>
      </c>
      <c r="BD54" s="329">
        <v>237.9958</v>
      </c>
      <c r="BE54" s="329">
        <v>236.6037</v>
      </c>
      <c r="BF54" s="329">
        <v>231.64189999999999</v>
      </c>
      <c r="BG54" s="329">
        <v>232.0498</v>
      </c>
      <c r="BH54" s="329">
        <v>226.87129999999999</v>
      </c>
      <c r="BI54" s="329">
        <v>235.31620000000001</v>
      </c>
      <c r="BJ54" s="329">
        <v>245.63509999999999</v>
      </c>
      <c r="BK54" s="329">
        <v>254.12389999999999</v>
      </c>
      <c r="BL54" s="329">
        <v>252.61170000000001</v>
      </c>
      <c r="BM54" s="329">
        <v>244.70820000000001</v>
      </c>
      <c r="BN54" s="329">
        <v>238.6748</v>
      </c>
      <c r="BO54" s="329">
        <v>238.02260000000001</v>
      </c>
      <c r="BP54" s="329">
        <v>240.11750000000001</v>
      </c>
      <c r="BQ54" s="329">
        <v>238.8032</v>
      </c>
      <c r="BR54" s="329">
        <v>234.1842</v>
      </c>
      <c r="BS54" s="329">
        <v>234.3288</v>
      </c>
      <c r="BT54" s="329">
        <v>228.45230000000001</v>
      </c>
      <c r="BU54" s="329">
        <v>236.68129999999999</v>
      </c>
      <c r="BV54" s="329">
        <v>247.1319</v>
      </c>
    </row>
    <row r="55" spans="1:74" ht="11.1" customHeight="1" x14ac:dyDescent="0.2">
      <c r="A55" s="61" t="s">
        <v>614</v>
      </c>
      <c r="B55" s="175" t="s">
        <v>526</v>
      </c>
      <c r="C55" s="68">
        <v>30.54</v>
      </c>
      <c r="D55" s="68">
        <v>30.423999999999999</v>
      </c>
      <c r="E55" s="68">
        <v>26.725000000000001</v>
      </c>
      <c r="F55" s="68">
        <v>25.096</v>
      </c>
      <c r="G55" s="68">
        <v>26.062000000000001</v>
      </c>
      <c r="H55" s="68">
        <v>25.212</v>
      </c>
      <c r="I55" s="68">
        <v>24.056000000000001</v>
      </c>
      <c r="J55" s="68">
        <v>26.03</v>
      </c>
      <c r="K55" s="68">
        <v>29.026</v>
      </c>
      <c r="L55" s="68">
        <v>27.698</v>
      </c>
      <c r="M55" s="68">
        <v>27.754000000000001</v>
      </c>
      <c r="N55" s="68">
        <v>28.594999999999999</v>
      </c>
      <c r="O55" s="68">
        <v>26.513000000000002</v>
      </c>
      <c r="P55" s="68">
        <v>26.896999999999998</v>
      </c>
      <c r="Q55" s="68">
        <v>26.262</v>
      </c>
      <c r="R55" s="68">
        <v>24.664999999999999</v>
      </c>
      <c r="S55" s="68">
        <v>23.375</v>
      </c>
      <c r="T55" s="68">
        <v>24.655999999999999</v>
      </c>
      <c r="U55" s="68">
        <v>24.445</v>
      </c>
      <c r="V55" s="68">
        <v>25.552</v>
      </c>
      <c r="W55" s="68">
        <v>24.803000000000001</v>
      </c>
      <c r="X55" s="68">
        <v>25.751999999999999</v>
      </c>
      <c r="Y55" s="68">
        <v>26.134</v>
      </c>
      <c r="Z55" s="68">
        <v>28.382999999999999</v>
      </c>
      <c r="AA55" s="68">
        <v>28.434999999999999</v>
      </c>
      <c r="AB55" s="68">
        <v>25.41</v>
      </c>
      <c r="AC55" s="68">
        <v>21.53</v>
      </c>
      <c r="AD55" s="68">
        <v>21.65</v>
      </c>
      <c r="AE55" s="68">
        <v>22.007999999999999</v>
      </c>
      <c r="AF55" s="68">
        <v>22.48</v>
      </c>
      <c r="AG55" s="68">
        <v>23.152999999999999</v>
      </c>
      <c r="AH55" s="68">
        <v>24.584</v>
      </c>
      <c r="AI55" s="68">
        <v>21.763999999999999</v>
      </c>
      <c r="AJ55" s="68">
        <v>23.140999999999998</v>
      </c>
      <c r="AK55" s="68">
        <v>23.606999999999999</v>
      </c>
      <c r="AL55" s="68">
        <v>24.523</v>
      </c>
      <c r="AM55" s="68">
        <v>25.23</v>
      </c>
      <c r="AN55" s="68">
        <v>24.986000000000001</v>
      </c>
      <c r="AO55" s="68">
        <v>23.129000000000001</v>
      </c>
      <c r="AP55" s="68">
        <v>22.808</v>
      </c>
      <c r="AQ55" s="68">
        <v>23.873000000000001</v>
      </c>
      <c r="AR55" s="68">
        <v>24.709</v>
      </c>
      <c r="AS55" s="68">
        <v>24.295000000000002</v>
      </c>
      <c r="AT55" s="68">
        <v>23.298999999999999</v>
      </c>
      <c r="AU55" s="68">
        <v>24.800999999999998</v>
      </c>
      <c r="AV55" s="68">
        <v>24.914000000000001</v>
      </c>
      <c r="AW55" s="68">
        <v>24.266999999999999</v>
      </c>
      <c r="AX55" s="68">
        <v>25.731999999999999</v>
      </c>
      <c r="AY55" s="68">
        <v>29.516999999999999</v>
      </c>
      <c r="AZ55" s="68">
        <v>24.542000000000002</v>
      </c>
      <c r="BA55" s="68">
        <v>21.993073548000002</v>
      </c>
      <c r="BB55" s="329">
        <v>22.076000000000001</v>
      </c>
      <c r="BC55" s="329">
        <v>23.64387</v>
      </c>
      <c r="BD55" s="329">
        <v>23.913019999999999</v>
      </c>
      <c r="BE55" s="329">
        <v>23.757280000000002</v>
      </c>
      <c r="BF55" s="329">
        <v>24.200800000000001</v>
      </c>
      <c r="BG55" s="329">
        <v>24.64461</v>
      </c>
      <c r="BH55" s="329">
        <v>24.11974</v>
      </c>
      <c r="BI55" s="329">
        <v>24.803270000000001</v>
      </c>
      <c r="BJ55" s="329">
        <v>25.343800000000002</v>
      </c>
      <c r="BK55" s="329">
        <v>27.4695</v>
      </c>
      <c r="BL55" s="329">
        <v>27.844180000000001</v>
      </c>
      <c r="BM55" s="329">
        <v>24.963629999999998</v>
      </c>
      <c r="BN55" s="329">
        <v>22.37275</v>
      </c>
      <c r="BO55" s="329">
        <v>23.61647</v>
      </c>
      <c r="BP55" s="329">
        <v>23.780909999999999</v>
      </c>
      <c r="BQ55" s="329">
        <v>23.654990000000002</v>
      </c>
      <c r="BR55" s="329">
        <v>24.244499999999999</v>
      </c>
      <c r="BS55" s="329">
        <v>24.69727</v>
      </c>
      <c r="BT55" s="329">
        <v>24.288039999999999</v>
      </c>
      <c r="BU55" s="329">
        <v>24.68948</v>
      </c>
      <c r="BV55" s="329">
        <v>24.971299999999999</v>
      </c>
    </row>
    <row r="56" spans="1:74" ht="11.1" customHeight="1" x14ac:dyDescent="0.2">
      <c r="A56" s="61" t="s">
        <v>615</v>
      </c>
      <c r="B56" s="175" t="s">
        <v>861</v>
      </c>
      <c r="C56" s="68">
        <v>213.43700000000001</v>
      </c>
      <c r="D56" s="68">
        <v>210.92400000000001</v>
      </c>
      <c r="E56" s="68">
        <v>206.20599999999999</v>
      </c>
      <c r="F56" s="68">
        <v>203.48500000000001</v>
      </c>
      <c r="G56" s="68">
        <v>196.52199999999999</v>
      </c>
      <c r="H56" s="68">
        <v>195.887</v>
      </c>
      <c r="I56" s="68">
        <v>193.66300000000001</v>
      </c>
      <c r="J56" s="68">
        <v>192.22499999999999</v>
      </c>
      <c r="K56" s="68">
        <v>196.19</v>
      </c>
      <c r="L56" s="68">
        <v>189.65799999999999</v>
      </c>
      <c r="M56" s="68">
        <v>195.18299999999999</v>
      </c>
      <c r="N56" s="68">
        <v>206.87</v>
      </c>
      <c r="O56" s="68">
        <v>235.13499999999999</v>
      </c>
      <c r="P56" s="68">
        <v>229.322</v>
      </c>
      <c r="Q56" s="68">
        <v>217.45400000000001</v>
      </c>
      <c r="R56" s="68">
        <v>218.81399999999999</v>
      </c>
      <c r="S56" s="68">
        <v>220.03399999999999</v>
      </c>
      <c r="T56" s="68">
        <v>218.006</v>
      </c>
      <c r="U56" s="68">
        <v>216.48699999999999</v>
      </c>
      <c r="V56" s="68">
        <v>204.85900000000001</v>
      </c>
      <c r="W56" s="68">
        <v>202.89400000000001</v>
      </c>
      <c r="X56" s="68">
        <v>199.84200000000001</v>
      </c>
      <c r="Y56" s="68">
        <v>207.708</v>
      </c>
      <c r="Z56" s="68">
        <v>210.20400000000001</v>
      </c>
      <c r="AA56" s="68">
        <v>232.67400000000001</v>
      </c>
      <c r="AB56" s="68">
        <v>228.22499999999999</v>
      </c>
      <c r="AC56" s="68">
        <v>218.02799999999999</v>
      </c>
      <c r="AD56" s="68">
        <v>221.86099999999999</v>
      </c>
      <c r="AE56" s="68">
        <v>220.476</v>
      </c>
      <c r="AF56" s="68">
        <v>215.93700000000001</v>
      </c>
      <c r="AG56" s="68">
        <v>209.70599999999999</v>
      </c>
      <c r="AH56" s="68">
        <v>202.20400000000001</v>
      </c>
      <c r="AI56" s="68">
        <v>201.44</v>
      </c>
      <c r="AJ56" s="68">
        <v>192.755</v>
      </c>
      <c r="AK56" s="68">
        <v>201.31100000000001</v>
      </c>
      <c r="AL56" s="68">
        <v>212.29300000000001</v>
      </c>
      <c r="AM56" s="68">
        <v>222.71799999999999</v>
      </c>
      <c r="AN56" s="68">
        <v>227.58099999999999</v>
      </c>
      <c r="AO56" s="68">
        <v>216.5</v>
      </c>
      <c r="AP56" s="68">
        <v>217.05600000000001</v>
      </c>
      <c r="AQ56" s="68">
        <v>218.30099999999999</v>
      </c>
      <c r="AR56" s="68">
        <v>215.60300000000001</v>
      </c>
      <c r="AS56" s="68">
        <v>209.61799999999999</v>
      </c>
      <c r="AT56" s="68">
        <v>212.78399999999999</v>
      </c>
      <c r="AU56" s="68">
        <v>214.857</v>
      </c>
      <c r="AV56" s="68">
        <v>207.21299999999999</v>
      </c>
      <c r="AW56" s="68">
        <v>205.738</v>
      </c>
      <c r="AX56" s="68">
        <v>220.542</v>
      </c>
      <c r="AY56" s="68">
        <v>231.809</v>
      </c>
      <c r="AZ56" s="68">
        <v>226.172</v>
      </c>
      <c r="BA56" s="68">
        <v>214.13760323</v>
      </c>
      <c r="BB56" s="329">
        <v>211.9436</v>
      </c>
      <c r="BC56" s="329">
        <v>211.7739</v>
      </c>
      <c r="BD56" s="329">
        <v>214.08279999999999</v>
      </c>
      <c r="BE56" s="329">
        <v>212.84639999999999</v>
      </c>
      <c r="BF56" s="329">
        <v>207.44110000000001</v>
      </c>
      <c r="BG56" s="329">
        <v>207.40520000000001</v>
      </c>
      <c r="BH56" s="329">
        <v>202.75149999999999</v>
      </c>
      <c r="BI56" s="329">
        <v>210.5129</v>
      </c>
      <c r="BJ56" s="329">
        <v>220.29130000000001</v>
      </c>
      <c r="BK56" s="329">
        <v>226.65440000000001</v>
      </c>
      <c r="BL56" s="329">
        <v>224.76750000000001</v>
      </c>
      <c r="BM56" s="329">
        <v>219.74459999999999</v>
      </c>
      <c r="BN56" s="329">
        <v>216.30199999999999</v>
      </c>
      <c r="BO56" s="329">
        <v>214.40610000000001</v>
      </c>
      <c r="BP56" s="329">
        <v>216.3366</v>
      </c>
      <c r="BQ56" s="329">
        <v>215.1482</v>
      </c>
      <c r="BR56" s="329">
        <v>209.93969999999999</v>
      </c>
      <c r="BS56" s="329">
        <v>209.63159999999999</v>
      </c>
      <c r="BT56" s="329">
        <v>204.16419999999999</v>
      </c>
      <c r="BU56" s="329">
        <v>211.99189999999999</v>
      </c>
      <c r="BV56" s="329">
        <v>222.16059999999999</v>
      </c>
    </row>
    <row r="57" spans="1:74" ht="11.1" customHeight="1" x14ac:dyDescent="0.2">
      <c r="A57" s="61" t="s">
        <v>640</v>
      </c>
      <c r="B57" s="175" t="s">
        <v>509</v>
      </c>
      <c r="C57" s="68">
        <v>39.189</v>
      </c>
      <c r="D57" s="68">
        <v>39.588000000000001</v>
      </c>
      <c r="E57" s="68">
        <v>38.296999999999997</v>
      </c>
      <c r="F57" s="68">
        <v>38.44</v>
      </c>
      <c r="G57" s="68">
        <v>42.454000000000001</v>
      </c>
      <c r="H57" s="68">
        <v>43.756</v>
      </c>
      <c r="I57" s="68">
        <v>43.689</v>
      </c>
      <c r="J57" s="68">
        <v>42.993000000000002</v>
      </c>
      <c r="K57" s="68">
        <v>40.472999999999999</v>
      </c>
      <c r="L57" s="68">
        <v>37.491999999999997</v>
      </c>
      <c r="M57" s="68">
        <v>38.107999999999997</v>
      </c>
      <c r="N57" s="68">
        <v>40.39</v>
      </c>
      <c r="O57" s="68">
        <v>42.901000000000003</v>
      </c>
      <c r="P57" s="68">
        <v>42.591999999999999</v>
      </c>
      <c r="Q57" s="68">
        <v>44.344000000000001</v>
      </c>
      <c r="R57" s="68">
        <v>43.857999999999997</v>
      </c>
      <c r="S57" s="68">
        <v>44.661000000000001</v>
      </c>
      <c r="T57" s="68">
        <v>40.659999999999997</v>
      </c>
      <c r="U57" s="68">
        <v>42.113</v>
      </c>
      <c r="V57" s="68">
        <v>42.768999999999998</v>
      </c>
      <c r="W57" s="68">
        <v>44.890999999999998</v>
      </c>
      <c r="X57" s="68">
        <v>44.86</v>
      </c>
      <c r="Y57" s="68">
        <v>44.969000000000001</v>
      </c>
      <c r="Z57" s="68">
        <v>43.01</v>
      </c>
      <c r="AA57" s="68">
        <v>42.503999999999998</v>
      </c>
      <c r="AB57" s="68">
        <v>44.057000000000002</v>
      </c>
      <c r="AC57" s="68">
        <v>42.395000000000003</v>
      </c>
      <c r="AD57" s="68">
        <v>44.548999999999999</v>
      </c>
      <c r="AE57" s="68">
        <v>44.482999999999997</v>
      </c>
      <c r="AF57" s="68">
        <v>41.046999999999997</v>
      </c>
      <c r="AG57" s="68">
        <v>41.122</v>
      </c>
      <c r="AH57" s="68">
        <v>40.396000000000001</v>
      </c>
      <c r="AI57" s="68">
        <v>43.637999999999998</v>
      </c>
      <c r="AJ57" s="68">
        <v>41.825000000000003</v>
      </c>
      <c r="AK57" s="68">
        <v>41.15</v>
      </c>
      <c r="AL57" s="68">
        <v>41.304000000000002</v>
      </c>
      <c r="AM57" s="68">
        <v>42.706000000000003</v>
      </c>
      <c r="AN57" s="68">
        <v>42.954999999999998</v>
      </c>
      <c r="AO57" s="68">
        <v>40.375</v>
      </c>
      <c r="AP57" s="68">
        <v>40.914999999999999</v>
      </c>
      <c r="AQ57" s="68">
        <v>41.412999999999997</v>
      </c>
      <c r="AR57" s="68">
        <v>40.776000000000003</v>
      </c>
      <c r="AS57" s="68">
        <v>40.954000000000001</v>
      </c>
      <c r="AT57" s="68">
        <v>41.784999999999997</v>
      </c>
      <c r="AU57" s="68">
        <v>46.890999999999998</v>
      </c>
      <c r="AV57" s="68">
        <v>42.222000000000001</v>
      </c>
      <c r="AW57" s="68">
        <v>39.302999999999997</v>
      </c>
      <c r="AX57" s="68">
        <v>41.585999999999999</v>
      </c>
      <c r="AY57" s="68">
        <v>41.201000000000001</v>
      </c>
      <c r="AZ57" s="68">
        <v>42.024000000000001</v>
      </c>
      <c r="BA57" s="68">
        <v>40.256187419</v>
      </c>
      <c r="BB57" s="329">
        <v>41.21931</v>
      </c>
      <c r="BC57" s="329">
        <v>42.227629999999998</v>
      </c>
      <c r="BD57" s="329">
        <v>41.934809999999999</v>
      </c>
      <c r="BE57" s="329">
        <v>42.203629999999997</v>
      </c>
      <c r="BF57" s="329">
        <v>42.414520000000003</v>
      </c>
      <c r="BG57" s="329">
        <v>43.675150000000002</v>
      </c>
      <c r="BH57" s="329">
        <v>42.323929999999997</v>
      </c>
      <c r="BI57" s="329">
        <v>41.570839999999997</v>
      </c>
      <c r="BJ57" s="329">
        <v>41.706969999999998</v>
      </c>
      <c r="BK57" s="329">
        <v>42.486530000000002</v>
      </c>
      <c r="BL57" s="329">
        <v>42.32593</v>
      </c>
      <c r="BM57" s="329">
        <v>41.743859999999998</v>
      </c>
      <c r="BN57" s="329">
        <v>42.627510000000001</v>
      </c>
      <c r="BO57" s="329">
        <v>43.578449999999997</v>
      </c>
      <c r="BP57" s="329">
        <v>43.173200000000001</v>
      </c>
      <c r="BQ57" s="329">
        <v>43.307020000000001</v>
      </c>
      <c r="BR57" s="329">
        <v>43.400359999999999</v>
      </c>
      <c r="BS57" s="329">
        <v>44.570900000000002</v>
      </c>
      <c r="BT57" s="329">
        <v>43.21208</v>
      </c>
      <c r="BU57" s="329">
        <v>42.484479999999998</v>
      </c>
      <c r="BV57" s="329">
        <v>42.616779999999999</v>
      </c>
    </row>
    <row r="58" spans="1:74" ht="11.1" customHeight="1" x14ac:dyDescent="0.2">
      <c r="A58" s="61" t="s">
        <v>594</v>
      </c>
      <c r="B58" s="175" t="s">
        <v>521</v>
      </c>
      <c r="C58" s="68">
        <v>132.608</v>
      </c>
      <c r="D58" s="68">
        <v>123.608</v>
      </c>
      <c r="E58" s="68">
        <v>128.69200000000001</v>
      </c>
      <c r="F58" s="68">
        <v>129.77600000000001</v>
      </c>
      <c r="G58" s="68">
        <v>135.40199999999999</v>
      </c>
      <c r="H58" s="68">
        <v>139.636</v>
      </c>
      <c r="I58" s="68">
        <v>142.053</v>
      </c>
      <c r="J58" s="68">
        <v>152.529</v>
      </c>
      <c r="K58" s="68">
        <v>149.40299999999999</v>
      </c>
      <c r="L58" s="68">
        <v>143.625</v>
      </c>
      <c r="M58" s="68">
        <v>157.21</v>
      </c>
      <c r="N58" s="68">
        <v>161.32599999999999</v>
      </c>
      <c r="O58" s="68">
        <v>160.595</v>
      </c>
      <c r="P58" s="68">
        <v>162.49600000000001</v>
      </c>
      <c r="Q58" s="68">
        <v>160.07300000000001</v>
      </c>
      <c r="R58" s="68">
        <v>154.74100000000001</v>
      </c>
      <c r="S58" s="68">
        <v>154.947</v>
      </c>
      <c r="T58" s="68">
        <v>149.767</v>
      </c>
      <c r="U58" s="68">
        <v>156.50700000000001</v>
      </c>
      <c r="V58" s="68">
        <v>160.33799999999999</v>
      </c>
      <c r="W58" s="68">
        <v>161.05099999999999</v>
      </c>
      <c r="X58" s="68">
        <v>154.715</v>
      </c>
      <c r="Y58" s="68">
        <v>161.27799999999999</v>
      </c>
      <c r="Z58" s="68">
        <v>166.095</v>
      </c>
      <c r="AA58" s="68">
        <v>170.24700000000001</v>
      </c>
      <c r="AB58" s="68">
        <v>162.83199999999999</v>
      </c>
      <c r="AC58" s="68">
        <v>152.029</v>
      </c>
      <c r="AD58" s="68">
        <v>154.95699999999999</v>
      </c>
      <c r="AE58" s="68">
        <v>154.24700000000001</v>
      </c>
      <c r="AF58" s="68">
        <v>152.06</v>
      </c>
      <c r="AG58" s="68">
        <v>151.494</v>
      </c>
      <c r="AH58" s="68">
        <v>147.80600000000001</v>
      </c>
      <c r="AI58" s="68">
        <v>137.33099999999999</v>
      </c>
      <c r="AJ58" s="68">
        <v>130.053</v>
      </c>
      <c r="AK58" s="68">
        <v>133.387</v>
      </c>
      <c r="AL58" s="68">
        <v>145.63800000000001</v>
      </c>
      <c r="AM58" s="68">
        <v>141.12899999999999</v>
      </c>
      <c r="AN58" s="68">
        <v>138.578</v>
      </c>
      <c r="AO58" s="68">
        <v>130.39099999999999</v>
      </c>
      <c r="AP58" s="68">
        <v>120.59099999999999</v>
      </c>
      <c r="AQ58" s="68">
        <v>115.199</v>
      </c>
      <c r="AR58" s="68">
        <v>120.379</v>
      </c>
      <c r="AS58" s="68">
        <v>127.081</v>
      </c>
      <c r="AT58" s="68">
        <v>132.03700000000001</v>
      </c>
      <c r="AU58" s="68">
        <v>137.06</v>
      </c>
      <c r="AV58" s="68">
        <v>124.18300000000001</v>
      </c>
      <c r="AW58" s="68">
        <v>126.35599999999999</v>
      </c>
      <c r="AX58" s="68">
        <v>140.006</v>
      </c>
      <c r="AY58" s="68">
        <v>140.137</v>
      </c>
      <c r="AZ58" s="68">
        <v>135.98699999999999</v>
      </c>
      <c r="BA58" s="68">
        <v>127.8348589</v>
      </c>
      <c r="BB58" s="329">
        <v>127.58410000000001</v>
      </c>
      <c r="BC58" s="329">
        <v>129.4487</v>
      </c>
      <c r="BD58" s="329">
        <v>131.59729999999999</v>
      </c>
      <c r="BE58" s="329">
        <v>136.90280000000001</v>
      </c>
      <c r="BF58" s="329">
        <v>138.77500000000001</v>
      </c>
      <c r="BG58" s="329">
        <v>137.16200000000001</v>
      </c>
      <c r="BH58" s="329">
        <v>130.06120000000001</v>
      </c>
      <c r="BI58" s="329">
        <v>135.4452</v>
      </c>
      <c r="BJ58" s="329">
        <v>142.3219</v>
      </c>
      <c r="BK58" s="329">
        <v>140.74010000000001</v>
      </c>
      <c r="BL58" s="329">
        <v>136.8648</v>
      </c>
      <c r="BM58" s="329">
        <v>132.80719999999999</v>
      </c>
      <c r="BN58" s="329">
        <v>131.65039999999999</v>
      </c>
      <c r="BO58" s="329">
        <v>133.17449999999999</v>
      </c>
      <c r="BP58" s="329">
        <v>135.15809999999999</v>
      </c>
      <c r="BQ58" s="329">
        <v>140.21100000000001</v>
      </c>
      <c r="BR58" s="329">
        <v>142.11109999999999</v>
      </c>
      <c r="BS58" s="329">
        <v>140.36279999999999</v>
      </c>
      <c r="BT58" s="329">
        <v>133.31610000000001</v>
      </c>
      <c r="BU58" s="329">
        <v>138.816</v>
      </c>
      <c r="BV58" s="329">
        <v>145.4905</v>
      </c>
    </row>
    <row r="59" spans="1:74" ht="11.1" customHeight="1" x14ac:dyDescent="0.2">
      <c r="A59" s="61" t="s">
        <v>641</v>
      </c>
      <c r="B59" s="175" t="s">
        <v>522</v>
      </c>
      <c r="C59" s="68">
        <v>34.389000000000003</v>
      </c>
      <c r="D59" s="68">
        <v>37.095999999999997</v>
      </c>
      <c r="E59" s="68">
        <v>38.442999999999998</v>
      </c>
      <c r="F59" s="68">
        <v>39.210999999999999</v>
      </c>
      <c r="G59" s="68">
        <v>41.366</v>
      </c>
      <c r="H59" s="68">
        <v>41.975999999999999</v>
      </c>
      <c r="I59" s="68">
        <v>40.127000000000002</v>
      </c>
      <c r="J59" s="68">
        <v>38.917999999999999</v>
      </c>
      <c r="K59" s="68">
        <v>41.56</v>
      </c>
      <c r="L59" s="68">
        <v>43.210999999999999</v>
      </c>
      <c r="M59" s="68">
        <v>43.591000000000001</v>
      </c>
      <c r="N59" s="68">
        <v>42.148000000000003</v>
      </c>
      <c r="O59" s="68">
        <v>44.067999999999998</v>
      </c>
      <c r="P59" s="68">
        <v>45.935000000000002</v>
      </c>
      <c r="Q59" s="68">
        <v>44.536999999999999</v>
      </c>
      <c r="R59" s="68">
        <v>43.182000000000002</v>
      </c>
      <c r="S59" s="68">
        <v>40.283000000000001</v>
      </c>
      <c r="T59" s="68">
        <v>40.396000000000001</v>
      </c>
      <c r="U59" s="68">
        <v>38.540999999999997</v>
      </c>
      <c r="V59" s="68">
        <v>39.630000000000003</v>
      </c>
      <c r="W59" s="68">
        <v>38.878</v>
      </c>
      <c r="X59" s="68">
        <v>39.279000000000003</v>
      </c>
      <c r="Y59" s="68">
        <v>40.799999999999997</v>
      </c>
      <c r="Z59" s="68">
        <v>41.475000000000001</v>
      </c>
      <c r="AA59" s="68">
        <v>38.502000000000002</v>
      </c>
      <c r="AB59" s="68">
        <v>37.807000000000002</v>
      </c>
      <c r="AC59" s="68">
        <v>37.514000000000003</v>
      </c>
      <c r="AD59" s="68">
        <v>36.517000000000003</v>
      </c>
      <c r="AE59" s="68">
        <v>37.043999999999997</v>
      </c>
      <c r="AF59" s="68">
        <v>33.183</v>
      </c>
      <c r="AG59" s="68">
        <v>31.190999999999999</v>
      </c>
      <c r="AH59" s="68">
        <v>32.655999999999999</v>
      </c>
      <c r="AI59" s="68">
        <v>33.603000000000002</v>
      </c>
      <c r="AJ59" s="68">
        <v>29.956</v>
      </c>
      <c r="AK59" s="68">
        <v>29.794</v>
      </c>
      <c r="AL59" s="68">
        <v>29.376999999999999</v>
      </c>
      <c r="AM59" s="68">
        <v>32.363</v>
      </c>
      <c r="AN59" s="68">
        <v>32.761000000000003</v>
      </c>
      <c r="AO59" s="68">
        <v>35.042000000000002</v>
      </c>
      <c r="AP59" s="68">
        <v>32.348999999999997</v>
      </c>
      <c r="AQ59" s="68">
        <v>31.908999999999999</v>
      </c>
      <c r="AR59" s="68">
        <v>30.027999999999999</v>
      </c>
      <c r="AS59" s="68">
        <v>29.334</v>
      </c>
      <c r="AT59" s="68">
        <v>27.812000000000001</v>
      </c>
      <c r="AU59" s="68">
        <v>28.603000000000002</v>
      </c>
      <c r="AV59" s="68">
        <v>29.234000000000002</v>
      </c>
      <c r="AW59" s="68">
        <v>29.792999999999999</v>
      </c>
      <c r="AX59" s="68">
        <v>28.314</v>
      </c>
      <c r="AY59" s="68">
        <v>29.373999999999999</v>
      </c>
      <c r="AZ59" s="68">
        <v>28.045999999999999</v>
      </c>
      <c r="BA59" s="68">
        <v>29.610934516</v>
      </c>
      <c r="BB59" s="329">
        <v>31.856660000000002</v>
      </c>
      <c r="BC59" s="329">
        <v>33.01905</v>
      </c>
      <c r="BD59" s="329">
        <v>33.924639999999997</v>
      </c>
      <c r="BE59" s="329">
        <v>33.735970000000002</v>
      </c>
      <c r="BF59" s="329">
        <v>33.830039999999997</v>
      </c>
      <c r="BG59" s="329">
        <v>34.391710000000003</v>
      </c>
      <c r="BH59" s="329">
        <v>35.811610000000002</v>
      </c>
      <c r="BI59" s="329">
        <v>36.116</v>
      </c>
      <c r="BJ59" s="329">
        <v>35.521439999999998</v>
      </c>
      <c r="BK59" s="329">
        <v>36.368099999999998</v>
      </c>
      <c r="BL59" s="329">
        <v>37.505980000000001</v>
      </c>
      <c r="BM59" s="329">
        <v>37.784410000000001</v>
      </c>
      <c r="BN59" s="329">
        <v>38.320920000000001</v>
      </c>
      <c r="BO59" s="329">
        <v>38.07499</v>
      </c>
      <c r="BP59" s="329">
        <v>37.781970000000001</v>
      </c>
      <c r="BQ59" s="329">
        <v>36.624139999999997</v>
      </c>
      <c r="BR59" s="329">
        <v>35.977550000000001</v>
      </c>
      <c r="BS59" s="329">
        <v>35.974550000000001</v>
      </c>
      <c r="BT59" s="329">
        <v>36.837040000000002</v>
      </c>
      <c r="BU59" s="329">
        <v>36.666119999999999</v>
      </c>
      <c r="BV59" s="329">
        <v>35.671599999999998</v>
      </c>
    </row>
    <row r="60" spans="1:74" ht="11.1" customHeight="1" x14ac:dyDescent="0.2">
      <c r="A60" s="61" t="s">
        <v>935</v>
      </c>
      <c r="B60" s="642" t="s">
        <v>1176</v>
      </c>
      <c r="C60" s="68">
        <v>53.128</v>
      </c>
      <c r="D60" s="68">
        <v>55.433</v>
      </c>
      <c r="E60" s="68">
        <v>58.28</v>
      </c>
      <c r="F60" s="68">
        <v>57.091999999999999</v>
      </c>
      <c r="G60" s="68">
        <v>57.427</v>
      </c>
      <c r="H60" s="68">
        <v>54.593000000000004</v>
      </c>
      <c r="I60" s="68">
        <v>51.784999999999997</v>
      </c>
      <c r="J60" s="68">
        <v>50.314999999999998</v>
      </c>
      <c r="K60" s="68">
        <v>48.398000000000003</v>
      </c>
      <c r="L60" s="68">
        <v>47.289000000000001</v>
      </c>
      <c r="M60" s="68">
        <v>50.396999999999998</v>
      </c>
      <c r="N60" s="68">
        <v>53.856000000000002</v>
      </c>
      <c r="O60" s="68">
        <v>56.021000000000001</v>
      </c>
      <c r="P60" s="68">
        <v>57.155999999999999</v>
      </c>
      <c r="Q60" s="68">
        <v>58.558</v>
      </c>
      <c r="R60" s="68">
        <v>59.088999999999999</v>
      </c>
      <c r="S60" s="68">
        <v>57.795999999999999</v>
      </c>
      <c r="T60" s="68">
        <v>55.472999999999999</v>
      </c>
      <c r="U60" s="68">
        <v>54.72</v>
      </c>
      <c r="V60" s="68">
        <v>52.235999999999997</v>
      </c>
      <c r="W60" s="68">
        <v>50.328000000000003</v>
      </c>
      <c r="X60" s="68">
        <v>46.808999999999997</v>
      </c>
      <c r="Y60" s="68">
        <v>47.063000000000002</v>
      </c>
      <c r="Z60" s="68">
        <v>51.173999999999999</v>
      </c>
      <c r="AA60" s="68">
        <v>52.747999999999998</v>
      </c>
      <c r="AB60" s="68">
        <v>55.207999999999998</v>
      </c>
      <c r="AC60" s="68">
        <v>56.521999999999998</v>
      </c>
      <c r="AD60" s="68">
        <v>57.499000000000002</v>
      </c>
      <c r="AE60" s="68">
        <v>58.052</v>
      </c>
      <c r="AF60" s="68">
        <v>55.393000000000001</v>
      </c>
      <c r="AG60" s="68">
        <v>54.024999999999999</v>
      </c>
      <c r="AH60" s="68">
        <v>50.643000000000001</v>
      </c>
      <c r="AI60" s="68">
        <v>48.006999999999998</v>
      </c>
      <c r="AJ60" s="68">
        <v>45.012</v>
      </c>
      <c r="AK60" s="68">
        <v>45.704999999999998</v>
      </c>
      <c r="AL60" s="68">
        <v>51.031999999999996</v>
      </c>
      <c r="AM60" s="68">
        <v>53.353000000000002</v>
      </c>
      <c r="AN60" s="68">
        <v>55.978999999999999</v>
      </c>
      <c r="AO60" s="68">
        <v>59.277999999999999</v>
      </c>
      <c r="AP60" s="68">
        <v>61.276000000000003</v>
      </c>
      <c r="AQ60" s="68">
        <v>59.878999999999998</v>
      </c>
      <c r="AR60" s="68">
        <v>58.753</v>
      </c>
      <c r="AS60" s="68">
        <v>57.075000000000003</v>
      </c>
      <c r="AT60" s="68">
        <v>55.216999999999999</v>
      </c>
      <c r="AU60" s="68">
        <v>56.052</v>
      </c>
      <c r="AV60" s="68">
        <v>54.408999999999999</v>
      </c>
      <c r="AW60" s="68">
        <v>55.534999999999997</v>
      </c>
      <c r="AX60" s="68">
        <v>58.682000000000002</v>
      </c>
      <c r="AY60" s="68">
        <v>60.6</v>
      </c>
      <c r="AZ60" s="68">
        <v>62.28537</v>
      </c>
      <c r="BA60" s="68">
        <v>63.255249999999997</v>
      </c>
      <c r="BB60" s="329">
        <v>63.570129999999999</v>
      </c>
      <c r="BC60" s="329">
        <v>63.386279999999999</v>
      </c>
      <c r="BD60" s="329">
        <v>61.421619999999997</v>
      </c>
      <c r="BE60" s="329">
        <v>59.64302</v>
      </c>
      <c r="BF60" s="329">
        <v>57.122489999999999</v>
      </c>
      <c r="BG60" s="329">
        <v>55.18826</v>
      </c>
      <c r="BH60" s="329">
        <v>52.478589999999997</v>
      </c>
      <c r="BI60" s="329">
        <v>54.242069999999998</v>
      </c>
      <c r="BJ60" s="329">
        <v>57.062190000000001</v>
      </c>
      <c r="BK60" s="329">
        <v>59.498640000000002</v>
      </c>
      <c r="BL60" s="329">
        <v>61.276319999999998</v>
      </c>
      <c r="BM60" s="329">
        <v>62.315190000000001</v>
      </c>
      <c r="BN60" s="329">
        <v>62.698619999999998</v>
      </c>
      <c r="BO60" s="329">
        <v>62.592959999999998</v>
      </c>
      <c r="BP60" s="329">
        <v>60.69997</v>
      </c>
      <c r="BQ60" s="329">
        <v>58.997599999999998</v>
      </c>
      <c r="BR60" s="329">
        <v>56.558990000000001</v>
      </c>
      <c r="BS60" s="329">
        <v>54.695880000000002</v>
      </c>
      <c r="BT60" s="329">
        <v>52.054949999999998</v>
      </c>
      <c r="BU60" s="329">
        <v>53.872439999999997</v>
      </c>
      <c r="BV60" s="329">
        <v>56.734340000000003</v>
      </c>
    </row>
    <row r="61" spans="1:74" ht="11.1" customHeight="1" x14ac:dyDescent="0.2">
      <c r="A61" s="61" t="s">
        <v>642</v>
      </c>
      <c r="B61" s="175" t="s">
        <v>119</v>
      </c>
      <c r="C61" s="240">
        <v>1156.464446</v>
      </c>
      <c r="D61" s="240">
        <v>1156.8875129999999</v>
      </c>
      <c r="E61" s="240">
        <v>1190.1140210000001</v>
      </c>
      <c r="F61" s="240">
        <v>1216.1476339999999</v>
      </c>
      <c r="G61" s="240">
        <v>1236.1142580000001</v>
      </c>
      <c r="H61" s="240">
        <v>1244.7067910000001</v>
      </c>
      <c r="I61" s="240">
        <v>1241.2356520000001</v>
      </c>
      <c r="J61" s="240">
        <v>1263.2400339999999</v>
      </c>
      <c r="K61" s="240">
        <v>1272.5814809999999</v>
      </c>
      <c r="L61" s="240">
        <v>1280.1276849999999</v>
      </c>
      <c r="M61" s="240">
        <v>1294.09897</v>
      </c>
      <c r="N61" s="240">
        <v>1286.9032979999999</v>
      </c>
      <c r="O61" s="240">
        <v>1318.5413619999999</v>
      </c>
      <c r="P61" s="240">
        <v>1322.8420329999999</v>
      </c>
      <c r="Q61" s="240">
        <v>1329.232559</v>
      </c>
      <c r="R61" s="240">
        <v>1340.0714029999999</v>
      </c>
      <c r="S61" s="240">
        <v>1355.427702</v>
      </c>
      <c r="T61" s="240">
        <v>1354.3430040000001</v>
      </c>
      <c r="U61" s="240">
        <v>1371.3945269999999</v>
      </c>
      <c r="V61" s="240">
        <v>1371.257173</v>
      </c>
      <c r="W61" s="240">
        <v>1356.1269130000001</v>
      </c>
      <c r="X61" s="240">
        <v>1357.925872</v>
      </c>
      <c r="Y61" s="240">
        <v>1361.1412419999999</v>
      </c>
      <c r="Z61" s="240">
        <v>1334.48974</v>
      </c>
      <c r="AA61" s="240">
        <v>1357.609297</v>
      </c>
      <c r="AB61" s="240">
        <v>1354.286194</v>
      </c>
      <c r="AC61" s="240">
        <v>1338.9274399999999</v>
      </c>
      <c r="AD61" s="240">
        <v>1339.562543</v>
      </c>
      <c r="AE61" s="240">
        <v>1349.477627</v>
      </c>
      <c r="AF61" s="240">
        <v>1330.7092520000001</v>
      </c>
      <c r="AG61" s="240">
        <v>1319.5758960000001</v>
      </c>
      <c r="AH61" s="240">
        <v>1308.416516</v>
      </c>
      <c r="AI61" s="240">
        <v>1304.139553</v>
      </c>
      <c r="AJ61" s="240">
        <v>1272.2489410000001</v>
      </c>
      <c r="AK61" s="240">
        <v>1262.0342459999999</v>
      </c>
      <c r="AL61" s="240">
        <v>1231.7389479999999</v>
      </c>
      <c r="AM61" s="240">
        <v>1215.207733</v>
      </c>
      <c r="AN61" s="240">
        <v>1210.0505049999999</v>
      </c>
      <c r="AO61" s="240">
        <v>1196.2948819999999</v>
      </c>
      <c r="AP61" s="240">
        <v>1200.136902</v>
      </c>
      <c r="AQ61" s="240">
        <v>1210.31313</v>
      </c>
      <c r="AR61" s="240">
        <v>1207.2232819999999</v>
      </c>
      <c r="AS61" s="240">
        <v>1212.270213</v>
      </c>
      <c r="AT61" s="240">
        <v>1231.499593</v>
      </c>
      <c r="AU61" s="240">
        <v>1271.5907629999999</v>
      </c>
      <c r="AV61" s="240">
        <v>1261.254232</v>
      </c>
      <c r="AW61" s="240">
        <v>1260.7653749999999</v>
      </c>
      <c r="AX61" s="240">
        <v>1262.404305</v>
      </c>
      <c r="AY61" s="240">
        <v>1270.477748</v>
      </c>
      <c r="AZ61" s="240">
        <v>1249.0603453000001</v>
      </c>
      <c r="BA61" s="240">
        <v>1233.157277</v>
      </c>
      <c r="BB61" s="333">
        <v>1258.145</v>
      </c>
      <c r="BC61" s="333">
        <v>1288.3979999999999</v>
      </c>
      <c r="BD61" s="333">
        <v>1300.7809999999999</v>
      </c>
      <c r="BE61" s="333">
        <v>1310.126</v>
      </c>
      <c r="BF61" s="333">
        <v>1320.453</v>
      </c>
      <c r="BG61" s="333">
        <v>1329.9960000000001</v>
      </c>
      <c r="BH61" s="333">
        <v>1328.3989999999999</v>
      </c>
      <c r="BI61" s="333">
        <v>1329.3589999999999</v>
      </c>
      <c r="BJ61" s="333">
        <v>1312.049</v>
      </c>
      <c r="BK61" s="333">
        <v>1312.413</v>
      </c>
      <c r="BL61" s="333">
        <v>1309.47</v>
      </c>
      <c r="BM61" s="333">
        <v>1315.8869999999999</v>
      </c>
      <c r="BN61" s="333">
        <v>1328.434</v>
      </c>
      <c r="BO61" s="333">
        <v>1348.9349999999999</v>
      </c>
      <c r="BP61" s="333">
        <v>1353.67</v>
      </c>
      <c r="BQ61" s="333">
        <v>1356.518</v>
      </c>
      <c r="BR61" s="333">
        <v>1362.884</v>
      </c>
      <c r="BS61" s="333">
        <v>1366.99</v>
      </c>
      <c r="BT61" s="333">
        <v>1361.6659999999999</v>
      </c>
      <c r="BU61" s="333">
        <v>1362.6110000000001</v>
      </c>
      <c r="BV61" s="333">
        <v>1342.2670000000001</v>
      </c>
    </row>
    <row r="62" spans="1:74" ht="11.1" customHeight="1" x14ac:dyDescent="0.2">
      <c r="A62" s="61" t="s">
        <v>643</v>
      </c>
      <c r="B62" s="178" t="s">
        <v>527</v>
      </c>
      <c r="C62" s="270">
        <v>690.95600000000002</v>
      </c>
      <c r="D62" s="270">
        <v>690.95299999999997</v>
      </c>
      <c r="E62" s="270">
        <v>690.95</v>
      </c>
      <c r="F62" s="270">
        <v>690.947</v>
      </c>
      <c r="G62" s="270">
        <v>692.34500000000003</v>
      </c>
      <c r="H62" s="270">
        <v>693.89099999999996</v>
      </c>
      <c r="I62" s="270">
        <v>695.13400000000001</v>
      </c>
      <c r="J62" s="270">
        <v>695.13</v>
      </c>
      <c r="K62" s="270">
        <v>695.12800000000004</v>
      </c>
      <c r="L62" s="270">
        <v>695.12599999999998</v>
      </c>
      <c r="M62" s="270">
        <v>695.12300000000005</v>
      </c>
      <c r="N62" s="270">
        <v>695.11900000000003</v>
      </c>
      <c r="O62" s="270">
        <v>695.11599999999999</v>
      </c>
      <c r="P62" s="270">
        <v>695.11400000000003</v>
      </c>
      <c r="Q62" s="270">
        <v>695.11199999999997</v>
      </c>
      <c r="R62" s="270">
        <v>695.10699999999997</v>
      </c>
      <c r="S62" s="270">
        <v>695.10400000000004</v>
      </c>
      <c r="T62" s="270">
        <v>695.1</v>
      </c>
      <c r="U62" s="270">
        <v>695.096</v>
      </c>
      <c r="V62" s="270">
        <v>695.09299999999996</v>
      </c>
      <c r="W62" s="270">
        <v>695.09</v>
      </c>
      <c r="X62" s="270">
        <v>695.08699999999999</v>
      </c>
      <c r="Y62" s="270">
        <v>695.08399999999995</v>
      </c>
      <c r="Z62" s="270">
        <v>695.08199999999999</v>
      </c>
      <c r="AA62" s="270">
        <v>695.07799999999997</v>
      </c>
      <c r="AB62" s="270">
        <v>694.82500000000005</v>
      </c>
      <c r="AC62" s="270">
        <v>691.51</v>
      </c>
      <c r="AD62" s="270">
        <v>688.78700000000003</v>
      </c>
      <c r="AE62" s="270">
        <v>684.47799999999995</v>
      </c>
      <c r="AF62" s="270">
        <v>679.17399999999998</v>
      </c>
      <c r="AG62" s="270">
        <v>678.88300000000004</v>
      </c>
      <c r="AH62" s="270">
        <v>678.79899999999998</v>
      </c>
      <c r="AI62" s="270">
        <v>673.64</v>
      </c>
      <c r="AJ62" s="270">
        <v>668.95100000000002</v>
      </c>
      <c r="AK62" s="270">
        <v>661.27800000000002</v>
      </c>
      <c r="AL62" s="270">
        <v>662.83100000000002</v>
      </c>
      <c r="AM62" s="270">
        <v>664.23400000000004</v>
      </c>
      <c r="AN62" s="270">
        <v>665.45799999999997</v>
      </c>
      <c r="AO62" s="270">
        <v>665.45600000000002</v>
      </c>
      <c r="AP62" s="270">
        <v>663.96600000000001</v>
      </c>
      <c r="AQ62" s="270">
        <v>660.16700000000003</v>
      </c>
      <c r="AR62" s="270">
        <v>660.01499999999999</v>
      </c>
      <c r="AS62" s="270">
        <v>660.01300000000003</v>
      </c>
      <c r="AT62" s="270">
        <v>660.01099999999997</v>
      </c>
      <c r="AU62" s="270">
        <v>660.00900000000001</v>
      </c>
      <c r="AV62" s="270">
        <v>654.84</v>
      </c>
      <c r="AW62" s="270">
        <v>649.56700000000001</v>
      </c>
      <c r="AX62" s="270">
        <v>649.13900000000001</v>
      </c>
      <c r="AY62" s="270">
        <v>649.13900000000001</v>
      </c>
      <c r="AZ62" s="270">
        <v>649.12599999999998</v>
      </c>
      <c r="BA62" s="270">
        <v>649.12599999999998</v>
      </c>
      <c r="BB62" s="335">
        <v>646.82600000000002</v>
      </c>
      <c r="BC62" s="335">
        <v>644.52599999999995</v>
      </c>
      <c r="BD62" s="335">
        <v>644.52599999999995</v>
      </c>
      <c r="BE62" s="335">
        <v>644.52599999999995</v>
      </c>
      <c r="BF62" s="335">
        <v>644.52599999999995</v>
      </c>
      <c r="BG62" s="335">
        <v>644.52599999999995</v>
      </c>
      <c r="BH62" s="335">
        <v>643.38599999999997</v>
      </c>
      <c r="BI62" s="335">
        <v>642.24599999999998</v>
      </c>
      <c r="BJ62" s="335">
        <v>641.10599999999999</v>
      </c>
      <c r="BK62" s="335">
        <v>639.96600000000001</v>
      </c>
      <c r="BL62" s="335">
        <v>638.82600000000002</v>
      </c>
      <c r="BM62" s="335">
        <v>637.68600000000004</v>
      </c>
      <c r="BN62" s="335">
        <v>636.54600000000005</v>
      </c>
      <c r="BO62" s="335">
        <v>635.40599999999995</v>
      </c>
      <c r="BP62" s="335">
        <v>634.26599999999996</v>
      </c>
      <c r="BQ62" s="335">
        <v>633.12599999999998</v>
      </c>
      <c r="BR62" s="335">
        <v>633.12599999999998</v>
      </c>
      <c r="BS62" s="335">
        <v>633.12599999999998</v>
      </c>
      <c r="BT62" s="335">
        <v>632.12599999999998</v>
      </c>
      <c r="BU62" s="335">
        <v>631.12599999999998</v>
      </c>
      <c r="BV62" s="335">
        <v>630.12599999999998</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4"/>
      <c r="AZ63" s="404"/>
      <c r="BA63" s="404"/>
      <c r="BB63" s="404"/>
      <c r="BC63" s="404"/>
      <c r="BD63" s="160"/>
      <c r="BE63" s="160"/>
      <c r="BF63" s="160"/>
      <c r="BG63" s="404"/>
      <c r="BH63" s="404"/>
      <c r="BI63" s="404"/>
      <c r="BJ63" s="404"/>
      <c r="BK63" s="404"/>
      <c r="BL63" s="404"/>
      <c r="BM63" s="404"/>
      <c r="BN63" s="404"/>
      <c r="BO63" s="404"/>
      <c r="BP63" s="404"/>
      <c r="BQ63" s="404"/>
      <c r="BR63" s="404"/>
      <c r="BS63" s="404"/>
      <c r="BT63" s="404"/>
      <c r="BU63" s="404"/>
      <c r="BV63" s="404"/>
    </row>
    <row r="64" spans="1:74" s="154" customFormat="1" ht="12" customHeight="1" x14ac:dyDescent="0.2">
      <c r="A64" s="61"/>
      <c r="B64" s="779" t="s">
        <v>1003</v>
      </c>
      <c r="C64" s="780"/>
      <c r="D64" s="780"/>
      <c r="E64" s="780"/>
      <c r="F64" s="780"/>
      <c r="G64" s="780"/>
      <c r="H64" s="780"/>
      <c r="I64" s="780"/>
      <c r="J64" s="780"/>
      <c r="K64" s="780"/>
      <c r="L64" s="780"/>
      <c r="M64" s="780"/>
      <c r="N64" s="780"/>
      <c r="O64" s="780"/>
      <c r="P64" s="780"/>
      <c r="Q64" s="780"/>
      <c r="AY64" s="406"/>
      <c r="AZ64" s="406"/>
      <c r="BA64" s="406"/>
      <c r="BB64" s="406"/>
      <c r="BC64" s="406"/>
      <c r="BD64" s="658"/>
      <c r="BE64" s="658"/>
      <c r="BF64" s="658"/>
      <c r="BG64" s="406"/>
      <c r="BH64" s="406"/>
      <c r="BI64" s="406"/>
      <c r="BJ64" s="406"/>
    </row>
    <row r="65" spans="1:74" s="442" customFormat="1" ht="12" customHeight="1" x14ac:dyDescent="0.2">
      <c r="A65" s="441"/>
      <c r="B65" s="827" t="s">
        <v>1004</v>
      </c>
      <c r="C65" s="802"/>
      <c r="D65" s="802"/>
      <c r="E65" s="802"/>
      <c r="F65" s="802"/>
      <c r="G65" s="802"/>
      <c r="H65" s="802"/>
      <c r="I65" s="802"/>
      <c r="J65" s="802"/>
      <c r="K65" s="802"/>
      <c r="L65" s="802"/>
      <c r="M65" s="802"/>
      <c r="N65" s="802"/>
      <c r="O65" s="802"/>
      <c r="P65" s="802"/>
      <c r="Q65" s="798"/>
      <c r="AY65" s="533"/>
      <c r="AZ65" s="533"/>
      <c r="BA65" s="533"/>
      <c r="BB65" s="533"/>
      <c r="BC65" s="533"/>
      <c r="BD65" s="659"/>
      <c r="BE65" s="659"/>
      <c r="BF65" s="659"/>
      <c r="BG65" s="533"/>
      <c r="BH65" s="533"/>
      <c r="BI65" s="533"/>
      <c r="BJ65" s="533"/>
    </row>
    <row r="66" spans="1:74" s="442" customFormat="1" ht="12" customHeight="1" x14ac:dyDescent="0.2">
      <c r="A66" s="441"/>
      <c r="B66" s="827" t="s">
        <v>1040</v>
      </c>
      <c r="C66" s="802"/>
      <c r="D66" s="802"/>
      <c r="E66" s="802"/>
      <c r="F66" s="802"/>
      <c r="G66" s="802"/>
      <c r="H66" s="802"/>
      <c r="I66" s="802"/>
      <c r="J66" s="802"/>
      <c r="K66" s="802"/>
      <c r="L66" s="802"/>
      <c r="M66" s="802"/>
      <c r="N66" s="802"/>
      <c r="O66" s="802"/>
      <c r="P66" s="802"/>
      <c r="Q66" s="798"/>
      <c r="AY66" s="533"/>
      <c r="AZ66" s="533"/>
      <c r="BA66" s="533"/>
      <c r="BB66" s="533"/>
      <c r="BC66" s="533"/>
      <c r="BD66" s="659"/>
      <c r="BE66" s="659"/>
      <c r="BF66" s="659"/>
      <c r="BG66" s="533"/>
      <c r="BH66" s="533"/>
      <c r="BI66" s="533"/>
      <c r="BJ66" s="533"/>
    </row>
    <row r="67" spans="1:74" s="442" customFormat="1" ht="12" customHeight="1" x14ac:dyDescent="0.2">
      <c r="A67" s="441"/>
      <c r="B67" s="827" t="s">
        <v>1041</v>
      </c>
      <c r="C67" s="802"/>
      <c r="D67" s="802"/>
      <c r="E67" s="802"/>
      <c r="F67" s="802"/>
      <c r="G67" s="802"/>
      <c r="H67" s="802"/>
      <c r="I67" s="802"/>
      <c r="J67" s="802"/>
      <c r="K67" s="802"/>
      <c r="L67" s="802"/>
      <c r="M67" s="802"/>
      <c r="N67" s="802"/>
      <c r="O67" s="802"/>
      <c r="P67" s="802"/>
      <c r="Q67" s="798"/>
      <c r="AY67" s="533"/>
      <c r="AZ67" s="533"/>
      <c r="BA67" s="533"/>
      <c r="BB67" s="533"/>
      <c r="BC67" s="533"/>
      <c r="BD67" s="659"/>
      <c r="BE67" s="659"/>
      <c r="BF67" s="659"/>
      <c r="BG67" s="533"/>
      <c r="BH67" s="533"/>
      <c r="BI67" s="533"/>
      <c r="BJ67" s="533"/>
    </row>
    <row r="68" spans="1:74" s="442" customFormat="1" ht="12" customHeight="1" x14ac:dyDescent="0.2">
      <c r="A68" s="441"/>
      <c r="B68" s="827" t="s">
        <v>1042</v>
      </c>
      <c r="C68" s="802"/>
      <c r="D68" s="802"/>
      <c r="E68" s="802"/>
      <c r="F68" s="802"/>
      <c r="G68" s="802"/>
      <c r="H68" s="802"/>
      <c r="I68" s="802"/>
      <c r="J68" s="802"/>
      <c r="K68" s="802"/>
      <c r="L68" s="802"/>
      <c r="M68" s="802"/>
      <c r="N68" s="802"/>
      <c r="O68" s="802"/>
      <c r="P68" s="802"/>
      <c r="Q68" s="798"/>
      <c r="AY68" s="533"/>
      <c r="AZ68" s="533"/>
      <c r="BA68" s="533"/>
      <c r="BB68" s="533"/>
      <c r="BC68" s="533"/>
      <c r="BD68" s="659"/>
      <c r="BE68" s="659"/>
      <c r="BF68" s="659"/>
      <c r="BG68" s="533"/>
      <c r="BH68" s="533"/>
      <c r="BI68" s="533"/>
      <c r="BJ68" s="533"/>
    </row>
    <row r="69" spans="1:74" s="442" customFormat="1" ht="12" customHeight="1" x14ac:dyDescent="0.2">
      <c r="A69" s="441"/>
      <c r="B69" s="827" t="s">
        <v>1081</v>
      </c>
      <c r="C69" s="798"/>
      <c r="D69" s="798"/>
      <c r="E69" s="798"/>
      <c r="F69" s="798"/>
      <c r="G69" s="798"/>
      <c r="H69" s="798"/>
      <c r="I69" s="798"/>
      <c r="J69" s="798"/>
      <c r="K69" s="798"/>
      <c r="L69" s="798"/>
      <c r="M69" s="798"/>
      <c r="N69" s="798"/>
      <c r="O69" s="798"/>
      <c r="P69" s="798"/>
      <c r="Q69" s="798"/>
      <c r="AY69" s="533"/>
      <c r="AZ69" s="533"/>
      <c r="BA69" s="533"/>
      <c r="BB69" s="533"/>
      <c r="BC69" s="533"/>
      <c r="BD69" s="659"/>
      <c r="BE69" s="659"/>
      <c r="BF69" s="659"/>
      <c r="BG69" s="533"/>
      <c r="BH69" s="533"/>
      <c r="BI69" s="533"/>
      <c r="BJ69" s="533"/>
    </row>
    <row r="70" spans="1:74" s="442" customFormat="1" ht="12" customHeight="1" x14ac:dyDescent="0.2">
      <c r="A70" s="441"/>
      <c r="B70" s="827" t="s">
        <v>1082</v>
      </c>
      <c r="C70" s="802"/>
      <c r="D70" s="802"/>
      <c r="E70" s="802"/>
      <c r="F70" s="802"/>
      <c r="G70" s="802"/>
      <c r="H70" s="802"/>
      <c r="I70" s="802"/>
      <c r="J70" s="802"/>
      <c r="K70" s="802"/>
      <c r="L70" s="802"/>
      <c r="M70" s="802"/>
      <c r="N70" s="802"/>
      <c r="O70" s="802"/>
      <c r="P70" s="802"/>
      <c r="Q70" s="798"/>
      <c r="AY70" s="533"/>
      <c r="AZ70" s="533"/>
      <c r="BA70" s="533"/>
      <c r="BB70" s="533"/>
      <c r="BC70" s="533"/>
      <c r="BD70" s="659"/>
      <c r="BE70" s="659"/>
      <c r="BF70" s="659"/>
      <c r="BG70" s="533"/>
      <c r="BH70" s="533"/>
      <c r="BI70" s="533"/>
      <c r="BJ70" s="533"/>
    </row>
    <row r="71" spans="1:74" s="442" customFormat="1" ht="22.35" customHeight="1" x14ac:dyDescent="0.2">
      <c r="A71" s="441"/>
      <c r="B71" s="826" t="s">
        <v>1183</v>
      </c>
      <c r="C71" s="802"/>
      <c r="D71" s="802"/>
      <c r="E71" s="802"/>
      <c r="F71" s="802"/>
      <c r="G71" s="802"/>
      <c r="H71" s="802"/>
      <c r="I71" s="802"/>
      <c r="J71" s="802"/>
      <c r="K71" s="802"/>
      <c r="L71" s="802"/>
      <c r="M71" s="802"/>
      <c r="N71" s="802"/>
      <c r="O71" s="802"/>
      <c r="P71" s="802"/>
      <c r="Q71" s="798"/>
      <c r="AY71" s="533"/>
      <c r="AZ71" s="533"/>
      <c r="BA71" s="533"/>
      <c r="BB71" s="533"/>
      <c r="BC71" s="533"/>
      <c r="BD71" s="659"/>
      <c r="BE71" s="659"/>
      <c r="BF71" s="659"/>
      <c r="BG71" s="533"/>
      <c r="BH71" s="533"/>
      <c r="BI71" s="533"/>
      <c r="BJ71" s="533"/>
    </row>
    <row r="72" spans="1:74" s="442" customFormat="1" ht="12" customHeight="1" x14ac:dyDescent="0.2">
      <c r="A72" s="441"/>
      <c r="B72" s="801" t="s">
        <v>1028</v>
      </c>
      <c r="C72" s="802"/>
      <c r="D72" s="802"/>
      <c r="E72" s="802"/>
      <c r="F72" s="802"/>
      <c r="G72" s="802"/>
      <c r="H72" s="802"/>
      <c r="I72" s="802"/>
      <c r="J72" s="802"/>
      <c r="K72" s="802"/>
      <c r="L72" s="802"/>
      <c r="M72" s="802"/>
      <c r="N72" s="802"/>
      <c r="O72" s="802"/>
      <c r="P72" s="802"/>
      <c r="Q72" s="798"/>
      <c r="AY72" s="533"/>
      <c r="AZ72" s="533"/>
      <c r="BA72" s="533"/>
      <c r="BB72" s="533"/>
      <c r="BC72" s="533"/>
      <c r="BD72" s="659"/>
      <c r="BE72" s="659"/>
      <c r="BF72" s="659"/>
      <c r="BG72" s="533"/>
      <c r="BH72" s="533"/>
      <c r="BI72" s="533"/>
      <c r="BJ72" s="533"/>
    </row>
    <row r="73" spans="1:74" s="442" customFormat="1" ht="12" customHeight="1" x14ac:dyDescent="0.2">
      <c r="A73" s="441"/>
      <c r="B73" s="828" t="s">
        <v>1043</v>
      </c>
      <c r="C73" s="802"/>
      <c r="D73" s="802"/>
      <c r="E73" s="802"/>
      <c r="F73" s="802"/>
      <c r="G73" s="802"/>
      <c r="H73" s="802"/>
      <c r="I73" s="802"/>
      <c r="J73" s="802"/>
      <c r="K73" s="802"/>
      <c r="L73" s="802"/>
      <c r="M73" s="802"/>
      <c r="N73" s="802"/>
      <c r="O73" s="802"/>
      <c r="P73" s="802"/>
      <c r="Q73" s="798"/>
      <c r="AY73" s="533"/>
      <c r="AZ73" s="533"/>
      <c r="BA73" s="533"/>
      <c r="BB73" s="533"/>
      <c r="BC73" s="533"/>
      <c r="BD73" s="659"/>
      <c r="BE73" s="659"/>
      <c r="BF73" s="659"/>
      <c r="BG73" s="533"/>
      <c r="BH73" s="533"/>
      <c r="BI73" s="533"/>
      <c r="BJ73" s="533"/>
    </row>
    <row r="74" spans="1:74" s="442" customFormat="1" ht="12" customHeight="1" x14ac:dyDescent="0.2">
      <c r="A74" s="441"/>
      <c r="B74" s="828" t="s">
        <v>1044</v>
      </c>
      <c r="C74" s="798"/>
      <c r="D74" s="798"/>
      <c r="E74" s="798"/>
      <c r="F74" s="798"/>
      <c r="G74" s="798"/>
      <c r="H74" s="798"/>
      <c r="I74" s="798"/>
      <c r="J74" s="798"/>
      <c r="K74" s="798"/>
      <c r="L74" s="798"/>
      <c r="M74" s="798"/>
      <c r="N74" s="798"/>
      <c r="O74" s="798"/>
      <c r="P74" s="798"/>
      <c r="Q74" s="798"/>
      <c r="AY74" s="533"/>
      <c r="AZ74" s="533"/>
      <c r="BA74" s="533"/>
      <c r="BB74" s="533"/>
      <c r="BC74" s="533"/>
      <c r="BD74" s="659"/>
      <c r="BE74" s="659"/>
      <c r="BF74" s="659"/>
      <c r="BG74" s="533"/>
      <c r="BH74" s="533"/>
      <c r="BI74" s="533"/>
      <c r="BJ74" s="533"/>
    </row>
    <row r="75" spans="1:74" s="442" customFormat="1" ht="12" customHeight="1" x14ac:dyDescent="0.2">
      <c r="A75" s="441"/>
      <c r="B75" s="801" t="s">
        <v>1045</v>
      </c>
      <c r="C75" s="802"/>
      <c r="D75" s="802"/>
      <c r="E75" s="802"/>
      <c r="F75" s="802"/>
      <c r="G75" s="802"/>
      <c r="H75" s="802"/>
      <c r="I75" s="802"/>
      <c r="J75" s="802"/>
      <c r="K75" s="802"/>
      <c r="L75" s="802"/>
      <c r="M75" s="802"/>
      <c r="N75" s="802"/>
      <c r="O75" s="802"/>
      <c r="P75" s="802"/>
      <c r="Q75" s="798"/>
      <c r="AY75" s="533"/>
      <c r="AZ75" s="533"/>
      <c r="BA75" s="533"/>
      <c r="BB75" s="533"/>
      <c r="BC75" s="533"/>
      <c r="BD75" s="659"/>
      <c r="BE75" s="659"/>
      <c r="BF75" s="659"/>
      <c r="BG75" s="533"/>
      <c r="BH75" s="533"/>
      <c r="BI75" s="533"/>
      <c r="BJ75" s="533"/>
    </row>
    <row r="76" spans="1:74" s="442" customFormat="1" ht="12" customHeight="1" x14ac:dyDescent="0.2">
      <c r="A76" s="441"/>
      <c r="B76" s="803" t="s">
        <v>1046</v>
      </c>
      <c r="C76" s="797"/>
      <c r="D76" s="797"/>
      <c r="E76" s="797"/>
      <c r="F76" s="797"/>
      <c r="G76" s="797"/>
      <c r="H76" s="797"/>
      <c r="I76" s="797"/>
      <c r="J76" s="797"/>
      <c r="K76" s="797"/>
      <c r="L76" s="797"/>
      <c r="M76" s="797"/>
      <c r="N76" s="797"/>
      <c r="O76" s="797"/>
      <c r="P76" s="797"/>
      <c r="Q76" s="798"/>
      <c r="AY76" s="533"/>
      <c r="AZ76" s="533"/>
      <c r="BA76" s="533"/>
      <c r="BB76" s="533"/>
      <c r="BC76" s="533"/>
      <c r="BD76" s="659"/>
      <c r="BE76" s="659"/>
      <c r="BF76" s="659"/>
      <c r="BG76" s="533"/>
      <c r="BH76" s="533"/>
      <c r="BI76" s="533"/>
      <c r="BJ76" s="533"/>
    </row>
    <row r="77" spans="1:74" s="442" customFormat="1" ht="12" customHeight="1" x14ac:dyDescent="0.2">
      <c r="A77" s="441"/>
      <c r="B77" s="796" t="s">
        <v>1032</v>
      </c>
      <c r="C77" s="797"/>
      <c r="D77" s="797"/>
      <c r="E77" s="797"/>
      <c r="F77" s="797"/>
      <c r="G77" s="797"/>
      <c r="H77" s="797"/>
      <c r="I77" s="797"/>
      <c r="J77" s="797"/>
      <c r="K77" s="797"/>
      <c r="L77" s="797"/>
      <c r="M77" s="797"/>
      <c r="N77" s="797"/>
      <c r="O77" s="797"/>
      <c r="P77" s="797"/>
      <c r="Q77" s="798"/>
      <c r="AY77" s="533"/>
      <c r="AZ77" s="533"/>
      <c r="BA77" s="533"/>
      <c r="BB77" s="533"/>
      <c r="BC77" s="533"/>
      <c r="BD77" s="659"/>
      <c r="BE77" s="659"/>
      <c r="BF77" s="659"/>
      <c r="BG77" s="533"/>
      <c r="BH77" s="533"/>
      <c r="BI77" s="533"/>
      <c r="BJ77" s="533"/>
    </row>
    <row r="78" spans="1:74" s="443" customFormat="1" ht="12" customHeight="1" x14ac:dyDescent="0.2">
      <c r="A78" s="435"/>
      <c r="B78" s="810" t="s">
        <v>1129</v>
      </c>
      <c r="C78" s="798"/>
      <c r="D78" s="798"/>
      <c r="E78" s="798"/>
      <c r="F78" s="798"/>
      <c r="G78" s="798"/>
      <c r="H78" s="798"/>
      <c r="I78" s="798"/>
      <c r="J78" s="798"/>
      <c r="K78" s="798"/>
      <c r="L78" s="798"/>
      <c r="M78" s="798"/>
      <c r="N78" s="798"/>
      <c r="O78" s="798"/>
      <c r="P78" s="798"/>
      <c r="Q78" s="798"/>
      <c r="AY78" s="534"/>
      <c r="AZ78" s="534"/>
      <c r="BA78" s="534"/>
      <c r="BB78" s="534"/>
      <c r="BC78" s="534"/>
      <c r="BD78" s="660"/>
      <c r="BE78" s="660"/>
      <c r="BF78" s="660"/>
      <c r="BG78" s="534"/>
      <c r="BH78" s="534"/>
      <c r="BI78" s="534"/>
      <c r="BJ78" s="534"/>
    </row>
    <row r="79" spans="1:74" x14ac:dyDescent="0.2">
      <c r="BK79" s="408"/>
      <c r="BL79" s="408"/>
      <c r="BM79" s="408"/>
      <c r="BN79" s="408"/>
      <c r="BO79" s="408"/>
      <c r="BP79" s="408"/>
      <c r="BQ79" s="408"/>
      <c r="BR79" s="408"/>
      <c r="BS79" s="408"/>
      <c r="BT79" s="408"/>
      <c r="BU79" s="408"/>
      <c r="BV79" s="408"/>
    </row>
    <row r="80" spans="1:74" x14ac:dyDescent="0.2">
      <c r="BK80" s="408"/>
      <c r="BL80" s="408"/>
      <c r="BM80" s="408"/>
      <c r="BN80" s="408"/>
      <c r="BO80" s="408"/>
      <c r="BP80" s="408"/>
      <c r="BQ80" s="408"/>
      <c r="BR80" s="408"/>
      <c r="BS80" s="408"/>
      <c r="BT80" s="408"/>
      <c r="BU80" s="408"/>
      <c r="BV80" s="408"/>
    </row>
    <row r="81" spans="63:74" x14ac:dyDescent="0.2">
      <c r="BK81" s="408"/>
      <c r="BL81" s="408"/>
      <c r="BM81" s="408"/>
      <c r="BN81" s="408"/>
      <c r="BO81" s="408"/>
      <c r="BP81" s="408"/>
      <c r="BQ81" s="408"/>
      <c r="BR81" s="408"/>
      <c r="BS81" s="408"/>
      <c r="BT81" s="408"/>
      <c r="BU81" s="408"/>
      <c r="BV81" s="408"/>
    </row>
    <row r="82" spans="63:74" x14ac:dyDescent="0.2">
      <c r="BK82" s="408"/>
      <c r="BL82" s="408"/>
      <c r="BM82" s="408"/>
      <c r="BN82" s="408"/>
      <c r="BO82" s="408"/>
      <c r="BP82" s="408"/>
      <c r="BQ82" s="408"/>
      <c r="BR82" s="408"/>
      <c r="BS82" s="408"/>
      <c r="BT82" s="408"/>
      <c r="BU82" s="408"/>
      <c r="BV82" s="408"/>
    </row>
    <row r="83" spans="63:74" x14ac:dyDescent="0.2">
      <c r="BK83" s="408"/>
      <c r="BL83" s="408"/>
      <c r="BM83" s="408"/>
      <c r="BN83" s="408"/>
      <c r="BO83" s="408"/>
      <c r="BP83" s="408"/>
      <c r="BQ83" s="408"/>
      <c r="BR83" s="408"/>
      <c r="BS83" s="408"/>
      <c r="BT83" s="408"/>
      <c r="BU83" s="408"/>
      <c r="BV83" s="408"/>
    </row>
    <row r="84" spans="63:74" x14ac:dyDescent="0.2">
      <c r="BK84" s="408"/>
      <c r="BL84" s="408"/>
      <c r="BM84" s="408"/>
      <c r="BN84" s="408"/>
      <c r="BO84" s="408"/>
      <c r="BP84" s="408"/>
      <c r="BQ84" s="408"/>
      <c r="BR84" s="408"/>
      <c r="BS84" s="408"/>
      <c r="BT84" s="408"/>
      <c r="BU84" s="408"/>
      <c r="BV84" s="408"/>
    </row>
    <row r="85" spans="63:74" x14ac:dyDescent="0.2">
      <c r="BK85" s="408"/>
      <c r="BL85" s="408"/>
      <c r="BM85" s="408"/>
      <c r="BN85" s="408"/>
      <c r="BO85" s="408"/>
      <c r="BP85" s="408"/>
      <c r="BQ85" s="408"/>
      <c r="BR85" s="408"/>
      <c r="BS85" s="408"/>
      <c r="BT85" s="408"/>
      <c r="BU85" s="408"/>
      <c r="BV85" s="408"/>
    </row>
    <row r="86" spans="63:74" x14ac:dyDescent="0.2">
      <c r="BK86" s="408"/>
      <c r="BL86" s="408"/>
      <c r="BM86" s="408"/>
      <c r="BN86" s="408"/>
      <c r="BO86" s="408"/>
      <c r="BP86" s="408"/>
      <c r="BQ86" s="408"/>
      <c r="BR86" s="408"/>
      <c r="BS86" s="408"/>
      <c r="BT86" s="408"/>
      <c r="BU86" s="408"/>
      <c r="BV86" s="408"/>
    </row>
    <row r="87" spans="63:74" x14ac:dyDescent="0.2">
      <c r="BK87" s="408"/>
      <c r="BL87" s="408"/>
      <c r="BM87" s="408"/>
      <c r="BN87" s="408"/>
      <c r="BO87" s="408"/>
      <c r="BP87" s="408"/>
      <c r="BQ87" s="408"/>
      <c r="BR87" s="408"/>
      <c r="BS87" s="408"/>
      <c r="BT87" s="408"/>
      <c r="BU87" s="408"/>
      <c r="BV87" s="408"/>
    </row>
    <row r="88" spans="63:74" x14ac:dyDescent="0.2">
      <c r="BK88" s="408"/>
      <c r="BL88" s="408"/>
      <c r="BM88" s="408"/>
      <c r="BN88" s="408"/>
      <c r="BO88" s="408"/>
      <c r="BP88" s="408"/>
      <c r="BQ88" s="408"/>
      <c r="BR88" s="408"/>
      <c r="BS88" s="408"/>
      <c r="BT88" s="408"/>
      <c r="BU88" s="408"/>
      <c r="BV88" s="408"/>
    </row>
    <row r="89" spans="63:74" x14ac:dyDescent="0.2">
      <c r="BK89" s="408"/>
      <c r="BL89" s="408"/>
      <c r="BM89" s="408"/>
      <c r="BN89" s="408"/>
      <c r="BO89" s="408"/>
      <c r="BP89" s="408"/>
      <c r="BQ89" s="408"/>
      <c r="BR89" s="408"/>
      <c r="BS89" s="408"/>
      <c r="BT89" s="408"/>
      <c r="BU89" s="408"/>
      <c r="BV89" s="408"/>
    </row>
    <row r="90" spans="63:74" x14ac:dyDescent="0.2">
      <c r="BK90" s="408"/>
      <c r="BL90" s="408"/>
      <c r="BM90" s="408"/>
      <c r="BN90" s="408"/>
      <c r="BO90" s="408"/>
      <c r="BP90" s="408"/>
      <c r="BQ90" s="408"/>
      <c r="BR90" s="408"/>
      <c r="BS90" s="408"/>
      <c r="BT90" s="408"/>
      <c r="BU90" s="408"/>
      <c r="BV90" s="408"/>
    </row>
    <row r="91" spans="63:74" x14ac:dyDescent="0.2">
      <c r="BK91" s="408"/>
      <c r="BL91" s="408"/>
      <c r="BM91" s="408"/>
      <c r="BN91" s="408"/>
      <c r="BO91" s="408"/>
      <c r="BP91" s="408"/>
      <c r="BQ91" s="408"/>
      <c r="BR91" s="408"/>
      <c r="BS91" s="408"/>
      <c r="BT91" s="408"/>
      <c r="BU91" s="408"/>
      <c r="BV91" s="408"/>
    </row>
    <row r="92" spans="63:74" x14ac:dyDescent="0.2">
      <c r="BK92" s="408"/>
      <c r="BL92" s="408"/>
      <c r="BM92" s="408"/>
      <c r="BN92" s="408"/>
      <c r="BO92" s="408"/>
      <c r="BP92" s="408"/>
      <c r="BQ92" s="408"/>
      <c r="BR92" s="408"/>
      <c r="BS92" s="408"/>
      <c r="BT92" s="408"/>
      <c r="BU92" s="408"/>
      <c r="BV92" s="408"/>
    </row>
    <row r="93" spans="63:74" x14ac:dyDescent="0.2">
      <c r="BK93" s="408"/>
      <c r="BL93" s="408"/>
      <c r="BM93" s="408"/>
      <c r="BN93" s="408"/>
      <c r="BO93" s="408"/>
      <c r="BP93" s="408"/>
      <c r="BQ93" s="408"/>
      <c r="BR93" s="408"/>
      <c r="BS93" s="408"/>
      <c r="BT93" s="408"/>
      <c r="BU93" s="408"/>
      <c r="BV93" s="408"/>
    </row>
    <row r="94" spans="63:74" x14ac:dyDescent="0.2">
      <c r="BK94" s="408"/>
      <c r="BL94" s="408"/>
      <c r="BM94" s="408"/>
      <c r="BN94" s="408"/>
      <c r="BO94" s="408"/>
      <c r="BP94" s="408"/>
      <c r="BQ94" s="408"/>
      <c r="BR94" s="408"/>
      <c r="BS94" s="408"/>
      <c r="BT94" s="408"/>
      <c r="BU94" s="408"/>
      <c r="BV94" s="408"/>
    </row>
    <row r="95" spans="63:74" x14ac:dyDescent="0.2">
      <c r="BK95" s="408"/>
      <c r="BL95" s="408"/>
      <c r="BM95" s="408"/>
      <c r="BN95" s="408"/>
      <c r="BO95" s="408"/>
      <c r="BP95" s="408"/>
      <c r="BQ95" s="408"/>
      <c r="BR95" s="408"/>
      <c r="BS95" s="408"/>
      <c r="BT95" s="408"/>
      <c r="BU95" s="408"/>
      <c r="BV95" s="408"/>
    </row>
    <row r="96" spans="63:74" x14ac:dyDescent="0.2">
      <c r="BK96" s="408"/>
      <c r="BL96" s="408"/>
      <c r="BM96" s="408"/>
      <c r="BN96" s="408"/>
      <c r="BO96" s="408"/>
      <c r="BP96" s="408"/>
      <c r="BQ96" s="408"/>
      <c r="BR96" s="408"/>
      <c r="BS96" s="408"/>
      <c r="BT96" s="408"/>
      <c r="BU96" s="408"/>
      <c r="BV96" s="408"/>
    </row>
    <row r="97" spans="63:74" x14ac:dyDescent="0.2">
      <c r="BK97" s="408"/>
      <c r="BL97" s="408"/>
      <c r="BM97" s="408"/>
      <c r="BN97" s="408"/>
      <c r="BO97" s="408"/>
      <c r="BP97" s="408"/>
      <c r="BQ97" s="408"/>
      <c r="BR97" s="408"/>
      <c r="BS97" s="408"/>
      <c r="BT97" s="408"/>
      <c r="BU97" s="408"/>
      <c r="BV97" s="408"/>
    </row>
    <row r="98" spans="63:74" x14ac:dyDescent="0.2">
      <c r="BK98" s="408"/>
      <c r="BL98" s="408"/>
      <c r="BM98" s="408"/>
      <c r="BN98" s="408"/>
      <c r="BO98" s="408"/>
      <c r="BP98" s="408"/>
      <c r="BQ98" s="408"/>
      <c r="BR98" s="408"/>
      <c r="BS98" s="408"/>
      <c r="BT98" s="408"/>
      <c r="BU98" s="408"/>
      <c r="BV98" s="408"/>
    </row>
    <row r="99" spans="63:74" x14ac:dyDescent="0.2">
      <c r="BK99" s="408"/>
      <c r="BL99" s="408"/>
      <c r="BM99" s="408"/>
      <c r="BN99" s="408"/>
      <c r="BO99" s="408"/>
      <c r="BP99" s="408"/>
      <c r="BQ99" s="408"/>
      <c r="BR99" s="408"/>
      <c r="BS99" s="408"/>
      <c r="BT99" s="408"/>
      <c r="BU99" s="408"/>
      <c r="BV99" s="408"/>
    </row>
    <row r="100" spans="63:74" x14ac:dyDescent="0.2">
      <c r="BK100" s="408"/>
      <c r="BL100" s="408"/>
      <c r="BM100" s="408"/>
      <c r="BN100" s="408"/>
      <c r="BO100" s="408"/>
      <c r="BP100" s="408"/>
      <c r="BQ100" s="408"/>
      <c r="BR100" s="408"/>
      <c r="BS100" s="408"/>
      <c r="BT100" s="408"/>
      <c r="BU100" s="408"/>
      <c r="BV100" s="408"/>
    </row>
    <row r="101" spans="63:74" x14ac:dyDescent="0.2">
      <c r="BK101" s="408"/>
      <c r="BL101" s="408"/>
      <c r="BM101" s="408"/>
      <c r="BN101" s="408"/>
      <c r="BO101" s="408"/>
      <c r="BP101" s="408"/>
      <c r="BQ101" s="408"/>
      <c r="BR101" s="408"/>
      <c r="BS101" s="408"/>
      <c r="BT101" s="408"/>
      <c r="BU101" s="408"/>
      <c r="BV101" s="408"/>
    </row>
    <row r="102" spans="63:74" x14ac:dyDescent="0.2">
      <c r="BK102" s="408"/>
      <c r="BL102" s="408"/>
      <c r="BM102" s="408"/>
      <c r="BN102" s="408"/>
      <c r="BO102" s="408"/>
      <c r="BP102" s="408"/>
      <c r="BQ102" s="408"/>
      <c r="BR102" s="408"/>
      <c r="BS102" s="408"/>
      <c r="BT102" s="408"/>
      <c r="BU102" s="408"/>
      <c r="BV102" s="408"/>
    </row>
    <row r="103" spans="63:74" x14ac:dyDescent="0.2">
      <c r="BK103" s="408"/>
      <c r="BL103" s="408"/>
      <c r="BM103" s="408"/>
      <c r="BN103" s="408"/>
      <c r="BO103" s="408"/>
      <c r="BP103" s="408"/>
      <c r="BQ103" s="408"/>
      <c r="BR103" s="408"/>
      <c r="BS103" s="408"/>
      <c r="BT103" s="408"/>
      <c r="BU103" s="408"/>
      <c r="BV103" s="408"/>
    </row>
    <row r="104" spans="63:74" x14ac:dyDescent="0.2">
      <c r="BK104" s="408"/>
      <c r="BL104" s="408"/>
      <c r="BM104" s="408"/>
      <c r="BN104" s="408"/>
      <c r="BO104" s="408"/>
      <c r="BP104" s="408"/>
      <c r="BQ104" s="408"/>
      <c r="BR104" s="408"/>
      <c r="BS104" s="408"/>
      <c r="BT104" s="408"/>
      <c r="BU104" s="408"/>
      <c r="BV104" s="408"/>
    </row>
    <row r="105" spans="63:74" x14ac:dyDescent="0.2">
      <c r="BK105" s="408"/>
      <c r="BL105" s="408"/>
      <c r="BM105" s="408"/>
      <c r="BN105" s="408"/>
      <c r="BO105" s="408"/>
      <c r="BP105" s="408"/>
      <c r="BQ105" s="408"/>
      <c r="BR105" s="408"/>
      <c r="BS105" s="408"/>
      <c r="BT105" s="408"/>
      <c r="BU105" s="408"/>
      <c r="BV105" s="408"/>
    </row>
    <row r="106" spans="63:74" x14ac:dyDescent="0.2">
      <c r="BK106" s="408"/>
      <c r="BL106" s="408"/>
      <c r="BM106" s="408"/>
      <c r="BN106" s="408"/>
      <c r="BO106" s="408"/>
      <c r="BP106" s="408"/>
      <c r="BQ106" s="408"/>
      <c r="BR106" s="408"/>
      <c r="BS106" s="408"/>
      <c r="BT106" s="408"/>
      <c r="BU106" s="408"/>
      <c r="BV106" s="408"/>
    </row>
    <row r="107" spans="63:74" x14ac:dyDescent="0.2">
      <c r="BK107" s="408"/>
      <c r="BL107" s="408"/>
      <c r="BM107" s="408"/>
      <c r="BN107" s="408"/>
      <c r="BO107" s="408"/>
      <c r="BP107" s="408"/>
      <c r="BQ107" s="408"/>
      <c r="BR107" s="408"/>
      <c r="BS107" s="408"/>
      <c r="BT107" s="408"/>
      <c r="BU107" s="408"/>
      <c r="BV107" s="408"/>
    </row>
    <row r="108" spans="63:74" x14ac:dyDescent="0.2">
      <c r="BK108" s="408"/>
      <c r="BL108" s="408"/>
      <c r="BM108" s="408"/>
      <c r="BN108" s="408"/>
      <c r="BO108" s="408"/>
      <c r="BP108" s="408"/>
      <c r="BQ108" s="408"/>
      <c r="BR108" s="408"/>
      <c r="BS108" s="408"/>
      <c r="BT108" s="408"/>
      <c r="BU108" s="408"/>
      <c r="BV108" s="408"/>
    </row>
    <row r="109" spans="63:74" x14ac:dyDescent="0.2">
      <c r="BK109" s="408"/>
      <c r="BL109" s="408"/>
      <c r="BM109" s="408"/>
      <c r="BN109" s="408"/>
      <c r="BO109" s="408"/>
      <c r="BP109" s="408"/>
      <c r="BQ109" s="408"/>
      <c r="BR109" s="408"/>
      <c r="BS109" s="408"/>
      <c r="BT109" s="408"/>
      <c r="BU109" s="408"/>
      <c r="BV109" s="408"/>
    </row>
    <row r="110" spans="63:74" x14ac:dyDescent="0.2">
      <c r="BK110" s="408"/>
      <c r="BL110" s="408"/>
      <c r="BM110" s="408"/>
      <c r="BN110" s="408"/>
      <c r="BO110" s="408"/>
      <c r="BP110" s="408"/>
      <c r="BQ110" s="408"/>
      <c r="BR110" s="408"/>
      <c r="BS110" s="408"/>
      <c r="BT110" s="408"/>
      <c r="BU110" s="408"/>
      <c r="BV110" s="408"/>
    </row>
    <row r="111" spans="63:74" x14ac:dyDescent="0.2">
      <c r="BK111" s="408"/>
      <c r="BL111" s="408"/>
      <c r="BM111" s="408"/>
      <c r="BN111" s="408"/>
      <c r="BO111" s="408"/>
      <c r="BP111" s="408"/>
      <c r="BQ111" s="408"/>
      <c r="BR111" s="408"/>
      <c r="BS111" s="408"/>
      <c r="BT111" s="408"/>
      <c r="BU111" s="408"/>
      <c r="BV111" s="408"/>
    </row>
    <row r="112" spans="63:74" x14ac:dyDescent="0.2">
      <c r="BK112" s="408"/>
      <c r="BL112" s="408"/>
      <c r="BM112" s="408"/>
      <c r="BN112" s="408"/>
      <c r="BO112" s="408"/>
      <c r="BP112" s="408"/>
      <c r="BQ112" s="408"/>
      <c r="BR112" s="408"/>
      <c r="BS112" s="408"/>
      <c r="BT112" s="408"/>
      <c r="BU112" s="408"/>
      <c r="BV112" s="408"/>
    </row>
    <row r="113" spans="63:74" x14ac:dyDescent="0.2">
      <c r="BK113" s="408"/>
      <c r="BL113" s="408"/>
      <c r="BM113" s="408"/>
      <c r="BN113" s="408"/>
      <c r="BO113" s="408"/>
      <c r="BP113" s="408"/>
      <c r="BQ113" s="408"/>
      <c r="BR113" s="408"/>
      <c r="BS113" s="408"/>
      <c r="BT113" s="408"/>
      <c r="BU113" s="408"/>
      <c r="BV113" s="408"/>
    </row>
    <row r="114" spans="63:74" x14ac:dyDescent="0.2">
      <c r="BK114" s="408"/>
      <c r="BL114" s="408"/>
      <c r="BM114" s="408"/>
      <c r="BN114" s="408"/>
      <c r="BO114" s="408"/>
      <c r="BP114" s="408"/>
      <c r="BQ114" s="408"/>
      <c r="BR114" s="408"/>
      <c r="BS114" s="408"/>
      <c r="BT114" s="408"/>
      <c r="BU114" s="408"/>
      <c r="BV114" s="408"/>
    </row>
    <row r="115" spans="63:74" x14ac:dyDescent="0.2">
      <c r="BK115" s="408"/>
      <c r="BL115" s="408"/>
      <c r="BM115" s="408"/>
      <c r="BN115" s="408"/>
      <c r="BO115" s="408"/>
      <c r="BP115" s="408"/>
      <c r="BQ115" s="408"/>
      <c r="BR115" s="408"/>
      <c r="BS115" s="408"/>
      <c r="BT115" s="408"/>
      <c r="BU115" s="408"/>
      <c r="BV115" s="408"/>
    </row>
    <row r="116" spans="63:74" x14ac:dyDescent="0.2">
      <c r="BK116" s="408"/>
      <c r="BL116" s="408"/>
      <c r="BM116" s="408"/>
      <c r="BN116" s="408"/>
      <c r="BO116" s="408"/>
      <c r="BP116" s="408"/>
      <c r="BQ116" s="408"/>
      <c r="BR116" s="408"/>
      <c r="BS116" s="408"/>
      <c r="BT116" s="408"/>
      <c r="BU116" s="408"/>
      <c r="BV116" s="408"/>
    </row>
    <row r="117" spans="63:74" x14ac:dyDescent="0.2">
      <c r="BK117" s="408"/>
      <c r="BL117" s="408"/>
      <c r="BM117" s="408"/>
      <c r="BN117" s="408"/>
      <c r="BO117" s="408"/>
      <c r="BP117" s="408"/>
      <c r="BQ117" s="408"/>
      <c r="BR117" s="408"/>
      <c r="BS117" s="408"/>
      <c r="BT117" s="408"/>
      <c r="BU117" s="408"/>
      <c r="BV117" s="408"/>
    </row>
    <row r="118" spans="63:74" x14ac:dyDescent="0.2">
      <c r="BK118" s="408"/>
      <c r="BL118" s="408"/>
      <c r="BM118" s="408"/>
      <c r="BN118" s="408"/>
      <c r="BO118" s="408"/>
      <c r="BP118" s="408"/>
      <c r="BQ118" s="408"/>
      <c r="BR118" s="408"/>
      <c r="BS118" s="408"/>
      <c r="BT118" s="408"/>
      <c r="BU118" s="408"/>
      <c r="BV118" s="408"/>
    </row>
    <row r="119" spans="63:74" x14ac:dyDescent="0.2">
      <c r="BK119" s="408"/>
      <c r="BL119" s="408"/>
      <c r="BM119" s="408"/>
      <c r="BN119" s="408"/>
      <c r="BO119" s="408"/>
      <c r="BP119" s="408"/>
      <c r="BQ119" s="408"/>
      <c r="BR119" s="408"/>
      <c r="BS119" s="408"/>
      <c r="BT119" s="408"/>
      <c r="BU119" s="408"/>
      <c r="BV119" s="408"/>
    </row>
    <row r="120" spans="63:74" x14ac:dyDescent="0.2">
      <c r="BK120" s="408"/>
      <c r="BL120" s="408"/>
      <c r="BM120" s="408"/>
      <c r="BN120" s="408"/>
      <c r="BO120" s="408"/>
      <c r="BP120" s="408"/>
      <c r="BQ120" s="408"/>
      <c r="BR120" s="408"/>
      <c r="BS120" s="408"/>
      <c r="BT120" s="408"/>
      <c r="BU120" s="408"/>
      <c r="BV120" s="408"/>
    </row>
    <row r="121" spans="63:74" x14ac:dyDescent="0.2">
      <c r="BK121" s="408"/>
      <c r="BL121" s="408"/>
      <c r="BM121" s="408"/>
      <c r="BN121" s="408"/>
      <c r="BO121" s="408"/>
      <c r="BP121" s="408"/>
      <c r="BQ121" s="408"/>
      <c r="BR121" s="408"/>
      <c r="BS121" s="408"/>
      <c r="BT121" s="408"/>
      <c r="BU121" s="408"/>
      <c r="BV121" s="408"/>
    </row>
    <row r="122" spans="63:74" x14ac:dyDescent="0.2">
      <c r="BK122" s="408"/>
      <c r="BL122" s="408"/>
      <c r="BM122" s="408"/>
      <c r="BN122" s="408"/>
      <c r="BO122" s="408"/>
      <c r="BP122" s="408"/>
      <c r="BQ122" s="408"/>
      <c r="BR122" s="408"/>
      <c r="BS122" s="408"/>
      <c r="BT122" s="408"/>
      <c r="BU122" s="408"/>
      <c r="BV122" s="408"/>
    </row>
    <row r="123" spans="63:74" x14ac:dyDescent="0.2">
      <c r="BK123" s="408"/>
      <c r="BL123" s="408"/>
      <c r="BM123" s="408"/>
      <c r="BN123" s="408"/>
      <c r="BO123" s="408"/>
      <c r="BP123" s="408"/>
      <c r="BQ123" s="408"/>
      <c r="BR123" s="408"/>
      <c r="BS123" s="408"/>
      <c r="BT123" s="408"/>
      <c r="BU123" s="408"/>
      <c r="BV123" s="408"/>
    </row>
    <row r="124" spans="63:74" x14ac:dyDescent="0.2">
      <c r="BK124" s="408"/>
      <c r="BL124" s="408"/>
      <c r="BM124" s="408"/>
      <c r="BN124" s="408"/>
      <c r="BO124" s="408"/>
      <c r="BP124" s="408"/>
      <c r="BQ124" s="408"/>
      <c r="BR124" s="408"/>
      <c r="BS124" s="408"/>
      <c r="BT124" s="408"/>
      <c r="BU124" s="408"/>
      <c r="BV124" s="408"/>
    </row>
    <row r="125" spans="63:74" x14ac:dyDescent="0.2">
      <c r="BK125" s="408"/>
      <c r="BL125" s="408"/>
      <c r="BM125" s="408"/>
      <c r="BN125" s="408"/>
      <c r="BO125" s="408"/>
      <c r="BP125" s="408"/>
      <c r="BQ125" s="408"/>
      <c r="BR125" s="408"/>
      <c r="BS125" s="408"/>
      <c r="BT125" s="408"/>
      <c r="BU125" s="408"/>
      <c r="BV125" s="408"/>
    </row>
    <row r="126" spans="63:74" x14ac:dyDescent="0.2">
      <c r="BK126" s="408"/>
      <c r="BL126" s="408"/>
      <c r="BM126" s="408"/>
      <c r="BN126" s="408"/>
      <c r="BO126" s="408"/>
      <c r="BP126" s="408"/>
      <c r="BQ126" s="408"/>
      <c r="BR126" s="408"/>
      <c r="BS126" s="408"/>
      <c r="BT126" s="408"/>
      <c r="BU126" s="408"/>
      <c r="BV126" s="408"/>
    </row>
    <row r="127" spans="63:74" x14ac:dyDescent="0.2">
      <c r="BK127" s="408"/>
      <c r="BL127" s="408"/>
      <c r="BM127" s="408"/>
      <c r="BN127" s="408"/>
      <c r="BO127" s="408"/>
      <c r="BP127" s="408"/>
      <c r="BQ127" s="408"/>
      <c r="BR127" s="408"/>
      <c r="BS127" s="408"/>
      <c r="BT127" s="408"/>
      <c r="BU127" s="408"/>
      <c r="BV127" s="408"/>
    </row>
    <row r="128" spans="63:74" x14ac:dyDescent="0.2">
      <c r="BK128" s="408"/>
      <c r="BL128" s="408"/>
      <c r="BM128" s="408"/>
      <c r="BN128" s="408"/>
      <c r="BO128" s="408"/>
      <c r="BP128" s="408"/>
      <c r="BQ128" s="408"/>
      <c r="BR128" s="408"/>
      <c r="BS128" s="408"/>
      <c r="BT128" s="408"/>
      <c r="BU128" s="408"/>
      <c r="BV128" s="408"/>
    </row>
    <row r="129" spans="63:74" x14ac:dyDescent="0.2">
      <c r="BK129" s="408"/>
      <c r="BL129" s="408"/>
      <c r="BM129" s="408"/>
      <c r="BN129" s="408"/>
      <c r="BO129" s="408"/>
      <c r="BP129" s="408"/>
      <c r="BQ129" s="408"/>
      <c r="BR129" s="408"/>
      <c r="BS129" s="408"/>
      <c r="BT129" s="408"/>
      <c r="BU129" s="408"/>
      <c r="BV129" s="408"/>
    </row>
    <row r="130" spans="63:74" x14ac:dyDescent="0.2">
      <c r="BK130" s="408"/>
      <c r="BL130" s="408"/>
      <c r="BM130" s="408"/>
      <c r="BN130" s="408"/>
      <c r="BO130" s="408"/>
      <c r="BP130" s="408"/>
      <c r="BQ130" s="408"/>
      <c r="BR130" s="408"/>
      <c r="BS130" s="408"/>
      <c r="BT130" s="408"/>
      <c r="BU130" s="408"/>
      <c r="BV130" s="408"/>
    </row>
    <row r="131" spans="63:74" x14ac:dyDescent="0.2">
      <c r="BK131" s="408"/>
      <c r="BL131" s="408"/>
      <c r="BM131" s="408"/>
      <c r="BN131" s="408"/>
      <c r="BO131" s="408"/>
      <c r="BP131" s="408"/>
      <c r="BQ131" s="408"/>
      <c r="BR131" s="408"/>
      <c r="BS131" s="408"/>
      <c r="BT131" s="408"/>
      <c r="BU131" s="408"/>
      <c r="BV131" s="408"/>
    </row>
    <row r="132" spans="63:74" x14ac:dyDescent="0.2">
      <c r="BK132" s="408"/>
      <c r="BL132" s="408"/>
      <c r="BM132" s="408"/>
      <c r="BN132" s="408"/>
      <c r="BO132" s="408"/>
      <c r="BP132" s="408"/>
      <c r="BQ132" s="408"/>
      <c r="BR132" s="408"/>
      <c r="BS132" s="408"/>
      <c r="BT132" s="408"/>
      <c r="BU132" s="408"/>
      <c r="BV132" s="408"/>
    </row>
    <row r="133" spans="63:74" x14ac:dyDescent="0.2">
      <c r="BK133" s="408"/>
      <c r="BL133" s="408"/>
      <c r="BM133" s="408"/>
      <c r="BN133" s="408"/>
      <c r="BO133" s="408"/>
      <c r="BP133" s="408"/>
      <c r="BQ133" s="408"/>
      <c r="BR133" s="408"/>
      <c r="BS133" s="408"/>
      <c r="BT133" s="408"/>
      <c r="BU133" s="408"/>
      <c r="BV133" s="408"/>
    </row>
    <row r="134" spans="63:74" x14ac:dyDescent="0.2">
      <c r="BK134" s="408"/>
      <c r="BL134" s="408"/>
      <c r="BM134" s="408"/>
      <c r="BN134" s="408"/>
      <c r="BO134" s="408"/>
      <c r="BP134" s="408"/>
      <c r="BQ134" s="408"/>
      <c r="BR134" s="408"/>
      <c r="BS134" s="408"/>
      <c r="BT134" s="408"/>
      <c r="BU134" s="408"/>
      <c r="BV134" s="408"/>
    </row>
    <row r="135" spans="63:74" x14ac:dyDescent="0.2">
      <c r="BK135" s="408"/>
      <c r="BL135" s="408"/>
      <c r="BM135" s="408"/>
      <c r="BN135" s="408"/>
      <c r="BO135" s="408"/>
      <c r="BP135" s="408"/>
      <c r="BQ135" s="408"/>
      <c r="BR135" s="408"/>
      <c r="BS135" s="408"/>
      <c r="BT135" s="408"/>
      <c r="BU135" s="408"/>
      <c r="BV135" s="408"/>
    </row>
    <row r="136" spans="63:74" x14ac:dyDescent="0.2">
      <c r="BK136" s="408"/>
      <c r="BL136" s="408"/>
      <c r="BM136" s="408"/>
      <c r="BN136" s="408"/>
      <c r="BO136" s="408"/>
      <c r="BP136" s="408"/>
      <c r="BQ136" s="408"/>
      <c r="BR136" s="408"/>
      <c r="BS136" s="408"/>
      <c r="BT136" s="408"/>
      <c r="BU136" s="408"/>
      <c r="BV136" s="408"/>
    </row>
    <row r="137" spans="63:74" x14ac:dyDescent="0.2">
      <c r="BK137" s="408"/>
      <c r="BL137" s="408"/>
      <c r="BM137" s="408"/>
      <c r="BN137" s="408"/>
      <c r="BO137" s="408"/>
      <c r="BP137" s="408"/>
      <c r="BQ137" s="408"/>
      <c r="BR137" s="408"/>
      <c r="BS137" s="408"/>
      <c r="BT137" s="408"/>
      <c r="BU137" s="408"/>
      <c r="BV137" s="408"/>
    </row>
    <row r="138" spans="63:74" x14ac:dyDescent="0.2">
      <c r="BK138" s="408"/>
      <c r="BL138" s="408"/>
      <c r="BM138" s="408"/>
      <c r="BN138" s="408"/>
      <c r="BO138" s="408"/>
      <c r="BP138" s="408"/>
      <c r="BQ138" s="408"/>
      <c r="BR138" s="408"/>
      <c r="BS138" s="408"/>
      <c r="BT138" s="408"/>
      <c r="BU138" s="408"/>
      <c r="BV138" s="408"/>
    </row>
    <row r="139" spans="63:74" x14ac:dyDescent="0.2">
      <c r="BK139" s="408"/>
      <c r="BL139" s="408"/>
      <c r="BM139" s="408"/>
      <c r="BN139" s="408"/>
      <c r="BO139" s="408"/>
      <c r="BP139" s="408"/>
      <c r="BQ139" s="408"/>
      <c r="BR139" s="408"/>
      <c r="BS139" s="408"/>
      <c r="BT139" s="408"/>
      <c r="BU139" s="408"/>
      <c r="BV139" s="408"/>
    </row>
    <row r="140" spans="63:74" x14ac:dyDescent="0.2">
      <c r="BK140" s="408"/>
      <c r="BL140" s="408"/>
      <c r="BM140" s="408"/>
      <c r="BN140" s="408"/>
      <c r="BO140" s="408"/>
      <c r="BP140" s="408"/>
      <c r="BQ140" s="408"/>
      <c r="BR140" s="408"/>
      <c r="BS140" s="408"/>
      <c r="BT140" s="408"/>
      <c r="BU140" s="408"/>
      <c r="BV140" s="408"/>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6"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22</vt:i4>
      </vt:variant>
    </vt:vector>
  </HeadingPairs>
  <TitlesOfParts>
    <vt:vector size="46"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8atab</vt:lpstr>
      <vt:lpstr>8btab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'8atab'!Print_Area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 </cp:lastModifiedBy>
  <cp:lastPrinted>2013-09-11T15:47:32Z</cp:lastPrinted>
  <dcterms:created xsi:type="dcterms:W3CDTF">2006-10-10T12:45:59Z</dcterms:created>
  <dcterms:modified xsi:type="dcterms:W3CDTF">2019-04-04T20:16:28Z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{4A4165F2-3EA0-4F3F-8873-8BA0E2B8BCA9}</vt:lpwstr>
  </property>
</Properties>
</file>